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476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<sst xmlns="http://schemas.openxmlformats.org/spreadsheetml/2006/main" count="189" uniqueCount="89">
  <si>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</si>
  <si>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</si>
  <si>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</si>
  <si>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</si>
  <si>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</si>
  <si>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</si>
  <si>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</si>
  <si>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</si>
  <si>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</si>
  <si>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</si>
  <si>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</si>
  <si>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</si>
  <si>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</si>
  <si>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</si>
  <si>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</si>
  <si>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</si>
  <si>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</si>
  <si>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</si>
  <si>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</si>
  <si>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</si>
  <si>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</si>
  <si>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</si>
  <si>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</si>
  <si>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</si>
  <si>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</si>
  <si>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</si>
  <si>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</si>
  <si>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</si>
  <si>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</si>
  <si>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</si>
  <si>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</si>
  <si>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</si>
  <si>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</si>
  <si>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</si>
  <si>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</si>
  <si>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</si>
  <si>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</si>
  <si>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</si>
  <si>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</si>
  <si>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</si>
  <si>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</si>
  <si>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</si>
  <si>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</si>
  <si>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</si>
  <si>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</si>
  <si>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</si>
  <si>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</si>
  <si>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</si>
  <si>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</si>
  <si>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</si>
  <si>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</si>
  <si>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</si>
  <si>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</si>
  <si>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</si>
  <si>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</si>
  <si>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</si>
  <si>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</si>
  <si>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</si>
  <si>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</si>
  <si>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</si>
  <si>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</si>
  <si>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</si>
  <si>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</si>
  <si>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</si>
  <si>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</si>
  <si>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</si>
  <si>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</si>
  <si>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</si>
  <si>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</si>
  <si>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</si>
  <si>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Plan start</t>
  </si>
  <si>
    <t>Plan Finish</t>
  </si>
  <si>
    <t>Milestone payment</t>
  </si>
  <si>
    <t>Actual Start</t>
  </si>
  <si>
    <t>Actual Finish</t>
  </si>
  <si>
    <t>Contract Start</t>
  </si>
  <si>
    <t>prorated 
amount</t>
  </si>
  <si>
    <t>Total value of work performed</t>
  </si>
  <si>
    <t>MEV Finish</t>
  </si>
  <si>
    <t>Task me</t>
  </si>
  <si>
    <t>NA</t>
  </si>
  <si>
    <t>4 14 06
Start</t>
  </si>
  <si>
    <t>4 14 06
Finish</t>
  </si>
  <si>
    <t>MEV 
Dur</t>
  </si>
  <si>
    <t>MEV 
Slack</t>
  </si>
  <si>
    <t>Value Increase</t>
  </si>
  <si>
    <t>7 1 06 Estimate
% Complete</t>
  </si>
  <si>
    <t>8 1 06 Estimate
% Complete</t>
  </si>
  <si>
    <t>Repair 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</si>
</sst>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="85" zoomScaleNormal="85" workbookViewId="0" topLeftCell="A1">
      <pane ySplit="660" topLeftCell="BM94" activePane="bottomLeft" state="split"/>
      <selection pane="topLeft" activeCell="N1" sqref="N1"/>
      <selection pane="bottomLeft" activeCell="L88" sqref="L88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customWidth="1"/>
    <col min="5" max="5" width="8.00390625" style="1" customWidth="1"/>
    <col min="6" max="7" width="8.140625" style="1" customWidth="1"/>
    <col min="8" max="8" width="5.00390625" style="8" customWidth="1"/>
    <col min="9" max="9" width="6.7109375" style="8" bestFit="1" customWidth="1"/>
    <col min="10" max="10" width="8.00390625" style="1" customWidth="1"/>
    <col min="11" max="12" width="9.57421875" style="1" customWidth="1"/>
    <col min="13" max="14" width="14.7109375" style="1" customWidth="1"/>
    <col min="15" max="15" width="10.28125" style="0" customWidth="1"/>
    <col min="16" max="16" width="10.140625" style="3" bestFit="1" customWidth="1"/>
  </cols>
  <sheetData>
    <row r="1" spans="1:16" s="4" customFormat="1" ht="26.25" customHeight="1">
      <c r="A1" s="4" t="s">
        <v>79</v>
      </c>
      <c r="B1" s="5" t="s">
        <v>75</v>
      </c>
      <c r="C1" s="5" t="s">
        <v>69</v>
      </c>
      <c r="D1" s="5" t="s">
        <v>70</v>
      </c>
      <c r="E1" s="5" t="s">
        <v>71</v>
      </c>
      <c r="F1" s="5" t="s">
        <v>81</v>
      </c>
      <c r="G1" s="5" t="s">
        <v>82</v>
      </c>
      <c r="H1" s="7" t="s">
        <v>83</v>
      </c>
      <c r="I1" s="7" t="s">
        <v>84</v>
      </c>
      <c r="J1" s="5" t="s">
        <v>78</v>
      </c>
      <c r="K1" s="5" t="s">
        <v>73</v>
      </c>
      <c r="L1" s="5" t="s">
        <v>74</v>
      </c>
      <c r="M1" s="5" t="s">
        <v>86</v>
      </c>
      <c r="N1" s="5" t="s">
        <v>87</v>
      </c>
      <c r="O1" s="4" t="s">
        <v>72</v>
      </c>
      <c r="P1" s="6" t="s">
        <v>76</v>
      </c>
    </row>
    <row r="2" spans="1:16" ht="12.75">
      <c r="A2" t="s">
        <v>0</v>
      </c>
      <c r="B2" s="1">
        <v>38190.333333333336</v>
      </c>
      <c r="C2" s="1">
        <v>38190.333333333336</v>
      </c>
      <c r="F2" s="1" t="s">
        <v>80</v>
      </c>
      <c r="G2" s="1" t="s">
        <v>80</v>
      </c>
      <c r="H2" s="8">
        <f>E2-D2</f>
        <v>0</v>
      </c>
      <c r="M2">
        <v>100</v>
      </c>
      <c r="N2">
        <v>100</v>
      </c>
      <c r="P2" s="3">
        <f>O2*N2/100</f>
        <v>0</v>
      </c>
    </row>
    <row r="3" spans="1:16" ht="12.75">
      <c r="A3" t="s">
        <v>1</v>
      </c>
      <c r="B3" s="1">
        <v>38194.333333333336</v>
      </c>
      <c r="C3" s="1">
        <v>38198.708333333336</v>
      </c>
      <c r="F3" s="1" t="s">
        <v>80</v>
      </c>
      <c r="G3" s="1" t="s">
        <v>80</v>
      </c>
      <c r="H3" s="8">
        <f aca="true" t="shared" si="0" ref="H3:H66">E3-D3</f>
        <v>0</v>
      </c>
      <c r="K3" s="1">
        <v>38194.333333333336</v>
      </c>
      <c r="L3" s="1">
        <v>38198.708333333336</v>
      </c>
      <c r="M3">
        <v>100</v>
      </c>
      <c r="N3">
        <v>100</v>
      </c>
      <c r="P3" s="3">
        <f aca="true" t="shared" si="1" ref="P3:P66">O3*N3/100</f>
        <v>0</v>
      </c>
    </row>
    <row r="4" spans="1:16" ht="12.75">
      <c r="A4" t="s">
        <v>2</v>
      </c>
      <c r="B4" s="1">
        <v>38254.708333333336</v>
      </c>
      <c r="C4" s="1">
        <v>38254.708333333336</v>
      </c>
      <c r="F4" s="1" t="s">
        <v>80</v>
      </c>
      <c r="G4" s="1" t="s">
        <v>80</v>
      </c>
      <c r="H4" s="8">
        <f t="shared" si="0"/>
        <v>0</v>
      </c>
      <c r="K4" s="1">
        <v>38212.333333333336</v>
      </c>
      <c r="L4" s="1">
        <v>38254.708333333336</v>
      </c>
      <c r="M4">
        <v>100</v>
      </c>
      <c r="N4">
        <v>100</v>
      </c>
      <c r="P4" s="3">
        <f t="shared" si="1"/>
        <v>0</v>
      </c>
    </row>
    <row r="5" spans="1:16" ht="12.75">
      <c r="A5" t="s">
        <v>3</v>
      </c>
      <c r="B5" s="1">
        <v>36161.333333333336</v>
      </c>
      <c r="C5" s="1">
        <v>38743.708333333336</v>
      </c>
      <c r="F5" s="1" t="s">
        <v>80</v>
      </c>
      <c r="G5" s="1" t="s">
        <v>80</v>
      </c>
      <c r="H5" s="8">
        <f t="shared" si="0"/>
        <v>0</v>
      </c>
      <c r="M5"/>
      <c r="N5"/>
      <c r="P5" s="3">
        <f t="shared" si="1"/>
        <v>0</v>
      </c>
    </row>
    <row r="6" spans="1:16" ht="12.75">
      <c r="A6" t="s">
        <v>4</v>
      </c>
      <c r="B6" s="1">
        <v>38254.333333333336</v>
      </c>
      <c r="C6" s="1">
        <v>38660.708333333336</v>
      </c>
      <c r="F6" s="1" t="s">
        <v>80</v>
      </c>
      <c r="G6" s="1" t="s">
        <v>80</v>
      </c>
      <c r="H6" s="8">
        <f t="shared" si="0"/>
        <v>0</v>
      </c>
      <c r="M6"/>
      <c r="N6"/>
      <c r="P6" s="3">
        <f t="shared" si="1"/>
        <v>0</v>
      </c>
    </row>
    <row r="7" spans="1:16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 s="8">
        <f t="shared" si="0"/>
        <v>308.66666666666424</v>
      </c>
      <c r="K7" s="1">
        <v>38254.333333333336</v>
      </c>
      <c r="L7" s="1">
        <v>38563</v>
      </c>
      <c r="M7">
        <v>100</v>
      </c>
      <c r="N7">
        <v>100</v>
      </c>
      <c r="P7" s="3">
        <f t="shared" si="1"/>
        <v>0</v>
      </c>
    </row>
    <row r="8" spans="1:16" ht="12.75">
      <c r="A8" t="s">
        <v>6</v>
      </c>
      <c r="B8" s="1">
        <v>38295.333333333336</v>
      </c>
      <c r="C8" s="1">
        <v>38310.708333333336</v>
      </c>
      <c r="F8" s="1" t="s">
        <v>80</v>
      </c>
      <c r="G8" s="1" t="s">
        <v>80</v>
      </c>
      <c r="H8" s="8">
        <f t="shared" si="0"/>
        <v>0</v>
      </c>
      <c r="K8" s="1">
        <v>38295.333333333336</v>
      </c>
      <c r="L8" s="1">
        <v>38311</v>
      </c>
      <c r="M8">
        <v>100</v>
      </c>
      <c r="N8">
        <v>100</v>
      </c>
      <c r="O8" s="2">
        <v>75000</v>
      </c>
      <c r="P8" s="3">
        <f t="shared" si="1"/>
        <v>75000</v>
      </c>
    </row>
    <row r="9" spans="1:16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 s="8">
        <f t="shared" si="0"/>
        <v>1</v>
      </c>
      <c r="M9">
        <v>98</v>
      </c>
      <c r="N9">
        <v>98</v>
      </c>
      <c r="P9" s="3">
        <f t="shared" si="1"/>
        <v>0</v>
      </c>
    </row>
    <row r="10" spans="1:16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 s="8">
        <f t="shared" si="0"/>
        <v>249.375</v>
      </c>
      <c r="K10" s="1">
        <v>38254.333333333336</v>
      </c>
      <c r="L10" s="1">
        <v>38503.708333333336</v>
      </c>
      <c r="M10">
        <v>100</v>
      </c>
      <c r="N10">
        <v>100</v>
      </c>
      <c r="O10" s="2">
        <v>95000</v>
      </c>
      <c r="P10" s="3">
        <f t="shared" si="1"/>
        <v>95000</v>
      </c>
    </row>
    <row r="11" spans="1:16" ht="12.75">
      <c r="A11" t="s">
        <v>9</v>
      </c>
      <c r="B11" s="1">
        <v>38250.333333333336</v>
      </c>
      <c r="C11" s="1">
        <v>38555.708333333336</v>
      </c>
      <c r="F11" s="1" t="s">
        <v>80</v>
      </c>
      <c r="G11" s="1" t="s">
        <v>80</v>
      </c>
      <c r="H11" s="8">
        <f t="shared" si="0"/>
        <v>0</v>
      </c>
      <c r="M11"/>
      <c r="N11"/>
      <c r="P11" s="3">
        <f t="shared" si="1"/>
        <v>0</v>
      </c>
    </row>
    <row r="12" spans="1:16" ht="12.75">
      <c r="A12" t="s">
        <v>10</v>
      </c>
      <c r="B12" s="1">
        <v>38250.333333333336</v>
      </c>
      <c r="C12" s="1">
        <v>38484.708333333336</v>
      </c>
      <c r="F12" s="1" t="s">
        <v>80</v>
      </c>
      <c r="G12" s="1" t="s">
        <v>80</v>
      </c>
      <c r="H12" s="8">
        <f t="shared" si="0"/>
        <v>0</v>
      </c>
      <c r="M12"/>
      <c r="N12"/>
      <c r="P12" s="3">
        <f t="shared" si="1"/>
        <v>0</v>
      </c>
    </row>
    <row r="13" spans="1:16" ht="12.75">
      <c r="A13" t="s">
        <v>11</v>
      </c>
      <c r="B13" s="1">
        <v>38250.333333333336</v>
      </c>
      <c r="C13" s="1">
        <v>38380.708333333336</v>
      </c>
      <c r="F13" s="1" t="s">
        <v>80</v>
      </c>
      <c r="G13" s="1" t="s">
        <v>80</v>
      </c>
      <c r="H13" s="8">
        <f t="shared" si="0"/>
        <v>0</v>
      </c>
      <c r="K13" s="1">
        <v>38250.333333333336</v>
      </c>
      <c r="L13" s="1">
        <v>38381</v>
      </c>
      <c r="M13">
        <v>100</v>
      </c>
      <c r="N13">
        <v>100</v>
      </c>
      <c r="P13" s="3">
        <f t="shared" si="1"/>
        <v>0</v>
      </c>
    </row>
    <row r="14" spans="1:16" ht="12.75">
      <c r="A14" t="s">
        <v>12</v>
      </c>
      <c r="B14" s="1">
        <v>38306.333333333336</v>
      </c>
      <c r="C14" s="1">
        <v>38422.708333333336</v>
      </c>
      <c r="F14" s="1" t="s">
        <v>80</v>
      </c>
      <c r="G14" s="1" t="s">
        <v>80</v>
      </c>
      <c r="H14" s="8">
        <f t="shared" si="0"/>
        <v>0</v>
      </c>
      <c r="K14" s="1">
        <v>38306.333333333336</v>
      </c>
      <c r="L14" s="1">
        <v>38422.708333333336</v>
      </c>
      <c r="M14">
        <v>100</v>
      </c>
      <c r="N14">
        <v>100</v>
      </c>
      <c r="O14" s="2">
        <v>315000</v>
      </c>
      <c r="P14" s="3">
        <f t="shared" si="1"/>
        <v>315000</v>
      </c>
    </row>
    <row r="15" spans="1:16" ht="12.75">
      <c r="A15" t="s">
        <v>13</v>
      </c>
      <c r="B15" s="1">
        <v>38404.333333333336</v>
      </c>
      <c r="C15" s="1">
        <v>38449.708333333336</v>
      </c>
      <c r="F15" s="1" t="s">
        <v>80</v>
      </c>
      <c r="G15" s="1" t="s">
        <v>80</v>
      </c>
      <c r="H15" s="8">
        <f t="shared" si="0"/>
        <v>0</v>
      </c>
      <c r="K15" s="1">
        <v>38404.333333333336</v>
      </c>
      <c r="L15" s="1">
        <v>38449.708333333336</v>
      </c>
      <c r="M15">
        <v>100</v>
      </c>
      <c r="N15">
        <v>100</v>
      </c>
      <c r="P15" s="3">
        <f t="shared" si="1"/>
        <v>0</v>
      </c>
    </row>
    <row r="16" spans="1:16" ht="12.75">
      <c r="A16" t="s">
        <v>14</v>
      </c>
      <c r="B16" s="1">
        <v>38411.333333333336</v>
      </c>
      <c r="C16" s="1">
        <v>38450.708333333336</v>
      </c>
      <c r="F16" s="1" t="s">
        <v>80</v>
      </c>
      <c r="G16" s="1" t="s">
        <v>80</v>
      </c>
      <c r="H16" s="8">
        <f t="shared" si="0"/>
        <v>0</v>
      </c>
      <c r="K16" s="1">
        <v>38411.333333333336</v>
      </c>
      <c r="L16" s="1">
        <v>38450.708333333336</v>
      </c>
      <c r="M16">
        <v>100</v>
      </c>
      <c r="N16">
        <v>100</v>
      </c>
      <c r="P16" s="3">
        <f t="shared" si="1"/>
        <v>0</v>
      </c>
    </row>
    <row r="17" spans="1:16" ht="12.75">
      <c r="A17" t="s">
        <v>15</v>
      </c>
      <c r="B17" s="1">
        <v>38412.333333333336</v>
      </c>
      <c r="C17" s="1">
        <v>38453.708333333336</v>
      </c>
      <c r="F17" s="1" t="s">
        <v>80</v>
      </c>
      <c r="G17" s="1" t="s">
        <v>80</v>
      </c>
      <c r="H17" s="8">
        <f t="shared" si="0"/>
        <v>0</v>
      </c>
      <c r="K17" s="1">
        <v>38412.333333333336</v>
      </c>
      <c r="L17" s="1">
        <v>38453.708333333336</v>
      </c>
      <c r="M17">
        <v>100</v>
      </c>
      <c r="N17">
        <v>100</v>
      </c>
      <c r="O17" s="2">
        <v>340644</v>
      </c>
      <c r="P17" s="3">
        <f t="shared" si="1"/>
        <v>340644</v>
      </c>
    </row>
    <row r="18" spans="1:16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 s="8">
        <f t="shared" si="0"/>
        <v>63.375</v>
      </c>
      <c r="K18" s="1">
        <v>38442.333333333336</v>
      </c>
      <c r="L18" s="1">
        <v>38513.708333333336</v>
      </c>
      <c r="M18">
        <v>100</v>
      </c>
      <c r="N18">
        <v>100</v>
      </c>
      <c r="P18" s="3">
        <f t="shared" si="1"/>
        <v>0</v>
      </c>
    </row>
    <row r="19" spans="1:16" ht="12.75">
      <c r="A19" t="s">
        <v>17</v>
      </c>
      <c r="B19" s="1">
        <v>38285.333333333336</v>
      </c>
      <c r="C19" s="1">
        <v>38485.708333333336</v>
      </c>
      <c r="F19" s="1" t="s">
        <v>80</v>
      </c>
      <c r="G19" s="1" t="s">
        <v>80</v>
      </c>
      <c r="H19" s="8">
        <f t="shared" si="0"/>
        <v>0</v>
      </c>
      <c r="M19"/>
      <c r="N19"/>
      <c r="P19" s="3">
        <f t="shared" si="1"/>
        <v>0</v>
      </c>
    </row>
    <row r="20" spans="1:16" ht="12.75">
      <c r="A20" t="s">
        <v>11</v>
      </c>
      <c r="B20" s="1">
        <v>38285.333333333336</v>
      </c>
      <c r="C20" s="1">
        <v>38415.708333333336</v>
      </c>
      <c r="F20" s="1" t="s">
        <v>80</v>
      </c>
      <c r="G20" s="1" t="s">
        <v>80</v>
      </c>
      <c r="H20" s="8">
        <f t="shared" si="0"/>
        <v>0</v>
      </c>
      <c r="K20" s="1">
        <v>38285.333333333336</v>
      </c>
      <c r="L20" s="1">
        <v>38415.708333333336</v>
      </c>
      <c r="M20">
        <v>100</v>
      </c>
      <c r="N20">
        <v>100</v>
      </c>
      <c r="P20" s="3">
        <f t="shared" si="1"/>
        <v>0</v>
      </c>
    </row>
    <row r="21" spans="1:16" ht="12.75">
      <c r="A21" t="s">
        <v>12</v>
      </c>
      <c r="B21" s="1">
        <v>38417.333333333336</v>
      </c>
      <c r="C21" s="1">
        <v>38441.708333333336</v>
      </c>
      <c r="F21" s="1" t="s">
        <v>80</v>
      </c>
      <c r="G21" s="1" t="s">
        <v>80</v>
      </c>
      <c r="H21" s="8">
        <f t="shared" si="0"/>
        <v>0</v>
      </c>
      <c r="K21" s="1">
        <v>38417.333333333336</v>
      </c>
      <c r="L21" s="1">
        <v>38441.708333333336</v>
      </c>
      <c r="M21">
        <v>100</v>
      </c>
      <c r="N21">
        <v>100</v>
      </c>
      <c r="P21" s="3">
        <f t="shared" si="1"/>
        <v>0</v>
      </c>
    </row>
    <row r="22" spans="1:16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 s="8">
        <f t="shared" si="0"/>
        <v>56</v>
      </c>
      <c r="K22" s="1">
        <v>38424.333333333336</v>
      </c>
      <c r="L22" s="1">
        <v>38513.708333333336</v>
      </c>
      <c r="M22">
        <v>100</v>
      </c>
      <c r="N22">
        <v>100</v>
      </c>
      <c r="P22" s="3">
        <f t="shared" si="1"/>
        <v>0</v>
      </c>
    </row>
    <row r="23" spans="1:16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 s="8">
        <f t="shared" si="0"/>
        <v>49</v>
      </c>
      <c r="K23" s="1">
        <v>38439.333333333336</v>
      </c>
      <c r="L23" s="1">
        <v>38520.708333333336</v>
      </c>
      <c r="M23">
        <v>100</v>
      </c>
      <c r="N23">
        <v>100</v>
      </c>
      <c r="P23" s="3">
        <f t="shared" si="1"/>
        <v>0</v>
      </c>
    </row>
    <row r="24" spans="1:16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 s="8">
        <f t="shared" si="0"/>
        <v>45</v>
      </c>
      <c r="K24" s="1">
        <v>38454.333333333336</v>
      </c>
      <c r="L24" s="1">
        <v>38523.708333333336</v>
      </c>
      <c r="M24">
        <v>100</v>
      </c>
      <c r="N24">
        <v>100</v>
      </c>
      <c r="P24" s="3">
        <f t="shared" si="1"/>
        <v>0</v>
      </c>
    </row>
    <row r="25" spans="1:16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 s="8">
        <f t="shared" si="0"/>
        <v>41</v>
      </c>
      <c r="K25" s="1">
        <v>38464.333333333336</v>
      </c>
      <c r="L25" s="1">
        <v>38526.708333333336</v>
      </c>
      <c r="M25">
        <v>100</v>
      </c>
      <c r="N25">
        <v>100</v>
      </c>
      <c r="P25" s="3">
        <f t="shared" si="1"/>
        <v>0</v>
      </c>
    </row>
    <row r="26" spans="1:16" ht="12.75">
      <c r="A26" t="s">
        <v>20</v>
      </c>
      <c r="B26" s="1">
        <v>38383.333333333336</v>
      </c>
      <c r="C26" s="1">
        <v>38555.708333333336</v>
      </c>
      <c r="F26" s="1" t="s">
        <v>80</v>
      </c>
      <c r="G26" s="1" t="s">
        <v>80</v>
      </c>
      <c r="H26" s="8">
        <f t="shared" si="0"/>
        <v>0</v>
      </c>
      <c r="M26"/>
      <c r="N26"/>
      <c r="P26" s="3">
        <f t="shared" si="1"/>
        <v>0</v>
      </c>
    </row>
    <row r="27" spans="1:16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 s="8">
        <f t="shared" si="0"/>
        <v>54.375</v>
      </c>
      <c r="K27" s="1">
        <v>38382.333333333336</v>
      </c>
      <c r="L27" s="1">
        <v>38511.708333333336</v>
      </c>
      <c r="M27">
        <v>100</v>
      </c>
      <c r="N27">
        <v>100</v>
      </c>
      <c r="P27" s="3">
        <f t="shared" si="1"/>
        <v>0</v>
      </c>
    </row>
    <row r="28" spans="1:16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 s="8">
        <f t="shared" si="0"/>
        <v>5</v>
      </c>
      <c r="K28" s="1">
        <v>38511.708333333336</v>
      </c>
      <c r="L28" s="1">
        <v>38516.708333333336</v>
      </c>
      <c r="M28">
        <v>100</v>
      </c>
      <c r="N28">
        <v>100</v>
      </c>
      <c r="O28" s="2">
        <v>220000</v>
      </c>
      <c r="P28" s="3">
        <f t="shared" si="1"/>
        <v>220000</v>
      </c>
    </row>
    <row r="29" spans="1:16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 s="8">
        <f t="shared" si="0"/>
        <v>46</v>
      </c>
      <c r="K29" s="1">
        <v>38516.708333333336</v>
      </c>
      <c r="L29" s="1">
        <v>38562.708333333336</v>
      </c>
      <c r="M29">
        <v>100</v>
      </c>
      <c r="N29">
        <v>100</v>
      </c>
      <c r="P29" s="3">
        <f t="shared" si="1"/>
        <v>0</v>
      </c>
    </row>
    <row r="30" spans="1:16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 s="8">
        <f t="shared" si="0"/>
        <v>37.375</v>
      </c>
      <c r="K30" s="1">
        <v>38534.333333333336</v>
      </c>
      <c r="L30" s="1">
        <v>38562.708333333336</v>
      </c>
      <c r="M30">
        <v>100</v>
      </c>
      <c r="N30">
        <v>100</v>
      </c>
      <c r="P30" s="3">
        <f t="shared" si="1"/>
        <v>0</v>
      </c>
    </row>
    <row r="31" spans="1:16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 s="8">
        <f t="shared" si="0"/>
        <v>25.375</v>
      </c>
      <c r="K31" s="1">
        <v>38537.333333333336</v>
      </c>
      <c r="L31" s="1">
        <v>38562.708333333336</v>
      </c>
      <c r="M31">
        <v>100</v>
      </c>
      <c r="N31">
        <v>100</v>
      </c>
      <c r="P31" s="3">
        <f t="shared" si="1"/>
        <v>0</v>
      </c>
    </row>
    <row r="32" spans="1:16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 s="8">
        <f t="shared" si="0"/>
        <v>-36.625</v>
      </c>
      <c r="K32" s="1">
        <v>38540.333333333336</v>
      </c>
      <c r="L32" s="1">
        <v>38548.708333333336</v>
      </c>
      <c r="M32">
        <v>100</v>
      </c>
      <c r="N32">
        <v>100</v>
      </c>
      <c r="P32" s="3">
        <f t="shared" si="1"/>
        <v>0</v>
      </c>
    </row>
    <row r="33" spans="1:16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 s="8">
        <f t="shared" si="0"/>
        <v>214.375</v>
      </c>
      <c r="K33" s="1">
        <v>38289.333333333336</v>
      </c>
      <c r="L33" s="1">
        <v>38503.708333333336</v>
      </c>
      <c r="M33">
        <v>100</v>
      </c>
      <c r="N33">
        <v>100</v>
      </c>
      <c r="O33" s="2">
        <v>390000</v>
      </c>
      <c r="P33" s="3">
        <f t="shared" si="1"/>
        <v>390000</v>
      </c>
    </row>
    <row r="34" spans="1:16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 s="8">
        <f t="shared" si="0"/>
        <v>63.375</v>
      </c>
      <c r="K34" s="1">
        <v>38513.333333333336</v>
      </c>
      <c r="L34" s="1">
        <v>38576.708333333336</v>
      </c>
      <c r="M34">
        <v>100</v>
      </c>
      <c r="N34">
        <v>100</v>
      </c>
      <c r="O34" s="2">
        <v>260000</v>
      </c>
      <c r="P34" s="3">
        <f t="shared" si="1"/>
        <v>260000</v>
      </c>
    </row>
    <row r="35" spans="1:16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 s="8">
        <f t="shared" si="0"/>
        <v>80</v>
      </c>
      <c r="K35" s="1">
        <v>38527.708333333336</v>
      </c>
      <c r="L35" s="1">
        <v>38607.708333333336</v>
      </c>
      <c r="M35">
        <v>100</v>
      </c>
      <c r="N35">
        <v>100</v>
      </c>
      <c r="O35" s="2">
        <v>240000</v>
      </c>
      <c r="P35" s="3">
        <f t="shared" si="1"/>
        <v>240000</v>
      </c>
    </row>
    <row r="36" spans="1:16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 s="8">
        <f t="shared" si="0"/>
        <v>80</v>
      </c>
      <c r="K36" s="1">
        <v>38533.333333333336</v>
      </c>
      <c r="L36" s="1">
        <v>38611.708333333336</v>
      </c>
      <c r="M36">
        <v>100</v>
      </c>
      <c r="N36">
        <v>100</v>
      </c>
      <c r="O36" s="2">
        <v>240000</v>
      </c>
      <c r="P36" s="3">
        <f t="shared" si="1"/>
        <v>240000</v>
      </c>
    </row>
    <row r="37" spans="1:16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 s="8">
        <f t="shared" si="0"/>
        <v>249.375</v>
      </c>
      <c r="K37" s="1">
        <v>38434.333333333336</v>
      </c>
      <c r="L37" s="1">
        <v>38695.708333333336</v>
      </c>
      <c r="M37">
        <v>100</v>
      </c>
      <c r="N37">
        <v>100</v>
      </c>
      <c r="P37" s="3">
        <f t="shared" si="1"/>
        <v>0</v>
      </c>
    </row>
    <row r="38" spans="1:16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 s="8">
        <f t="shared" si="0"/>
        <v>252.375</v>
      </c>
      <c r="K38" s="1">
        <v>38434.333333333336</v>
      </c>
      <c r="L38" s="1">
        <v>38698.708333333336</v>
      </c>
      <c r="M38">
        <v>100</v>
      </c>
      <c r="N38">
        <v>100</v>
      </c>
      <c r="P38" s="3">
        <f t="shared" si="1"/>
        <v>0</v>
      </c>
    </row>
    <row r="39" spans="1:16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 s="8">
        <f t="shared" si="0"/>
        <v>294.375</v>
      </c>
      <c r="K39" s="1">
        <v>38446.333333333336</v>
      </c>
      <c r="L39" s="1">
        <v>38740.708333333336</v>
      </c>
      <c r="M39">
        <v>100</v>
      </c>
      <c r="N39">
        <v>100</v>
      </c>
      <c r="P39" s="3">
        <f t="shared" si="1"/>
        <v>0</v>
      </c>
    </row>
    <row r="40" spans="1:16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 s="8">
        <f t="shared" si="0"/>
        <v>134</v>
      </c>
      <c r="K40" s="1">
        <v>38611.708333333336</v>
      </c>
      <c r="L40" s="1">
        <v>38745.708333333336</v>
      </c>
      <c r="M40">
        <v>100</v>
      </c>
      <c r="N40">
        <v>100</v>
      </c>
      <c r="P40" s="3">
        <f t="shared" si="1"/>
        <v>0</v>
      </c>
    </row>
    <row r="41" spans="1:16" ht="12.75">
      <c r="A41" s="9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 s="8">
        <f t="shared" si="0"/>
        <v>105.375</v>
      </c>
      <c r="M41"/>
      <c r="N41"/>
      <c r="P41" s="3">
        <f t="shared" si="1"/>
        <v>0</v>
      </c>
    </row>
    <row r="42" spans="1:16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 s="8">
        <f t="shared" si="0"/>
        <v>63.375</v>
      </c>
      <c r="K42" s="1">
        <v>38520.333333333336</v>
      </c>
      <c r="L42" s="1">
        <v>38576.708333333336</v>
      </c>
      <c r="M42">
        <v>100</v>
      </c>
      <c r="N42">
        <v>100</v>
      </c>
      <c r="P42" s="3">
        <f t="shared" si="1"/>
        <v>0</v>
      </c>
    </row>
    <row r="43" spans="1:16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 s="8">
        <f t="shared" si="0"/>
        <v>53.375</v>
      </c>
      <c r="K43" s="1">
        <v>38540.333333333336</v>
      </c>
      <c r="L43" s="1">
        <v>38579.708333333336</v>
      </c>
      <c r="M43">
        <v>100</v>
      </c>
      <c r="N43">
        <v>100</v>
      </c>
      <c r="P43" s="3">
        <f t="shared" si="1"/>
        <v>0</v>
      </c>
    </row>
    <row r="44" spans="1:16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 s="8">
        <f t="shared" si="0"/>
        <v>27.375</v>
      </c>
      <c r="K44" s="1">
        <v>38576.333333333336</v>
      </c>
      <c r="L44" s="1">
        <v>38607.708333333336</v>
      </c>
      <c r="M44">
        <v>100</v>
      </c>
      <c r="N44">
        <v>100</v>
      </c>
      <c r="O44" s="2">
        <v>400000</v>
      </c>
      <c r="P44" s="3">
        <f t="shared" si="1"/>
        <v>400000</v>
      </c>
    </row>
    <row r="45" spans="1:16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 s="8">
        <f t="shared" si="0"/>
        <v>15.375</v>
      </c>
      <c r="I45" s="8">
        <f>D45-E44</f>
        <v>-0.375</v>
      </c>
      <c r="K45" s="1">
        <v>38607.333333333336</v>
      </c>
      <c r="L45" s="1">
        <v>38626.708333333336</v>
      </c>
      <c r="M45">
        <v>100</v>
      </c>
      <c r="N45">
        <v>100</v>
      </c>
      <c r="P45" s="3">
        <f t="shared" si="1"/>
        <v>0</v>
      </c>
    </row>
    <row r="46" spans="1:16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 s="8">
        <f t="shared" si="0"/>
        <v>104.375</v>
      </c>
      <c r="I46" s="8">
        <f>D46-E45</f>
        <v>11.625</v>
      </c>
      <c r="K46" s="1">
        <v>38630.333333333336</v>
      </c>
      <c r="L46" s="1">
        <v>38687.708333333336</v>
      </c>
      <c r="M46"/>
      <c r="N46"/>
      <c r="P46" s="3">
        <f t="shared" si="1"/>
        <v>0</v>
      </c>
    </row>
    <row r="47" spans="1:16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 s="8">
        <f t="shared" si="0"/>
        <v>65.375</v>
      </c>
      <c r="K47" s="1">
        <v>38630.333333333336</v>
      </c>
      <c r="L47" s="1">
        <v>38693.708333333336</v>
      </c>
      <c r="M47">
        <v>100</v>
      </c>
      <c r="N47">
        <v>100</v>
      </c>
      <c r="P47" s="3">
        <f t="shared" si="1"/>
        <v>0</v>
      </c>
    </row>
    <row r="48" spans="1:16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 s="8">
        <f t="shared" si="0"/>
        <v>7</v>
      </c>
      <c r="I48" s="8">
        <f aca="true" t="shared" si="2" ref="I48:I53">D48-E47</f>
        <v>0</v>
      </c>
      <c r="K48" s="1">
        <v>38693.708333333336</v>
      </c>
      <c r="L48" s="1">
        <v>38698.708333333336</v>
      </c>
      <c r="M48">
        <v>100</v>
      </c>
      <c r="N48">
        <v>100</v>
      </c>
      <c r="P48" s="3">
        <f t="shared" si="1"/>
        <v>0</v>
      </c>
    </row>
    <row r="49" spans="1:16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 s="8">
        <f t="shared" si="0"/>
        <v>4.375</v>
      </c>
      <c r="I49" s="8">
        <f t="shared" si="2"/>
        <v>-0.375</v>
      </c>
      <c r="K49" s="1">
        <v>38698.708333333336</v>
      </c>
      <c r="L49" s="1">
        <v>38706.708333333336</v>
      </c>
      <c r="M49">
        <v>100</v>
      </c>
      <c r="N49">
        <v>100</v>
      </c>
      <c r="P49" s="3">
        <f t="shared" si="1"/>
        <v>0</v>
      </c>
    </row>
    <row r="50" spans="1:16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 s="8">
        <f t="shared" si="0"/>
        <v>20.375</v>
      </c>
      <c r="I50" s="8">
        <f t="shared" si="2"/>
        <v>-0.375</v>
      </c>
      <c r="K50" s="1">
        <v>38706.333333333336</v>
      </c>
      <c r="L50" s="1">
        <v>38726.708333333336</v>
      </c>
      <c r="M50">
        <v>100</v>
      </c>
      <c r="N50">
        <v>100</v>
      </c>
      <c r="P50" s="3">
        <f t="shared" si="1"/>
        <v>0</v>
      </c>
    </row>
    <row r="51" spans="1:16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 s="8">
        <f t="shared" si="0"/>
        <v>7.375</v>
      </c>
      <c r="I51" s="8">
        <f t="shared" si="2"/>
        <v>-0.375</v>
      </c>
      <c r="K51" s="1">
        <v>38726.333333333336</v>
      </c>
      <c r="L51" s="1">
        <v>38733.708333333336</v>
      </c>
      <c r="M51">
        <v>100</v>
      </c>
      <c r="N51">
        <v>100</v>
      </c>
      <c r="P51" s="3">
        <f t="shared" si="1"/>
        <v>0</v>
      </c>
    </row>
    <row r="52" spans="1:16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 s="8">
        <f t="shared" si="0"/>
        <v>1.375</v>
      </c>
      <c r="I52" s="8">
        <f t="shared" si="2"/>
        <v>-0.375</v>
      </c>
      <c r="K52" s="1">
        <v>38733.333333333336</v>
      </c>
      <c r="L52" s="1">
        <v>38734.708333333336</v>
      </c>
      <c r="M52">
        <v>100</v>
      </c>
      <c r="N52">
        <v>100</v>
      </c>
      <c r="P52" s="3">
        <f t="shared" si="1"/>
        <v>0</v>
      </c>
    </row>
    <row r="53" spans="1:16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 s="8">
        <f t="shared" si="0"/>
        <v>31.375</v>
      </c>
      <c r="I53" s="8">
        <f t="shared" si="2"/>
        <v>-0.375</v>
      </c>
      <c r="M53"/>
      <c r="N53"/>
      <c r="P53" s="3">
        <f t="shared" si="1"/>
        <v>0</v>
      </c>
    </row>
    <row r="54" spans="1:16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 s="8">
        <f t="shared" si="0"/>
        <v>7.375</v>
      </c>
      <c r="I54" s="8">
        <v>0</v>
      </c>
      <c r="K54" s="1">
        <v>38734.333333333336</v>
      </c>
      <c r="L54" s="1">
        <v>38741.708333333336</v>
      </c>
      <c r="M54">
        <v>100</v>
      </c>
      <c r="N54">
        <v>100</v>
      </c>
      <c r="P54" s="3">
        <f t="shared" si="1"/>
        <v>0</v>
      </c>
    </row>
    <row r="55" spans="1:16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 s="8">
        <f t="shared" si="0"/>
        <v>6</v>
      </c>
      <c r="I55" s="8">
        <f aca="true" t="shared" si="3" ref="I55:I64">D55-E54</f>
        <v>0</v>
      </c>
      <c r="K55" s="1">
        <v>38741.708333333336</v>
      </c>
      <c r="L55" s="1">
        <v>38747.708333333336</v>
      </c>
      <c r="M55">
        <v>100</v>
      </c>
      <c r="N55">
        <v>100</v>
      </c>
      <c r="P55" s="3">
        <f t="shared" si="1"/>
        <v>0</v>
      </c>
    </row>
    <row r="56" spans="1:16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 s="8">
        <f t="shared" si="0"/>
        <v>9</v>
      </c>
      <c r="I56" s="8">
        <f t="shared" si="3"/>
        <v>0</v>
      </c>
      <c r="K56" s="1">
        <v>38747.708333333336</v>
      </c>
      <c r="L56" s="1">
        <v>38756.708333333336</v>
      </c>
      <c r="M56">
        <v>100</v>
      </c>
      <c r="N56">
        <v>100</v>
      </c>
      <c r="P56" s="3">
        <f t="shared" si="1"/>
        <v>0</v>
      </c>
    </row>
    <row r="57" spans="1:16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 s="8">
        <f t="shared" si="0"/>
        <v>7</v>
      </c>
      <c r="I57" s="8">
        <f t="shared" si="3"/>
        <v>0</v>
      </c>
      <c r="K57" s="1">
        <v>38756.708333333336</v>
      </c>
      <c r="L57" s="1">
        <v>38763.708333333336</v>
      </c>
      <c r="M57">
        <v>100</v>
      </c>
      <c r="N57">
        <v>100</v>
      </c>
      <c r="P57" s="3">
        <f t="shared" si="1"/>
        <v>0</v>
      </c>
    </row>
    <row r="58" spans="1:16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 s="8">
        <f t="shared" si="0"/>
        <v>2</v>
      </c>
      <c r="I58" s="8">
        <f t="shared" si="3"/>
        <v>0</v>
      </c>
      <c r="K58" s="1">
        <v>38763.708333333336</v>
      </c>
      <c r="L58" s="1">
        <v>38765.708333333336</v>
      </c>
      <c r="M58">
        <v>100</v>
      </c>
      <c r="N58">
        <v>100</v>
      </c>
      <c r="P58" s="3">
        <f t="shared" si="1"/>
        <v>0</v>
      </c>
    </row>
    <row r="59" spans="1:16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 s="8">
        <f t="shared" si="0"/>
        <v>17</v>
      </c>
      <c r="I59" s="8">
        <f t="shared" si="3"/>
        <v>0</v>
      </c>
      <c r="K59" s="1">
        <v>38765.708333333336</v>
      </c>
      <c r="L59" s="1">
        <v>38782.708333333336</v>
      </c>
      <c r="M59">
        <v>100</v>
      </c>
      <c r="N59">
        <v>100</v>
      </c>
      <c r="P59" s="3">
        <f t="shared" si="1"/>
        <v>0</v>
      </c>
    </row>
    <row r="60" spans="1:16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 s="8">
        <f t="shared" si="0"/>
        <v>9</v>
      </c>
      <c r="I60" s="8">
        <f t="shared" si="3"/>
        <v>0</v>
      </c>
      <c r="J60" s="1">
        <v>38791</v>
      </c>
      <c r="K60" s="1">
        <v>38782.708333333336</v>
      </c>
      <c r="L60" s="1">
        <v>38791.708333333336</v>
      </c>
      <c r="M60">
        <v>100</v>
      </c>
      <c r="N60">
        <v>100</v>
      </c>
      <c r="P60" s="3">
        <f t="shared" si="1"/>
        <v>0</v>
      </c>
    </row>
    <row r="61" spans="1:16" ht="12.75">
      <c r="A61" t="s">
        <v>49</v>
      </c>
      <c r="B61" s="1">
        <v>36161.333333333336</v>
      </c>
      <c r="D61" s="1">
        <v>38791.708333333336</v>
      </c>
      <c r="E61" s="1">
        <v>38852.708333333336</v>
      </c>
      <c r="F61" s="1">
        <v>38791.708333333336</v>
      </c>
      <c r="G61" s="1">
        <v>38852.708333333336</v>
      </c>
      <c r="H61" s="8">
        <f t="shared" si="0"/>
        <v>61</v>
      </c>
      <c r="I61" s="8">
        <f t="shared" si="3"/>
        <v>0</v>
      </c>
      <c r="J61" s="1">
        <v>38831.708333333336</v>
      </c>
      <c r="K61" s="1">
        <v>38791.708333333336</v>
      </c>
      <c r="L61" s="1">
        <v>38831.708333333336</v>
      </c>
      <c r="M61">
        <v>100</v>
      </c>
      <c r="N61">
        <v>100</v>
      </c>
      <c r="P61" s="3">
        <f t="shared" si="1"/>
        <v>0</v>
      </c>
    </row>
    <row r="62" spans="1:16" ht="12.75">
      <c r="A62" t="s">
        <v>50</v>
      </c>
      <c r="B62" s="1">
        <v>36161.333333333336</v>
      </c>
      <c r="C62" s="1">
        <v>36161.708333333336</v>
      </c>
      <c r="D62" s="1">
        <v>38853.333333333336</v>
      </c>
      <c r="E62" s="1">
        <v>38856.708333333336</v>
      </c>
      <c r="F62" s="1">
        <v>38853.333333333336</v>
      </c>
      <c r="G62" s="1">
        <v>38856.708333333336</v>
      </c>
      <c r="H62" s="8">
        <v>4</v>
      </c>
      <c r="I62" s="8">
        <f t="shared" si="3"/>
        <v>0.625</v>
      </c>
      <c r="J62" s="1">
        <f>J61+H62</f>
        <v>38835.708333333336</v>
      </c>
      <c r="K62" s="1">
        <v>38831.708333333336</v>
      </c>
      <c r="M62">
        <v>100</v>
      </c>
      <c r="N62">
        <v>100</v>
      </c>
      <c r="P62" s="3">
        <f t="shared" si="1"/>
        <v>0</v>
      </c>
    </row>
    <row r="63" spans="1:16" ht="12.75">
      <c r="A63" t="s">
        <v>51</v>
      </c>
      <c r="B63" s="1">
        <v>38663.333333333336</v>
      </c>
      <c r="C63" s="1">
        <v>38667.708333333336</v>
      </c>
      <c r="D63" s="1">
        <v>38857.333333333336</v>
      </c>
      <c r="E63" s="1">
        <v>38859.708333333336</v>
      </c>
      <c r="F63" s="1">
        <v>38857.333333333336</v>
      </c>
      <c r="G63" s="1">
        <v>38859.708333333336</v>
      </c>
      <c r="H63" s="8">
        <v>4</v>
      </c>
      <c r="I63" s="8">
        <f t="shared" si="3"/>
        <v>0.625</v>
      </c>
      <c r="J63" s="1">
        <f>J62+H63</f>
        <v>38839.708333333336</v>
      </c>
      <c r="M63"/>
      <c r="N63"/>
      <c r="P63" s="3">
        <f t="shared" si="1"/>
        <v>0</v>
      </c>
    </row>
    <row r="64" spans="1:16" ht="12.75">
      <c r="A64" s="9" t="s">
        <v>52</v>
      </c>
      <c r="B64" s="1">
        <v>38670.333333333336</v>
      </c>
      <c r="C64" s="1">
        <v>38671.708333333336</v>
      </c>
      <c r="D64" s="1">
        <v>38860.708333333336</v>
      </c>
      <c r="E64" s="1">
        <v>38860.708333333336</v>
      </c>
      <c r="F64" s="1">
        <v>38860.708333333336</v>
      </c>
      <c r="G64" s="1">
        <v>38860.708333333336</v>
      </c>
      <c r="H64" s="8">
        <v>4</v>
      </c>
      <c r="I64" s="8">
        <f t="shared" si="3"/>
        <v>1</v>
      </c>
      <c r="J64" s="10">
        <f>J63+H64</f>
        <v>38843.708333333336</v>
      </c>
      <c r="M64">
        <v>100</v>
      </c>
      <c r="N64">
        <v>100</v>
      </c>
      <c r="O64" s="2">
        <v>375560</v>
      </c>
      <c r="P64" s="3">
        <f t="shared" si="1"/>
        <v>375560</v>
      </c>
    </row>
    <row r="65" spans="1:16" ht="12.75">
      <c r="A65" s="9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 s="8">
        <f t="shared" si="0"/>
        <v>140.375</v>
      </c>
      <c r="M65"/>
      <c r="N65"/>
      <c r="P65" s="3">
        <f t="shared" si="1"/>
        <v>0</v>
      </c>
    </row>
    <row r="66" spans="1:16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 s="8">
        <f t="shared" si="0"/>
        <v>28.375</v>
      </c>
      <c r="K66" s="1">
        <v>38576.333333333336</v>
      </c>
      <c r="L66" s="1">
        <v>38604.708333333336</v>
      </c>
      <c r="M66">
        <v>100</v>
      </c>
      <c r="N66">
        <v>100</v>
      </c>
      <c r="P66" s="3">
        <f t="shared" si="1"/>
        <v>0</v>
      </c>
    </row>
    <row r="67" spans="1:16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 s="8">
        <f aca="true" t="shared" si="4" ref="H67:H124">E67-D67</f>
        <v>42.375</v>
      </c>
      <c r="K67" s="1">
        <v>38590.333333333336</v>
      </c>
      <c r="L67" s="1">
        <v>38632.708333333336</v>
      </c>
      <c r="M67">
        <v>100</v>
      </c>
      <c r="N67">
        <v>100</v>
      </c>
      <c r="P67" s="3">
        <f aca="true" t="shared" si="5" ref="P67:P124">O67*N67/100</f>
        <v>0</v>
      </c>
    </row>
    <row r="68" spans="1:16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 s="8">
        <f t="shared" si="4"/>
        <v>39.625</v>
      </c>
      <c r="I68" s="8">
        <f aca="true" t="shared" si="6" ref="I68:I124">D68-E67</f>
        <v>0</v>
      </c>
      <c r="K68" s="1">
        <v>38632.708333333336</v>
      </c>
      <c r="L68" s="1">
        <v>38672.333333333336</v>
      </c>
      <c r="M68">
        <v>100</v>
      </c>
      <c r="N68">
        <v>100</v>
      </c>
      <c r="O68" s="2">
        <v>405000</v>
      </c>
      <c r="P68" s="3">
        <f t="shared" si="5"/>
        <v>405000</v>
      </c>
    </row>
    <row r="69" spans="1:16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 s="8">
        <f t="shared" si="4"/>
        <v>15.375</v>
      </c>
      <c r="I69" s="8">
        <f t="shared" si="6"/>
        <v>49</v>
      </c>
      <c r="K69" s="1">
        <v>38713.333333333336</v>
      </c>
      <c r="L69" s="1">
        <v>38736.708333333336</v>
      </c>
      <c r="M69">
        <v>100</v>
      </c>
      <c r="N69">
        <v>100</v>
      </c>
      <c r="P69" s="3">
        <f t="shared" si="5"/>
        <v>0</v>
      </c>
    </row>
    <row r="70" spans="1:16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 s="8">
        <f t="shared" si="4"/>
        <v>42.375</v>
      </c>
      <c r="I70" s="8">
        <f t="shared" si="6"/>
        <v>0.625</v>
      </c>
      <c r="K70" s="1">
        <v>38737.333333333336</v>
      </c>
      <c r="L70" s="1">
        <v>38771.708333333336</v>
      </c>
      <c r="M70"/>
      <c r="N70"/>
      <c r="P70" s="3">
        <f t="shared" si="5"/>
        <v>0</v>
      </c>
    </row>
    <row r="71" spans="1:16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 s="8">
        <f t="shared" si="4"/>
        <v>5.375</v>
      </c>
      <c r="I71" s="8">
        <v>0</v>
      </c>
      <c r="K71" s="1">
        <v>38737.333333333336</v>
      </c>
      <c r="L71" s="1">
        <v>38742.708333333336</v>
      </c>
      <c r="M71">
        <v>100</v>
      </c>
      <c r="N71">
        <v>100</v>
      </c>
      <c r="P71" s="3">
        <f t="shared" si="5"/>
        <v>0</v>
      </c>
    </row>
    <row r="72" spans="1:16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 s="8">
        <f t="shared" si="4"/>
        <v>6</v>
      </c>
      <c r="I72" s="8">
        <f t="shared" si="6"/>
        <v>0</v>
      </c>
      <c r="K72" s="1">
        <v>38742.708333333336</v>
      </c>
      <c r="L72" s="1">
        <v>38748.708333333336</v>
      </c>
      <c r="M72">
        <v>100</v>
      </c>
      <c r="N72">
        <v>100</v>
      </c>
      <c r="P72" s="3">
        <f t="shared" si="5"/>
        <v>0</v>
      </c>
    </row>
    <row r="73" spans="1:16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 s="8">
        <f t="shared" si="4"/>
        <v>6</v>
      </c>
      <c r="I73" s="8">
        <f t="shared" si="6"/>
        <v>0</v>
      </c>
      <c r="K73" s="1">
        <v>38748.708333333336</v>
      </c>
      <c r="L73" s="1">
        <v>38754.708333333336</v>
      </c>
      <c r="M73">
        <v>100</v>
      </c>
      <c r="N73">
        <v>100</v>
      </c>
      <c r="P73" s="3">
        <f t="shared" si="5"/>
        <v>0</v>
      </c>
    </row>
    <row r="74" spans="1:16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 s="8">
        <f t="shared" si="4"/>
        <v>3</v>
      </c>
      <c r="I74" s="8">
        <f t="shared" si="6"/>
        <v>0</v>
      </c>
      <c r="K74" s="1">
        <v>38754.708333333336</v>
      </c>
      <c r="L74" s="1">
        <v>38757.708333333336</v>
      </c>
      <c r="M74">
        <v>100</v>
      </c>
      <c r="N74">
        <v>100</v>
      </c>
      <c r="P74" s="3">
        <f t="shared" si="5"/>
        <v>0</v>
      </c>
    </row>
    <row r="75" spans="1:16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 s="8">
        <f t="shared" si="4"/>
        <v>6</v>
      </c>
      <c r="I75" s="8">
        <f t="shared" si="6"/>
        <v>0</v>
      </c>
      <c r="K75" s="1">
        <v>38757.708333333336</v>
      </c>
      <c r="L75" s="1">
        <v>38763.708333333336</v>
      </c>
      <c r="M75">
        <v>100</v>
      </c>
      <c r="N75">
        <v>100</v>
      </c>
      <c r="P75" s="3">
        <f t="shared" si="5"/>
        <v>0</v>
      </c>
    </row>
    <row r="76" spans="1:16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 s="8">
        <f t="shared" si="4"/>
        <v>5</v>
      </c>
      <c r="I76" s="8">
        <f t="shared" si="6"/>
        <v>0</v>
      </c>
      <c r="K76" s="1">
        <v>38763.708333333336</v>
      </c>
      <c r="L76" s="1">
        <v>38768.708333333336</v>
      </c>
      <c r="M76">
        <v>100</v>
      </c>
      <c r="N76">
        <v>100</v>
      </c>
      <c r="P76" s="3">
        <f t="shared" si="5"/>
        <v>0</v>
      </c>
    </row>
    <row r="77" spans="1:16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 s="8">
        <f t="shared" si="4"/>
        <v>11</v>
      </c>
      <c r="I77" s="8">
        <f t="shared" si="6"/>
        <v>0</v>
      </c>
      <c r="K77" s="1">
        <v>38768.708333333336</v>
      </c>
      <c r="L77" s="1">
        <v>38771.708333333336</v>
      </c>
      <c r="M77">
        <v>100</v>
      </c>
      <c r="N77">
        <v>100</v>
      </c>
      <c r="P77" s="3">
        <f t="shared" si="5"/>
        <v>0</v>
      </c>
    </row>
    <row r="78" spans="1:16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 s="8">
        <f t="shared" si="4"/>
        <v>4.375</v>
      </c>
      <c r="I78" s="8">
        <f t="shared" si="6"/>
        <v>2.625</v>
      </c>
      <c r="K78" s="1">
        <v>38782.333333333336</v>
      </c>
      <c r="L78" s="1">
        <v>38919</v>
      </c>
      <c r="M78">
        <v>100</v>
      </c>
      <c r="N78">
        <v>100</v>
      </c>
      <c r="P78" s="3">
        <f t="shared" si="5"/>
        <v>0</v>
      </c>
    </row>
    <row r="79" spans="1:16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 s="8">
        <f t="shared" si="4"/>
        <v>2.375</v>
      </c>
      <c r="I79" s="8">
        <f t="shared" si="6"/>
        <v>2.625</v>
      </c>
      <c r="M79">
        <v>100</v>
      </c>
      <c r="N79">
        <v>100</v>
      </c>
      <c r="P79" s="3">
        <f t="shared" si="5"/>
        <v>0</v>
      </c>
    </row>
    <row r="80" spans="1:16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 s="8">
        <f t="shared" si="4"/>
        <v>1.375</v>
      </c>
      <c r="I80" s="8">
        <f t="shared" si="6"/>
        <v>0.625</v>
      </c>
      <c r="M80">
        <v>100</v>
      </c>
      <c r="N80">
        <v>100</v>
      </c>
      <c r="P80" s="3">
        <f t="shared" si="5"/>
        <v>0</v>
      </c>
    </row>
    <row r="81" spans="1:16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 t="s">
        <v>80</v>
      </c>
      <c r="G81" s="1" t="s">
        <v>80</v>
      </c>
      <c r="H81" s="8">
        <f t="shared" si="4"/>
        <v>11.375</v>
      </c>
      <c r="I81" s="8">
        <f t="shared" si="6"/>
        <v>2.625</v>
      </c>
      <c r="M81">
        <v>100</v>
      </c>
      <c r="N81">
        <v>100</v>
      </c>
      <c r="P81" s="3">
        <f t="shared" si="5"/>
        <v>0</v>
      </c>
    </row>
    <row r="82" spans="1:16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 s="8">
        <f t="shared" si="4"/>
        <v>4.375</v>
      </c>
      <c r="I82" s="8">
        <f t="shared" si="6"/>
        <v>-11.375</v>
      </c>
      <c r="K82" s="1">
        <v>38846</v>
      </c>
      <c r="L82" s="1">
        <v>38847</v>
      </c>
      <c r="M82">
        <v>100</v>
      </c>
      <c r="N82">
        <v>100</v>
      </c>
      <c r="P82" s="3">
        <f t="shared" si="5"/>
        <v>0</v>
      </c>
    </row>
    <row r="83" spans="1:16" ht="12.75">
      <c r="A83" t="s">
        <v>59</v>
      </c>
      <c r="B83" s="1">
        <v>36161.333333333336</v>
      </c>
      <c r="F83" s="1" t="s">
        <v>80</v>
      </c>
      <c r="G83" s="1" t="s">
        <v>80</v>
      </c>
      <c r="H83" s="8">
        <f t="shared" si="4"/>
        <v>0</v>
      </c>
      <c r="M83">
        <v>100</v>
      </c>
      <c r="N83">
        <v>100</v>
      </c>
      <c r="P83" s="3">
        <f t="shared" si="5"/>
        <v>0</v>
      </c>
    </row>
    <row r="84" spans="1:16" ht="12.75">
      <c r="A84" t="s">
        <v>60</v>
      </c>
      <c r="B84" s="1">
        <v>36161.333333333336</v>
      </c>
      <c r="F84" s="1" t="s">
        <v>80</v>
      </c>
      <c r="G84" s="1" t="s">
        <v>80</v>
      </c>
      <c r="H84" s="8">
        <f t="shared" si="4"/>
        <v>0</v>
      </c>
      <c r="M84">
        <v>100</v>
      </c>
      <c r="N84">
        <v>100</v>
      </c>
      <c r="P84" s="3">
        <f t="shared" si="5"/>
        <v>0</v>
      </c>
    </row>
    <row r="85" spans="1:16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 s="8">
        <f t="shared" si="4"/>
        <v>1.375</v>
      </c>
      <c r="K85" s="1">
        <v>38848</v>
      </c>
      <c r="L85" s="1">
        <v>38848</v>
      </c>
      <c r="M85">
        <v>100</v>
      </c>
      <c r="N85">
        <v>100</v>
      </c>
      <c r="P85" s="3">
        <f t="shared" si="5"/>
        <v>0</v>
      </c>
    </row>
    <row r="86" spans="1:16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 s="8">
        <f t="shared" si="4"/>
        <v>2.375</v>
      </c>
      <c r="I86" s="8">
        <f t="shared" si="6"/>
        <v>0.625</v>
      </c>
      <c r="K86" s="1">
        <v>38849</v>
      </c>
      <c r="L86" s="1">
        <v>38861</v>
      </c>
      <c r="M86">
        <v>100</v>
      </c>
      <c r="N86">
        <v>100</v>
      </c>
      <c r="P86" s="3">
        <f t="shared" si="5"/>
        <v>0</v>
      </c>
    </row>
    <row r="87" spans="1:16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 s="8">
        <f t="shared" si="4"/>
        <v>8.375</v>
      </c>
      <c r="I87" s="8">
        <f t="shared" si="6"/>
        <v>2.625</v>
      </c>
      <c r="M87">
        <v>100</v>
      </c>
      <c r="N87">
        <v>100</v>
      </c>
      <c r="P87" s="3">
        <f t="shared" si="5"/>
        <v>0</v>
      </c>
    </row>
    <row r="88" spans="1:16" ht="12.75">
      <c r="A88" t="s">
        <v>48</v>
      </c>
      <c r="B88" s="1">
        <v>38649.333333333336</v>
      </c>
      <c r="C88" s="1">
        <v>38667.708333333336</v>
      </c>
      <c r="D88" s="1">
        <v>38819.333333333336</v>
      </c>
      <c r="E88" s="1">
        <v>38828.708333333336</v>
      </c>
      <c r="F88" s="1">
        <v>38861.333333333336</v>
      </c>
      <c r="G88" s="1">
        <v>38866.708333333336</v>
      </c>
      <c r="H88" s="8">
        <f t="shared" si="4"/>
        <v>9.375</v>
      </c>
      <c r="I88" s="8">
        <f t="shared" si="6"/>
        <v>0.625</v>
      </c>
      <c r="K88" s="1">
        <v>38869</v>
      </c>
      <c r="M88">
        <v>50</v>
      </c>
      <c r="N88">
        <v>100</v>
      </c>
      <c r="P88" s="3">
        <f t="shared" si="5"/>
        <v>0</v>
      </c>
    </row>
    <row r="89" spans="1:16" ht="12.75">
      <c r="A89" t="s">
        <v>49</v>
      </c>
      <c r="B89" s="1">
        <v>36161.333333333336</v>
      </c>
      <c r="D89" s="1">
        <v>38831.333333333336</v>
      </c>
      <c r="E89" s="1">
        <v>38839.708333333336</v>
      </c>
      <c r="F89" s="1">
        <v>38866.333333333336</v>
      </c>
      <c r="G89" s="1">
        <v>38912.708333333336</v>
      </c>
      <c r="H89" s="8">
        <f t="shared" si="4"/>
        <v>8.375</v>
      </c>
      <c r="I89" s="8">
        <f t="shared" si="6"/>
        <v>2.625</v>
      </c>
      <c r="M89">
        <v>100</v>
      </c>
      <c r="N89">
        <v>100</v>
      </c>
      <c r="P89" s="3">
        <f t="shared" si="5"/>
        <v>0</v>
      </c>
    </row>
    <row r="90" spans="1:16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38917.708333333336</v>
      </c>
      <c r="H90" s="8">
        <f t="shared" si="4"/>
        <v>6</v>
      </c>
      <c r="I90" s="8">
        <f t="shared" si="6"/>
        <v>1</v>
      </c>
      <c r="K90" s="1">
        <v>38917</v>
      </c>
      <c r="L90" s="1">
        <v>38922</v>
      </c>
      <c r="M90"/>
      <c r="N90"/>
      <c r="P90" s="3">
        <f t="shared" si="5"/>
        <v>0</v>
      </c>
    </row>
    <row r="91" spans="1:16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38918.333333333336</v>
      </c>
      <c r="G91" s="1">
        <v>38922.708333333336</v>
      </c>
      <c r="H91" s="8">
        <f t="shared" si="4"/>
        <v>3</v>
      </c>
      <c r="I91" s="8">
        <f t="shared" si="6"/>
        <v>0</v>
      </c>
      <c r="M91"/>
      <c r="N91"/>
      <c r="P91" s="3">
        <f t="shared" si="5"/>
        <v>0</v>
      </c>
    </row>
    <row r="92" spans="1:16" ht="12.75">
      <c r="A92" s="9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38923.333333333336</v>
      </c>
      <c r="G92" s="10">
        <v>38923.708333333336</v>
      </c>
      <c r="H92" s="8">
        <f t="shared" si="4"/>
        <v>3</v>
      </c>
      <c r="I92" s="8">
        <f t="shared" si="6"/>
        <v>0</v>
      </c>
      <c r="J92" s="10"/>
      <c r="M92">
        <v>85</v>
      </c>
      <c r="N92">
        <v>100</v>
      </c>
      <c r="O92" s="2">
        <v>375000</v>
      </c>
      <c r="P92" s="3">
        <f t="shared" si="5"/>
        <v>375000</v>
      </c>
    </row>
    <row r="93" spans="1:16" ht="12.75">
      <c r="A93" s="9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 s="8">
        <f t="shared" si="4"/>
        <v>224.375</v>
      </c>
      <c r="M93"/>
      <c r="N93"/>
      <c r="P93" s="3">
        <f t="shared" si="5"/>
        <v>0</v>
      </c>
    </row>
    <row r="94" spans="1:16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 s="8">
        <f t="shared" si="4"/>
        <v>115</v>
      </c>
      <c r="K94" s="1">
        <v>38625.333333333336</v>
      </c>
      <c r="L94" s="1">
        <v>38740.333333333336</v>
      </c>
      <c r="M94">
        <v>100</v>
      </c>
      <c r="N94">
        <v>100</v>
      </c>
      <c r="P94" s="3">
        <f t="shared" si="5"/>
        <v>0</v>
      </c>
    </row>
    <row r="95" spans="1:16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 s="8">
        <f t="shared" si="4"/>
        <v>61.375</v>
      </c>
      <c r="K95" s="1">
        <v>38687.333333333336</v>
      </c>
      <c r="L95" s="1">
        <v>38748.708333333336</v>
      </c>
      <c r="M95">
        <v>100</v>
      </c>
      <c r="N95">
        <v>100</v>
      </c>
      <c r="P95" s="3">
        <f t="shared" si="5"/>
        <v>0</v>
      </c>
    </row>
    <row r="96" spans="1:16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 s="8">
        <f t="shared" si="4"/>
        <v>18.375</v>
      </c>
      <c r="I96" s="8">
        <f t="shared" si="6"/>
        <v>-8.375</v>
      </c>
      <c r="K96" s="1">
        <v>38740.333333333336</v>
      </c>
      <c r="L96" s="1">
        <v>38758.708333333336</v>
      </c>
      <c r="M96">
        <v>100</v>
      </c>
      <c r="N96">
        <v>100</v>
      </c>
      <c r="O96" s="2">
        <v>375000</v>
      </c>
      <c r="P96" s="3">
        <f t="shared" si="5"/>
        <v>375000</v>
      </c>
    </row>
    <row r="97" spans="1:16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 s="8">
        <f t="shared" si="4"/>
        <v>36.375</v>
      </c>
      <c r="I97" s="8">
        <f t="shared" si="6"/>
        <v>33.625</v>
      </c>
      <c r="K97" s="1">
        <v>38792.333333333336</v>
      </c>
      <c r="L97" s="1">
        <v>38824.708333333336</v>
      </c>
      <c r="M97">
        <v>100</v>
      </c>
      <c r="N97">
        <v>100</v>
      </c>
      <c r="P97" s="3">
        <f t="shared" si="5"/>
        <v>0</v>
      </c>
    </row>
    <row r="98" spans="1:16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 s="8">
        <f t="shared" si="4"/>
        <v>24.375</v>
      </c>
      <c r="I98" s="8">
        <f t="shared" si="6"/>
        <v>-39.375</v>
      </c>
      <c r="K98" s="1">
        <v>38831</v>
      </c>
      <c r="M98">
        <v>100</v>
      </c>
      <c r="N98">
        <v>100</v>
      </c>
      <c r="P98" s="3">
        <f t="shared" si="5"/>
        <v>0</v>
      </c>
    </row>
    <row r="99" spans="1:16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 s="8">
        <f t="shared" si="4"/>
        <v>4</v>
      </c>
      <c r="I99" s="8">
        <f t="shared" si="6"/>
        <v>-24.375</v>
      </c>
      <c r="K99" s="1">
        <v>38847</v>
      </c>
      <c r="L99" s="1">
        <v>38849</v>
      </c>
      <c r="M99">
        <v>100</v>
      </c>
      <c r="N99">
        <v>100</v>
      </c>
      <c r="P99" s="3">
        <f t="shared" si="5"/>
        <v>0</v>
      </c>
    </row>
    <row r="100" spans="1:16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 s="8">
        <f t="shared" si="4"/>
        <v>5</v>
      </c>
      <c r="I100" s="8">
        <f t="shared" si="6"/>
        <v>0</v>
      </c>
      <c r="K100" s="1">
        <v>38852</v>
      </c>
      <c r="L100" s="1">
        <v>38853</v>
      </c>
      <c r="M100">
        <v>100</v>
      </c>
      <c r="N100">
        <v>100</v>
      </c>
      <c r="P100" s="3">
        <f t="shared" si="5"/>
        <v>0</v>
      </c>
    </row>
    <row r="101" spans="1:16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 s="8">
        <f t="shared" si="4"/>
        <v>5</v>
      </c>
      <c r="I101" s="8">
        <f t="shared" si="6"/>
        <v>0</v>
      </c>
      <c r="K101" s="1">
        <v>38853</v>
      </c>
      <c r="L101" s="1">
        <v>38854</v>
      </c>
      <c r="M101">
        <v>100</v>
      </c>
      <c r="N101">
        <v>100</v>
      </c>
      <c r="P101" s="3">
        <f t="shared" si="5"/>
        <v>0</v>
      </c>
    </row>
    <row r="102" spans="1:16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 s="8">
        <f t="shared" si="4"/>
        <v>2</v>
      </c>
      <c r="I102" s="8">
        <f t="shared" si="6"/>
        <v>0</v>
      </c>
      <c r="K102" s="1">
        <v>38855</v>
      </c>
      <c r="L102" s="1">
        <v>38861</v>
      </c>
      <c r="M102">
        <v>100</v>
      </c>
      <c r="N102">
        <v>100</v>
      </c>
      <c r="P102" s="3">
        <f t="shared" si="5"/>
        <v>0</v>
      </c>
    </row>
    <row r="103" spans="1:16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38859.708333333336</v>
      </c>
      <c r="H103" s="8">
        <f t="shared" si="4"/>
        <v>5.375</v>
      </c>
      <c r="I103" s="8">
        <f t="shared" si="6"/>
        <v>0</v>
      </c>
      <c r="K103" s="1">
        <v>38855</v>
      </c>
      <c r="L103" s="1">
        <v>38861</v>
      </c>
      <c r="M103">
        <v>100</v>
      </c>
      <c r="N103">
        <v>100</v>
      </c>
      <c r="P103" s="3">
        <f t="shared" si="5"/>
        <v>0</v>
      </c>
    </row>
    <row r="104" spans="1:16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 s="8">
        <f t="shared" si="4"/>
        <v>3.375</v>
      </c>
      <c r="I104" s="8">
        <f t="shared" si="6"/>
        <v>-0.375</v>
      </c>
      <c r="K104" s="1">
        <v>38855</v>
      </c>
      <c r="L104" s="1">
        <v>38861</v>
      </c>
      <c r="M104">
        <v>100</v>
      </c>
      <c r="N104">
        <v>100</v>
      </c>
      <c r="P104" s="3">
        <f t="shared" si="5"/>
        <v>0</v>
      </c>
    </row>
    <row r="105" spans="1:16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38869.708333333336</v>
      </c>
      <c r="H105" s="8">
        <f t="shared" si="4"/>
        <v>7.375</v>
      </c>
      <c r="I105" s="8">
        <f t="shared" si="6"/>
        <v>0.625</v>
      </c>
      <c r="K105" s="1">
        <v>38862</v>
      </c>
      <c r="L105" s="1">
        <v>38868</v>
      </c>
      <c r="M105">
        <v>100</v>
      </c>
      <c r="N105">
        <v>100</v>
      </c>
      <c r="P105" s="3">
        <f t="shared" si="5"/>
        <v>0</v>
      </c>
    </row>
    <row r="106" spans="1:16" ht="12.75">
      <c r="A106" t="s">
        <v>88</v>
      </c>
      <c r="J106" s="1">
        <v>38922</v>
      </c>
      <c r="K106" s="1">
        <v>38875</v>
      </c>
      <c r="M106"/>
      <c r="N106">
        <v>100</v>
      </c>
      <c r="P106" s="3">
        <f t="shared" si="5"/>
        <v>0</v>
      </c>
    </row>
    <row r="107" spans="1:16" ht="12.75">
      <c r="A107" t="s">
        <v>38</v>
      </c>
      <c r="B107" s="1">
        <v>36161.708333333336</v>
      </c>
      <c r="D107" s="1">
        <v>38824.333333333336</v>
      </c>
      <c r="E107" s="1">
        <v>38827.708333333336</v>
      </c>
      <c r="F107" s="1">
        <v>38869.708333333336</v>
      </c>
      <c r="G107" s="1">
        <v>38874.708333333336</v>
      </c>
      <c r="H107" s="8">
        <f t="shared" si="4"/>
        <v>3.375</v>
      </c>
      <c r="I107" s="8">
        <f>D107-E105</f>
        <v>2.625</v>
      </c>
      <c r="J107" s="1">
        <f>J106+H107+I107</f>
        <v>38928</v>
      </c>
      <c r="M107">
        <v>100</v>
      </c>
      <c r="N107">
        <v>100</v>
      </c>
      <c r="P107" s="3">
        <f t="shared" si="5"/>
        <v>0</v>
      </c>
    </row>
    <row r="108" spans="1:16" ht="12.75">
      <c r="A108" t="s">
        <v>39</v>
      </c>
      <c r="B108" s="1">
        <v>36161.708333333336</v>
      </c>
      <c r="D108" s="1">
        <v>38828.333333333336</v>
      </c>
      <c r="E108" s="1">
        <v>38833.333333333336</v>
      </c>
      <c r="F108" s="1">
        <v>38874.708333333336</v>
      </c>
      <c r="G108" s="1">
        <v>38884.708333333336</v>
      </c>
      <c r="H108" s="8">
        <f t="shared" si="4"/>
        <v>5</v>
      </c>
      <c r="I108" s="8">
        <f t="shared" si="6"/>
        <v>0.625</v>
      </c>
      <c r="J108" s="1">
        <f aca="true" t="shared" si="7" ref="J108:J121">J107+H108+I108</f>
        <v>38933.625</v>
      </c>
      <c r="M108">
        <v>100</v>
      </c>
      <c r="N108">
        <v>100</v>
      </c>
      <c r="P108" s="3">
        <f t="shared" si="5"/>
        <v>0</v>
      </c>
    </row>
    <row r="109" spans="1:16" ht="12.75">
      <c r="A109" t="s">
        <v>40</v>
      </c>
      <c r="B109" s="1">
        <v>36161.708333333336</v>
      </c>
      <c r="D109" s="1">
        <v>38833.333333333336</v>
      </c>
      <c r="E109" s="1">
        <v>38835.708333333336</v>
      </c>
      <c r="F109" s="1">
        <v>38884.708333333336</v>
      </c>
      <c r="G109" s="1">
        <v>38887.708333333336</v>
      </c>
      <c r="H109" s="8">
        <f t="shared" si="4"/>
        <v>2.375</v>
      </c>
      <c r="I109" s="8">
        <f t="shared" si="6"/>
        <v>0</v>
      </c>
      <c r="J109" s="1">
        <f t="shared" si="7"/>
        <v>38936</v>
      </c>
      <c r="M109">
        <v>100</v>
      </c>
      <c r="N109">
        <v>100</v>
      </c>
      <c r="P109" s="3">
        <f t="shared" si="5"/>
        <v>0</v>
      </c>
    </row>
    <row r="110" spans="1:16" ht="12.75">
      <c r="A110" t="s">
        <v>41</v>
      </c>
      <c r="B110" s="1">
        <v>36161.333333333336</v>
      </c>
      <c r="C110" s="1">
        <v>38703.708333333336</v>
      </c>
      <c r="D110" s="1">
        <v>38838.333333333336</v>
      </c>
      <c r="E110" s="1">
        <v>38849.708333333336</v>
      </c>
      <c r="F110" s="1" t="s">
        <v>80</v>
      </c>
      <c r="G110" s="1" t="s">
        <v>80</v>
      </c>
      <c r="H110" s="8">
        <v>0</v>
      </c>
      <c r="I110" s="8">
        <v>0</v>
      </c>
      <c r="J110" s="1">
        <f>J109+H110+I110</f>
        <v>38936</v>
      </c>
      <c r="M110"/>
      <c r="N110"/>
      <c r="P110" s="3">
        <f t="shared" si="5"/>
        <v>0</v>
      </c>
    </row>
    <row r="111" spans="1:16" ht="12.75">
      <c r="A111" t="s">
        <v>42</v>
      </c>
      <c r="B111" s="1">
        <v>36161.333333333336</v>
      </c>
      <c r="D111" s="1">
        <v>38838.333333333336</v>
      </c>
      <c r="E111" s="1">
        <v>38845.708333333336</v>
      </c>
      <c r="F111" s="1">
        <v>38887.708333333336</v>
      </c>
      <c r="G111" s="1">
        <v>38889.708333333336</v>
      </c>
      <c r="H111" s="8">
        <v>0</v>
      </c>
      <c r="I111" s="8">
        <v>0</v>
      </c>
      <c r="J111" s="1">
        <f t="shared" si="7"/>
        <v>38936</v>
      </c>
      <c r="M111">
        <v>100</v>
      </c>
      <c r="N111">
        <v>100</v>
      </c>
      <c r="P111" s="3">
        <f t="shared" si="5"/>
        <v>0</v>
      </c>
    </row>
    <row r="112" spans="1:16" ht="12.75">
      <c r="A112" t="s">
        <v>59</v>
      </c>
      <c r="B112" s="1">
        <v>36161.333333333336</v>
      </c>
      <c r="F112" s="1" t="s">
        <v>80</v>
      </c>
      <c r="G112" s="1" t="s">
        <v>80</v>
      </c>
      <c r="H112" s="8">
        <v>0</v>
      </c>
      <c r="I112" s="8">
        <v>0</v>
      </c>
      <c r="J112" s="1">
        <f t="shared" si="7"/>
        <v>38936</v>
      </c>
      <c r="M112"/>
      <c r="N112"/>
      <c r="P112" s="3">
        <f t="shared" si="5"/>
        <v>0</v>
      </c>
    </row>
    <row r="113" spans="1:16" ht="12.75">
      <c r="A113" t="s">
        <v>60</v>
      </c>
      <c r="B113" s="1">
        <v>36161.333333333336</v>
      </c>
      <c r="F113" s="1" t="s">
        <v>80</v>
      </c>
      <c r="G113" s="1" t="s">
        <v>80</v>
      </c>
      <c r="H113" s="8">
        <v>0</v>
      </c>
      <c r="I113" s="8">
        <v>0</v>
      </c>
      <c r="J113" s="1">
        <f t="shared" si="7"/>
        <v>38936</v>
      </c>
      <c r="M113"/>
      <c r="N113"/>
      <c r="P113" s="3">
        <f t="shared" si="5"/>
        <v>0</v>
      </c>
    </row>
    <row r="114" spans="1:16" ht="12.75">
      <c r="A114" t="s">
        <v>45</v>
      </c>
      <c r="B114" s="1">
        <v>36161.333333333336</v>
      </c>
      <c r="D114" s="1">
        <v>38846.333333333336</v>
      </c>
      <c r="E114" s="1">
        <v>38847.708333333336</v>
      </c>
      <c r="F114" s="1">
        <v>38889.708333333336</v>
      </c>
      <c r="G114" s="1">
        <v>38894.708333333336</v>
      </c>
      <c r="H114" s="8">
        <v>3</v>
      </c>
      <c r="I114" s="8">
        <v>0</v>
      </c>
      <c r="J114" s="1">
        <f t="shared" si="7"/>
        <v>38939</v>
      </c>
      <c r="M114">
        <v>100</v>
      </c>
      <c r="N114">
        <v>100</v>
      </c>
      <c r="P114" s="3">
        <f t="shared" si="5"/>
        <v>0</v>
      </c>
    </row>
    <row r="115" spans="1:16" ht="12.75">
      <c r="A115" t="s">
        <v>46</v>
      </c>
      <c r="B115" s="1">
        <v>36161.333333333336</v>
      </c>
      <c r="D115" s="1">
        <v>38848.333333333336</v>
      </c>
      <c r="E115" s="1">
        <v>38849.708333333336</v>
      </c>
      <c r="F115" s="1">
        <v>38894.708333333336</v>
      </c>
      <c r="G115" s="1">
        <v>38896.708333333336</v>
      </c>
      <c r="H115" s="8">
        <f t="shared" si="4"/>
        <v>1.375</v>
      </c>
      <c r="I115" s="8">
        <f t="shared" si="6"/>
        <v>0.625</v>
      </c>
      <c r="J115" s="1">
        <f t="shared" si="7"/>
        <v>38941</v>
      </c>
      <c r="M115"/>
      <c r="N115"/>
      <c r="P115" s="3">
        <f t="shared" si="5"/>
        <v>0</v>
      </c>
    </row>
    <row r="116" spans="1:16" ht="12.75">
      <c r="A116" t="s">
        <v>47</v>
      </c>
      <c r="B116" s="1">
        <v>38722.333333333336</v>
      </c>
      <c r="C116" s="1">
        <v>38734.708333333336</v>
      </c>
      <c r="D116" s="1">
        <v>38852.333333333336</v>
      </c>
      <c r="E116" s="1">
        <v>38856.708333333336</v>
      </c>
      <c r="F116" s="1">
        <v>38897.333333333336</v>
      </c>
      <c r="G116" s="1">
        <v>38901.708333333336</v>
      </c>
      <c r="H116" s="8">
        <f t="shared" si="4"/>
        <v>4.375</v>
      </c>
      <c r="I116" s="8">
        <f t="shared" si="6"/>
        <v>2.625</v>
      </c>
      <c r="J116" s="1">
        <f t="shared" si="7"/>
        <v>38948</v>
      </c>
      <c r="M116"/>
      <c r="N116"/>
      <c r="P116" s="3">
        <f t="shared" si="5"/>
        <v>0</v>
      </c>
    </row>
    <row r="117" spans="1:16" ht="12.75">
      <c r="A117" t="s">
        <v>48</v>
      </c>
      <c r="B117" s="1">
        <v>38677.333333333336</v>
      </c>
      <c r="C117" s="1">
        <v>38688.708333333336</v>
      </c>
      <c r="D117" s="1">
        <v>38859.333333333336</v>
      </c>
      <c r="E117" s="1">
        <v>38863.708333333336</v>
      </c>
      <c r="F117" s="1">
        <v>38903.333333333336</v>
      </c>
      <c r="G117" s="1">
        <v>38908.708333333336</v>
      </c>
      <c r="H117" s="8">
        <f t="shared" si="4"/>
        <v>4.375</v>
      </c>
      <c r="I117" s="8">
        <f t="shared" si="6"/>
        <v>2.625</v>
      </c>
      <c r="J117" s="1">
        <f t="shared" si="7"/>
        <v>38955</v>
      </c>
      <c r="M117"/>
      <c r="N117"/>
      <c r="P117" s="3">
        <f t="shared" si="5"/>
        <v>0</v>
      </c>
    </row>
    <row r="118" spans="1:16" ht="12.75">
      <c r="A118" t="s">
        <v>49</v>
      </c>
      <c r="B118" s="1">
        <v>36161.333333333336</v>
      </c>
      <c r="D118" s="1">
        <v>38866.333333333336</v>
      </c>
      <c r="E118" s="1">
        <v>38873.708333333336</v>
      </c>
      <c r="F118" s="1">
        <v>38908.708333333336</v>
      </c>
      <c r="G118" s="1">
        <v>38936.708333333336</v>
      </c>
      <c r="H118" s="8">
        <f t="shared" si="4"/>
        <v>7.375</v>
      </c>
      <c r="I118" s="8">
        <f t="shared" si="6"/>
        <v>2.625</v>
      </c>
      <c r="J118" s="1">
        <f t="shared" si="7"/>
        <v>38965</v>
      </c>
      <c r="M118"/>
      <c r="N118"/>
      <c r="P118" s="3">
        <f t="shared" si="5"/>
        <v>0</v>
      </c>
    </row>
    <row r="119" spans="1:16" ht="12.75">
      <c r="A119" t="s">
        <v>50</v>
      </c>
      <c r="B119" s="1">
        <v>36161.333333333336</v>
      </c>
      <c r="D119" s="1">
        <v>38874.333333333336</v>
      </c>
      <c r="E119" s="1">
        <v>38877.708333333336</v>
      </c>
      <c r="F119" s="1">
        <v>38937.333333333336</v>
      </c>
      <c r="G119" s="1">
        <v>38939.708333333336</v>
      </c>
      <c r="H119" s="8">
        <f t="shared" si="4"/>
        <v>3.375</v>
      </c>
      <c r="I119" s="8">
        <f t="shared" si="6"/>
        <v>0.625</v>
      </c>
      <c r="J119" s="1">
        <f t="shared" si="7"/>
        <v>38969</v>
      </c>
      <c r="M119"/>
      <c r="N119"/>
      <c r="P119" s="3">
        <f t="shared" si="5"/>
        <v>0</v>
      </c>
    </row>
    <row r="120" spans="1:16" ht="12.75">
      <c r="A120" t="s">
        <v>65</v>
      </c>
      <c r="B120" s="1">
        <v>38734.333333333336</v>
      </c>
      <c r="C120" s="1">
        <v>38737.708333333336</v>
      </c>
      <c r="D120" s="1">
        <v>38877.333333333336</v>
      </c>
      <c r="E120" s="1">
        <v>38880.708333333336</v>
      </c>
      <c r="F120" s="1">
        <v>38940.333333333336</v>
      </c>
      <c r="G120" s="1">
        <v>38943.708333333336</v>
      </c>
      <c r="H120" s="8">
        <f t="shared" si="4"/>
        <v>3.375</v>
      </c>
      <c r="I120" s="8">
        <f t="shared" si="6"/>
        <v>-0.375</v>
      </c>
      <c r="J120" s="1">
        <f t="shared" si="7"/>
        <v>38972</v>
      </c>
      <c r="M120"/>
      <c r="N120"/>
      <c r="P120" s="3">
        <f t="shared" si="5"/>
        <v>0</v>
      </c>
    </row>
    <row r="121" spans="1:16" ht="12.75">
      <c r="A121" s="9" t="s">
        <v>62</v>
      </c>
      <c r="B121" s="1">
        <v>38740.333333333336</v>
      </c>
      <c r="C121" s="1">
        <v>38743.708333333336</v>
      </c>
      <c r="D121" s="1">
        <v>38881.333333333336</v>
      </c>
      <c r="E121" s="1">
        <v>38884.708333333336</v>
      </c>
      <c r="F121" s="1">
        <v>38944.333333333336</v>
      </c>
      <c r="G121" s="10">
        <v>38944.708333333336</v>
      </c>
      <c r="H121" s="8">
        <v>1</v>
      </c>
      <c r="I121" s="8">
        <v>0</v>
      </c>
      <c r="J121" s="1">
        <f t="shared" si="7"/>
        <v>38973</v>
      </c>
      <c r="M121">
        <v>50</v>
      </c>
      <c r="N121">
        <v>50</v>
      </c>
      <c r="O121" s="2">
        <v>375000</v>
      </c>
      <c r="P121" s="3">
        <f t="shared" si="5"/>
        <v>187500</v>
      </c>
    </row>
    <row r="122" spans="1:16" ht="12.75">
      <c r="A122" t="s">
        <v>66</v>
      </c>
      <c r="B122" s="1">
        <v>38740.333333333336</v>
      </c>
      <c r="C122" s="1">
        <v>38749.708333333336</v>
      </c>
      <c r="D122" s="1">
        <v>38881.333333333336</v>
      </c>
      <c r="E122" s="1">
        <v>38891.708333333336</v>
      </c>
      <c r="F122" s="1" t="s">
        <v>80</v>
      </c>
      <c r="G122" s="1" t="s">
        <v>80</v>
      </c>
      <c r="H122" s="8">
        <f t="shared" si="4"/>
        <v>10.375</v>
      </c>
      <c r="I122" s="8">
        <f t="shared" si="6"/>
        <v>-3.375</v>
      </c>
      <c r="M122"/>
      <c r="N122"/>
      <c r="P122" s="3">
        <f t="shared" si="5"/>
        <v>0</v>
      </c>
    </row>
    <row r="123" spans="1:16" ht="12.75">
      <c r="A123" t="s">
        <v>67</v>
      </c>
      <c r="B123" s="1">
        <v>38740.333333333336</v>
      </c>
      <c r="C123" s="1">
        <v>38744.708333333336</v>
      </c>
      <c r="D123" s="1">
        <v>38881.333333333336</v>
      </c>
      <c r="E123" s="1">
        <v>38887.708333333336</v>
      </c>
      <c r="F123" s="1">
        <v>38936.333333333336</v>
      </c>
      <c r="G123" s="1">
        <v>38939.708333333336</v>
      </c>
      <c r="H123" s="8">
        <f t="shared" si="4"/>
        <v>6.375</v>
      </c>
      <c r="I123" s="8">
        <f t="shared" si="6"/>
        <v>-10.375</v>
      </c>
      <c r="M123"/>
      <c r="N123"/>
      <c r="P123" s="3">
        <f t="shared" si="5"/>
        <v>0</v>
      </c>
    </row>
    <row r="124" spans="1:16" ht="12.75">
      <c r="A124" t="s">
        <v>68</v>
      </c>
      <c r="B124" s="1">
        <v>38747.333333333336</v>
      </c>
      <c r="C124" s="1">
        <v>38749.708333333336</v>
      </c>
      <c r="D124" s="1">
        <v>38888.333333333336</v>
      </c>
      <c r="E124" s="1">
        <v>38891.708333333336</v>
      </c>
      <c r="F124" s="1">
        <v>38940.708333333336</v>
      </c>
      <c r="G124" s="1">
        <v>38940.708333333336</v>
      </c>
      <c r="H124" s="8">
        <f t="shared" si="4"/>
        <v>3.375</v>
      </c>
      <c r="I124" s="8">
        <f t="shared" si="6"/>
        <v>0.625</v>
      </c>
      <c r="M124">
        <v>60</v>
      </c>
      <c r="N124">
        <v>60</v>
      </c>
      <c r="O124" s="2">
        <v>486000</v>
      </c>
      <c r="P124" s="3">
        <f t="shared" si="5"/>
        <v>291600</v>
      </c>
    </row>
    <row r="127" spans="1:16" ht="12.75">
      <c r="A127" t="s">
        <v>77</v>
      </c>
      <c r="M127" s="3">
        <v>4529054</v>
      </c>
      <c r="P127" s="3">
        <f>SUM(P2:P124)</f>
        <v>4585304</v>
      </c>
    </row>
    <row r="129" spans="1:16" ht="12.75">
      <c r="A129" t="s">
        <v>85</v>
      </c>
      <c r="P129" s="3">
        <f>P127-M127</f>
        <v>56250</v>
      </c>
    </row>
  </sheetData>
  <printOptions gridLines="1"/>
  <pageMargins left="0.75" right="0.75" top="0.35" bottom="0.19" header="0.21" footer="0.19"/>
  <pageSetup fitToHeight="1" fitToWidth="1" horizontalDpi="600" verticalDpi="600" orientation="portrait" paperSize="174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2006-07-21T15:47:02Z</cp:lastPrinted>
  <dcterms:created xsi:type="dcterms:W3CDTF">2006-03-02T13:50:04Z</dcterms:created>
  <dcterms:modified xsi:type="dcterms:W3CDTF">2006-07-21T15:47:08Z</dcterms:modified>
  <cp:category/>
  <cp:version/>
  <cp:contentType/>
  <cp:contentStatus/>
</cp:coreProperties>
</file>