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 yWindow="12" windowWidth="14916" windowHeight="9744" tabRatio="233" activeTab="0"/>
  </bookViews>
  <sheets>
    <sheet name="Sheet1" sheetId="1" r:id="rId1"/>
    <sheet name="Sheet2" sheetId="2" r:id="rId2"/>
    <sheet name="Sheet3" sheetId="3" r:id="rId3"/>
  </sheets>
  <definedNames>
    <definedName name="OLE_LINK1" localSheetId="0">'Sheet1'!#REF!</definedName>
  </definedNames>
  <calcPr fullCalcOnLoad="1"/>
</workbook>
</file>

<file path=xl/sharedStrings.xml><?xml version="1.0" encoding="utf-8"?>
<sst xmlns="http://schemas.openxmlformats.org/spreadsheetml/2006/main" count="419" uniqueCount="163">
  <si>
    <r>
      <t>The selection of a company for subcontract award will be based upon the evaluation of technical and management factors pertaining to the Company’s performance of their NCSX Vacuum Vessel Manufacturing Develop and Prototype Fabrication Subcontract and their perceived technical and management capability to perform the requirements of the Request for Proposals (RFP) for the NCSX Vacuum Vessel Production Subcontract.  Technical and management factors will be rated and ranked through the use of adjectival ratings.  The evaluation is broken into two general categories (1) the Subcontractor’s</t>
    </r>
    <r>
      <rPr>
        <sz val="12"/>
        <rFont val="Times New Roman"/>
        <family val="1"/>
      </rPr>
      <t xml:space="preserve"> </t>
    </r>
    <r>
      <rPr>
        <sz val="14"/>
        <rFont val="Times New Roman"/>
        <family val="1"/>
      </rPr>
      <t>past performance in fabricating the PVVS and (2) the Offeror’s</t>
    </r>
    <r>
      <rPr>
        <sz val="12"/>
        <rFont val="Times New Roman"/>
        <family val="1"/>
      </rPr>
      <t xml:space="preserve"> </t>
    </r>
    <r>
      <rPr>
        <sz val="14"/>
        <rFont val="Times New Roman"/>
        <family val="1"/>
      </rPr>
      <t>proposal for fabricating the VVSA.</t>
    </r>
  </si>
  <si>
    <t xml:space="preserve">NOTE: The general format is as below. </t>
  </si>
  <si>
    <t>CRITERIA</t>
  </si>
  <si>
    <t>MAJOR TOOL</t>
  </si>
  <si>
    <t>ROHWEDDER</t>
  </si>
  <si>
    <t>Past Performance of PVVS FABRICATION (60%)</t>
  </si>
  <si>
    <r>
      <t>A.</t>
    </r>
    <r>
      <rPr>
        <b/>
        <sz val="7"/>
        <rFont val="Times New Roman"/>
        <family val="1"/>
      </rPr>
      <t xml:space="preserve">   </t>
    </r>
    <r>
      <rPr>
        <b/>
        <sz val="14"/>
        <rFont val="Times New Roman"/>
        <family val="1"/>
      </rPr>
      <t>Prototype compliance with Subcontract Statement of Work and Specification Requirements in order of descending importance (40%)</t>
    </r>
  </si>
  <si>
    <t>The offeror shall relate the experience gained through the fabrication of the prototype to their techniques, achievements, and understanding in the key technical areas listed below. The offeror shall</t>
  </si>
  <si>
    <r>
      <t>o</t>
    </r>
    <r>
      <rPr>
        <sz val="7"/>
        <rFont val="Times New Roman"/>
        <family val="1"/>
      </rPr>
      <t xml:space="preserve">      </t>
    </r>
    <r>
      <rPr>
        <sz val="12"/>
        <rFont val="Times New Roman"/>
        <family val="1"/>
      </rPr>
      <t>identify areas where the prototype did not meet criteria listed in the specification,</t>
    </r>
  </si>
  <si>
    <r>
      <t>o</t>
    </r>
    <r>
      <rPr>
        <sz val="7"/>
        <rFont val="Times New Roman"/>
        <family val="1"/>
      </rPr>
      <t xml:space="preserve">      </t>
    </r>
    <r>
      <rPr>
        <sz val="12"/>
        <rFont val="Times New Roman"/>
        <family val="1"/>
      </rPr>
      <t>identify by how much and</t>
    </r>
  </si>
  <si>
    <r>
      <t>o</t>
    </r>
    <r>
      <rPr>
        <sz val="7"/>
        <rFont val="Times New Roman"/>
        <family val="1"/>
      </rPr>
      <t xml:space="preserve">      </t>
    </r>
    <r>
      <rPr>
        <sz val="12"/>
        <rFont val="Times New Roman"/>
        <family val="1"/>
      </rPr>
      <t>present plans for corrective actions for those areas which did not meet the specification:</t>
    </r>
  </si>
  <si>
    <r>
      <t>1.</t>
    </r>
    <r>
      <rPr>
        <b/>
        <sz val="7"/>
        <rFont val="Times New Roman"/>
        <family val="1"/>
      </rPr>
      <t xml:space="preserve">     </t>
    </r>
    <r>
      <rPr>
        <b/>
        <sz val="12"/>
        <rFont val="Times New Roman"/>
        <family val="1"/>
      </rPr>
      <t xml:space="preserve">Dimensional tolerances: </t>
    </r>
    <r>
      <rPr>
        <sz val="12"/>
        <rFont val="Times New Roman"/>
        <family val="1"/>
      </rPr>
      <t>The achieved dimensional tolerances shall be compared to those identified in Spec. Para. 3.3.1. Since the shape of the VVSA is critical to the NCSX component assembly, detailed discussion and planning must be provided relating to any corrective actions required in this area.</t>
    </r>
  </si>
  <si>
    <r>
      <t>3.</t>
    </r>
    <r>
      <rPr>
        <b/>
        <sz val="7"/>
        <rFont val="Times New Roman"/>
        <family val="1"/>
      </rPr>
      <t xml:space="preserve">     </t>
    </r>
    <r>
      <rPr>
        <b/>
        <sz val="12"/>
        <rFont val="Times New Roman"/>
        <family val="1"/>
      </rPr>
      <t>Magnetic permeability:</t>
    </r>
    <r>
      <rPr>
        <sz val="12"/>
        <rFont val="Times New Roman"/>
        <family val="1"/>
      </rPr>
      <t xml:space="preserve">  The offeror’s techniques and understanding and achieved permeability results shall be compared to the requirements identified in Spec. Para. 3.2.1.3.</t>
    </r>
  </si>
  <si>
    <r>
      <t>4.</t>
    </r>
    <r>
      <rPr>
        <b/>
        <sz val="7"/>
        <rFont val="Times New Roman"/>
        <family val="1"/>
      </rPr>
      <t xml:space="preserve">     </t>
    </r>
    <r>
      <rPr>
        <b/>
        <sz val="12"/>
        <rFont val="Times New Roman"/>
        <family val="1"/>
      </rPr>
      <t>Other:</t>
    </r>
  </si>
  <si>
    <r>
      <t>a.</t>
    </r>
    <r>
      <rPr>
        <sz val="7"/>
        <rFont val="Times New Roman"/>
        <family val="1"/>
      </rPr>
      <t xml:space="preserve">      </t>
    </r>
    <r>
      <rPr>
        <b/>
        <sz val="12"/>
        <rFont val="Times New Roman"/>
        <family val="1"/>
      </rPr>
      <t>Surface Finish:</t>
    </r>
    <r>
      <rPr>
        <sz val="12"/>
        <rFont val="Times New Roman"/>
        <family val="1"/>
      </rPr>
      <t xml:space="preserve">  The offeror’s techniques and understanding for achieving the surface finish requirements shall be compared to the requirements identified in Spec. Para. 3.2.1.2. 32 micro inch finish</t>
    </r>
  </si>
  <si>
    <r>
      <t>b.</t>
    </r>
    <r>
      <rPr>
        <sz val="7"/>
        <rFont val="Times New Roman"/>
        <family val="1"/>
      </rPr>
      <t xml:space="preserve">     </t>
    </r>
    <r>
      <rPr>
        <b/>
        <sz val="12"/>
        <rFont val="Times New Roman"/>
        <family val="1"/>
      </rPr>
      <t>Material Consistency:</t>
    </r>
    <r>
      <rPr>
        <sz val="12"/>
        <rFont val="Times New Roman"/>
        <family val="1"/>
      </rPr>
      <t xml:space="preserve">  the offeror’s performance on maintaining traceability and controlling material consistency as documented in material certification documents shall be discussed.</t>
    </r>
  </si>
  <si>
    <r>
      <t>c.</t>
    </r>
    <r>
      <rPr>
        <sz val="7"/>
        <rFont val="Times New Roman"/>
        <family val="1"/>
      </rPr>
      <t xml:space="preserve">      </t>
    </r>
    <r>
      <rPr>
        <b/>
        <sz val="12"/>
        <rFont val="Times New Roman"/>
        <family val="1"/>
      </rPr>
      <t xml:space="preserve">Welding: </t>
    </r>
    <r>
      <rPr>
        <sz val="12"/>
        <rFont val="Times New Roman"/>
        <family val="1"/>
      </rPr>
      <t xml:space="preserve">The offeror’s proposed weld and radiography techniques and achieved results shall be discussed and compared relative to the requirements identified in Spec. Para. 3.3.2.2 and 4.2.6.  The offeror shall also discuss in detail any corrective actions or improvements proposed as a consequence of their prototype experience.   </t>
    </r>
  </si>
  <si>
    <r>
      <t>B.</t>
    </r>
    <r>
      <rPr>
        <b/>
        <sz val="7"/>
        <rFont val="Times New Roman"/>
        <family val="1"/>
      </rPr>
      <t xml:space="preserve">   </t>
    </r>
    <r>
      <rPr>
        <b/>
        <sz val="14"/>
        <rFont val="Times New Roman"/>
        <family val="1"/>
      </rPr>
      <t>Management (Performance relative to SOW) (20%)</t>
    </r>
  </si>
  <si>
    <r>
      <t>1.</t>
    </r>
    <r>
      <rPr>
        <b/>
        <sz val="7"/>
        <rFont val="Times New Roman"/>
        <family val="1"/>
      </rPr>
      <t xml:space="preserve">     </t>
    </r>
    <r>
      <rPr>
        <b/>
        <sz val="12"/>
        <rFont val="Times New Roman"/>
        <family val="1"/>
      </rPr>
      <t xml:space="preserve">Communication </t>
    </r>
  </si>
  <si>
    <r>
      <t>a.</t>
    </r>
    <r>
      <rPr>
        <sz val="7"/>
        <rFont val="Times New Roman"/>
        <family val="1"/>
      </rPr>
      <t xml:space="preserve">      </t>
    </r>
    <r>
      <rPr>
        <sz val="12"/>
        <rFont val="Times New Roman"/>
        <family val="1"/>
      </rPr>
      <t>Responsiveness, and promptness / completeness in reporting problems, including non-conformances.</t>
    </r>
  </si>
  <si>
    <r>
      <t>b.</t>
    </r>
    <r>
      <rPr>
        <sz val="7"/>
        <rFont val="Times New Roman"/>
        <family val="1"/>
      </rPr>
      <t xml:space="preserve">     </t>
    </r>
    <r>
      <rPr>
        <sz val="12"/>
        <rFont val="Times New Roman"/>
        <family val="1"/>
      </rPr>
      <t>Quality and timeliness of performance reports.</t>
    </r>
  </si>
  <si>
    <r>
      <t>2.</t>
    </r>
    <r>
      <rPr>
        <b/>
        <sz val="7"/>
        <rFont val="Times New Roman"/>
        <family val="1"/>
      </rPr>
      <t xml:space="preserve">     </t>
    </r>
    <r>
      <rPr>
        <b/>
        <sz val="12"/>
        <rFont val="Times New Roman"/>
        <family val="1"/>
      </rPr>
      <t>Adequacy of Project Management Staff</t>
    </r>
  </si>
  <si>
    <r>
      <t>3.</t>
    </r>
    <r>
      <rPr>
        <b/>
        <sz val="7"/>
        <rFont val="Times New Roman"/>
        <family val="1"/>
      </rPr>
      <t xml:space="preserve">     </t>
    </r>
    <r>
      <rPr>
        <b/>
        <sz val="12"/>
        <rFont val="Times New Roman"/>
        <family val="1"/>
      </rPr>
      <t>Response to technical issues &amp; problems (Risk Management)</t>
    </r>
  </si>
  <si>
    <r>
      <t>4.</t>
    </r>
    <r>
      <rPr>
        <b/>
        <sz val="7"/>
        <rFont val="Times New Roman"/>
        <family val="1"/>
      </rPr>
      <t xml:space="preserve">     </t>
    </r>
    <r>
      <rPr>
        <b/>
        <sz val="12"/>
        <rFont val="Times New Roman"/>
        <family val="1"/>
      </rPr>
      <t>Reliability of estimates</t>
    </r>
    <r>
      <rPr>
        <sz val="12"/>
        <rFont val="Times New Roman"/>
        <family val="1"/>
      </rPr>
      <t xml:space="preserve">  </t>
    </r>
  </si>
  <si>
    <t>a. Cost growth</t>
  </si>
  <si>
    <t>b. Schedule growth</t>
  </si>
  <si>
    <r>
      <t>5.</t>
    </r>
    <r>
      <rPr>
        <b/>
        <sz val="7"/>
        <rFont val="Times New Roman"/>
        <family val="1"/>
      </rPr>
      <t xml:space="preserve">     </t>
    </r>
    <r>
      <rPr>
        <b/>
        <sz val="12"/>
        <rFont val="Times New Roman"/>
        <family val="1"/>
      </rPr>
      <t>Adequacy of QA oversight</t>
    </r>
    <r>
      <rPr>
        <sz val="12"/>
        <rFont val="Times New Roman"/>
        <family val="1"/>
      </rPr>
      <t>.</t>
    </r>
  </si>
  <si>
    <r>
      <t>6.</t>
    </r>
    <r>
      <rPr>
        <b/>
        <sz val="7"/>
        <rFont val="Times New Roman"/>
        <family val="1"/>
      </rPr>
      <t xml:space="preserve">     </t>
    </r>
    <r>
      <rPr>
        <b/>
        <sz val="12"/>
        <rFont val="Times New Roman"/>
        <family val="1"/>
      </rPr>
      <t>Quality of the Subcontractor’s Manufacturing, Inspection, Test, and Quality Assurance Plans for the PVVS. (SOW 4.5)</t>
    </r>
  </si>
  <si>
    <r>
      <t>7.</t>
    </r>
    <r>
      <rPr>
        <b/>
        <sz val="7"/>
        <rFont val="Times New Roman"/>
        <family val="1"/>
      </rPr>
      <t xml:space="preserve">     </t>
    </r>
    <r>
      <rPr>
        <b/>
        <sz val="12"/>
        <rFont val="Times New Roman"/>
        <family val="1"/>
      </rPr>
      <t>Adequacy and Quality of Process History (SOW 5.4.2).</t>
    </r>
  </si>
  <si>
    <t>Capability for VVSA FABRICATION (40%)</t>
  </si>
  <si>
    <r>
      <t>A.</t>
    </r>
    <r>
      <rPr>
        <b/>
        <sz val="7"/>
        <rFont val="Times New Roman"/>
        <family val="1"/>
      </rPr>
      <t xml:space="preserve">   </t>
    </r>
    <r>
      <rPr>
        <b/>
        <sz val="14"/>
        <rFont val="Times New Roman"/>
        <family val="1"/>
      </rPr>
      <t>Technical capability for VVSA (25%)</t>
    </r>
  </si>
  <si>
    <r>
      <t>1.</t>
    </r>
    <r>
      <rPr>
        <sz val="7"/>
        <rFont val="Times New Roman"/>
        <family val="1"/>
      </rPr>
      <t xml:space="preserve">     </t>
    </r>
    <r>
      <rPr>
        <b/>
        <sz val="12"/>
        <rFont val="Times New Roman"/>
        <family val="1"/>
      </rPr>
      <t xml:space="preserve">Adequacy and commitment of facilities and personnel (including qualifications/resume) and / or subcontractual arrangements to support the production effort in the following areas:  </t>
    </r>
  </si>
  <si>
    <r>
      <t>a.</t>
    </r>
    <r>
      <rPr>
        <sz val="7"/>
        <rFont val="Times New Roman"/>
        <family val="1"/>
      </rPr>
      <t xml:space="preserve">      </t>
    </r>
    <r>
      <rPr>
        <sz val="12"/>
        <rFont val="Times New Roman"/>
        <family val="1"/>
      </rPr>
      <t>Floor space (for material storage and control, fabrication, inspection, cleaning and preparation for shipment.)</t>
    </r>
  </si>
  <si>
    <r>
      <t>b.</t>
    </r>
    <r>
      <rPr>
        <sz val="7"/>
        <rFont val="Times New Roman"/>
        <family val="1"/>
      </rPr>
      <t xml:space="preserve">     </t>
    </r>
    <r>
      <rPr>
        <sz val="12"/>
        <rFont val="Times New Roman"/>
        <family val="1"/>
      </rPr>
      <t>Forming</t>
    </r>
  </si>
  <si>
    <r>
      <t>c.</t>
    </r>
    <r>
      <rPr>
        <sz val="7"/>
        <rFont val="Times New Roman"/>
        <family val="1"/>
      </rPr>
      <t xml:space="preserve">      </t>
    </r>
    <r>
      <rPr>
        <sz val="12"/>
        <rFont val="Times New Roman"/>
        <family val="1"/>
      </rPr>
      <t>NDT testing (visual; dye penetrant; radiography)</t>
    </r>
  </si>
  <si>
    <r>
      <t>d.</t>
    </r>
    <r>
      <rPr>
        <sz val="7"/>
        <rFont val="Times New Roman"/>
        <family val="1"/>
      </rPr>
      <t xml:space="preserve">     </t>
    </r>
    <r>
      <rPr>
        <sz val="12"/>
        <rFont val="Times New Roman"/>
        <family val="1"/>
      </rPr>
      <t xml:space="preserve">Vacuum leak testing.  </t>
    </r>
  </si>
  <si>
    <r>
      <t>e.</t>
    </r>
    <r>
      <rPr>
        <sz val="7"/>
        <rFont val="Times New Roman"/>
        <family val="1"/>
      </rPr>
      <t xml:space="preserve">      </t>
    </r>
    <r>
      <rPr>
        <sz val="12"/>
        <rFont val="Times New Roman"/>
        <family val="1"/>
      </rPr>
      <t>Ability to make vacuum quality welds in UNS N06625.</t>
    </r>
  </si>
  <si>
    <r>
      <t>f.</t>
    </r>
    <r>
      <rPr>
        <sz val="7"/>
        <rFont val="Times New Roman"/>
        <family val="1"/>
      </rPr>
      <t xml:space="preserve">       </t>
    </r>
    <r>
      <rPr>
        <sz val="12"/>
        <rFont val="Times New Roman"/>
        <family val="1"/>
      </rPr>
      <t>Magnetic permeability measuring and monitoring.</t>
    </r>
  </si>
  <si>
    <r>
      <t>g.</t>
    </r>
    <r>
      <rPr>
        <sz val="7"/>
        <rFont val="Times New Roman"/>
        <family val="1"/>
      </rPr>
      <t xml:space="preserve">      </t>
    </r>
    <r>
      <rPr>
        <sz val="12"/>
        <rFont val="Times New Roman"/>
        <family val="1"/>
      </rPr>
      <t>Heat treatment/stress relieving.</t>
    </r>
  </si>
  <si>
    <r>
      <t>h.</t>
    </r>
    <r>
      <rPr>
        <sz val="7"/>
        <rFont val="Times New Roman"/>
        <family val="1"/>
      </rPr>
      <t xml:space="preserve">      </t>
    </r>
    <r>
      <rPr>
        <sz val="12"/>
        <rFont val="Times New Roman"/>
        <family val="1"/>
      </rPr>
      <t>Metrology</t>
    </r>
  </si>
  <si>
    <r>
      <t>i.</t>
    </r>
    <r>
      <rPr>
        <sz val="7"/>
        <rFont val="Times New Roman"/>
        <family val="1"/>
      </rPr>
      <t xml:space="preserve">       </t>
    </r>
    <r>
      <rPr>
        <sz val="12"/>
        <rFont val="Times New Roman"/>
        <family val="1"/>
      </rPr>
      <t>Machining</t>
    </r>
  </si>
  <si>
    <r>
      <t>j.</t>
    </r>
    <r>
      <rPr>
        <sz val="7"/>
        <rFont val="Times New Roman"/>
        <family val="1"/>
      </rPr>
      <t xml:space="preserve">       </t>
    </r>
    <r>
      <rPr>
        <sz val="12"/>
        <rFont val="Times New Roman"/>
        <family val="1"/>
      </rPr>
      <t>QA/QC</t>
    </r>
  </si>
  <si>
    <r>
      <t>2.</t>
    </r>
    <r>
      <rPr>
        <sz val="7"/>
        <rFont val="Times New Roman"/>
        <family val="1"/>
      </rPr>
      <t xml:space="preserve">     </t>
    </r>
    <r>
      <rPr>
        <b/>
        <sz val="12"/>
        <rFont val="Times New Roman"/>
        <family val="1"/>
      </rPr>
      <t>Technical Approach</t>
    </r>
  </si>
  <si>
    <t>Evaluate proposed manufacturing methods with respect to quality of the product, risk; proposed methods; identification of areas of particular strength.</t>
  </si>
  <si>
    <r>
      <t>3.</t>
    </r>
    <r>
      <rPr>
        <sz val="7"/>
        <rFont val="Times New Roman"/>
        <family val="1"/>
      </rPr>
      <t xml:space="preserve">     </t>
    </r>
    <r>
      <rPr>
        <b/>
        <sz val="12"/>
        <rFont val="Times New Roman"/>
        <family val="1"/>
      </rPr>
      <t>Risk Management</t>
    </r>
  </si>
  <si>
    <t>Evaluate the technical and managerial risk mitigation methods proposed.  Examples of problems and solutions associated with the PVVS to help clarify this approach are encouraged.</t>
  </si>
  <si>
    <r>
      <t>B.</t>
    </r>
    <r>
      <rPr>
        <b/>
        <sz val="7"/>
        <rFont val="Times New Roman"/>
        <family val="1"/>
      </rPr>
      <t xml:space="preserve">   </t>
    </r>
    <r>
      <rPr>
        <b/>
        <sz val="14"/>
        <rFont val="Times New Roman"/>
        <family val="1"/>
      </rPr>
      <t>Management for VVSA (15%)</t>
    </r>
  </si>
  <si>
    <t>The Offeror shall:</t>
  </si>
  <si>
    <r>
      <t>1.</t>
    </r>
    <r>
      <rPr>
        <sz val="7"/>
        <rFont val="Times New Roman"/>
        <family val="1"/>
      </rPr>
      <t xml:space="preserve">     </t>
    </r>
    <r>
      <rPr>
        <sz val="12"/>
        <rFont val="Times New Roman"/>
        <family val="1"/>
      </rPr>
      <t>Provide Company Annual Financial Reports for the past two years.</t>
    </r>
  </si>
  <si>
    <r>
      <t>2.</t>
    </r>
    <r>
      <rPr>
        <sz val="7"/>
        <rFont val="Times New Roman"/>
        <family val="1"/>
      </rPr>
      <t xml:space="preserve">     </t>
    </r>
    <r>
      <rPr>
        <sz val="12"/>
        <rFont val="Times New Roman"/>
        <family val="1"/>
      </rPr>
      <t>Proposed organizational structure and reporting relationships.  Include a corporate organization chart that shows the designated Project Manager, and the individual to whom that person reports.  Include proposed lower-tier Subcontractors, their proposed assigned responsibilities and the type of lower-tier Subcontract you propose.</t>
    </r>
  </si>
  <si>
    <r>
      <t>3.</t>
    </r>
    <r>
      <rPr>
        <sz val="7"/>
        <rFont val="Times New Roman"/>
        <family val="1"/>
      </rPr>
      <t xml:space="preserve">     </t>
    </r>
    <r>
      <rPr>
        <sz val="12"/>
        <rFont val="Times New Roman"/>
        <family val="1"/>
      </rPr>
      <t>Identify key personnel, their commitment (% of their time that will be devoted to Subcontract), their resume (use attached format) and past experience with the Project.  Provide similar information for lower-tier Subcontractor’s Project Manager, other personnel considered key.</t>
    </r>
  </si>
  <si>
    <r>
      <t>4.</t>
    </r>
    <r>
      <rPr>
        <sz val="7"/>
        <rFont val="Times New Roman"/>
        <family val="1"/>
      </rPr>
      <t xml:space="preserve">     </t>
    </r>
    <r>
      <rPr>
        <sz val="12"/>
        <rFont val="Times New Roman"/>
        <family val="1"/>
      </rPr>
      <t>Provide a letter of commitment from management of lower-tier Subcontractor’s proposed to perform the VV work, if Subcontract is awarded.</t>
    </r>
  </si>
  <si>
    <r>
      <t>5.</t>
    </r>
    <r>
      <rPr>
        <sz val="7"/>
        <rFont val="Times New Roman"/>
        <family val="1"/>
      </rPr>
      <t xml:space="preserve">     </t>
    </r>
    <r>
      <rPr>
        <sz val="12"/>
        <rFont val="Times New Roman"/>
        <family val="1"/>
      </rPr>
      <t>Provide in written form, not to exceed 2 pages, a descriptive response to the following:</t>
    </r>
  </si>
  <si>
    <r>
      <t>a.</t>
    </r>
    <r>
      <rPr>
        <sz val="7"/>
        <rFont val="Times New Roman"/>
        <family val="1"/>
      </rPr>
      <t xml:space="preserve">      </t>
    </r>
    <r>
      <rPr>
        <sz val="12"/>
        <rFont val="Times New Roman"/>
        <family val="1"/>
      </rPr>
      <t>Evidence that your team has sufficient machine, skilled labor and floor space capability to produce the VV on the schedule proposed.</t>
    </r>
  </si>
  <si>
    <r>
      <t>b.</t>
    </r>
    <r>
      <rPr>
        <sz val="7"/>
        <rFont val="Times New Roman"/>
        <family val="1"/>
      </rPr>
      <t xml:space="preserve">     </t>
    </r>
    <r>
      <rPr>
        <sz val="12"/>
        <rFont val="Times New Roman"/>
        <family val="1"/>
      </rPr>
      <t>Document control program</t>
    </r>
  </si>
  <si>
    <r>
      <t>6.</t>
    </r>
    <r>
      <rPr>
        <sz val="7"/>
        <rFont val="Times New Roman"/>
        <family val="1"/>
      </rPr>
      <t xml:space="preserve">     </t>
    </r>
    <r>
      <rPr>
        <sz val="12"/>
        <rFont val="Times New Roman"/>
        <family val="1"/>
      </rPr>
      <t xml:space="preserve">If the Offeror is a domestic large business, submit a Small Business Subcontracting Plan in full compliance with General Provisions Clause C9-2 (FAR Reference 52.219-9) including proposed goals in dollars and percentages for each socio-economic category.  The format for a Small Business Subcontracting Plan is included in the RFP.   </t>
    </r>
  </si>
  <si>
    <r>
      <t>7.</t>
    </r>
    <r>
      <rPr>
        <sz val="7"/>
        <rFont val="Times New Roman"/>
        <family val="1"/>
      </rPr>
      <t xml:space="preserve">     </t>
    </r>
    <r>
      <rPr>
        <sz val="12"/>
        <rFont val="Times New Roman"/>
        <family val="1"/>
      </rPr>
      <t>Describe any changes to their QA program since the performance of the Prototype Subcontract.</t>
    </r>
  </si>
  <si>
    <t>SCORING OF PROPOSALS</t>
  </si>
  <si>
    <t>In evaluating Offeror’s Proposals, other than the Price Proposal, an adjectival rating system shall be used. The following are the definitions that apply to each rating.</t>
  </si>
  <si>
    <t>3. Superior.  A unique and feasible approach that exceeds PPPL requirements in almost all areas, in a way that is beneficial to PPPL.  The details of the approach are comprehensive and thorough, and show an absolute understanding of the efforts to be completed, with virtually no risk in meeting the PPPL requirements.  No weaknesses or deficiencies exist.</t>
  </si>
  <si>
    <t xml:space="preserve">2. Excellent. An approach which satisfies all of the PPPL requirements, and exceeds the requirements in some areas in a way that is beneficial to PPPL, with extensive detail to indicate how the approach is not only feasible, but desirable, and shows a thorough understanding of the problem with minimal risk in meeting PPPL requirements.  Minimal overall risk.  </t>
  </si>
  <si>
    <t xml:space="preserve">1. Acceptable.  An approach that satisfies all PPPL requirements, with minimum supporting details provided to indicate feasibility of the approach and an understanding of the problem.  May include minor weakness or deficiencies that can be corrected by the offeror in a timely manner.  Moderate overall risk.  </t>
  </si>
  <si>
    <t>0. Unacceptable.  Proposal fails to meet minimum requirements.  Approach as proposed cannot be rated "ACCEPTABLE" because of errors, omissions or deficiencies that are not capable of being corrected without a major effort or in a timely manner.  High overall risk.</t>
  </si>
  <si>
    <r>
      <t>d.</t>
    </r>
    <r>
      <rPr>
        <sz val="7"/>
        <rFont val="Times New Roman"/>
        <family val="1"/>
      </rPr>
      <t xml:space="preserve">     </t>
    </r>
    <r>
      <rPr>
        <b/>
        <sz val="12"/>
        <rFont val="Times New Roman"/>
        <family val="1"/>
      </rPr>
      <t xml:space="preserve">Non-conformances:  </t>
    </r>
    <r>
      <rPr>
        <sz val="12"/>
        <rFont val="Times New Roman"/>
        <family val="1"/>
      </rPr>
      <t>The offeror shall discuss in detail how non-conformances were handled, including corrective actions.</t>
    </r>
  </si>
  <si>
    <r>
      <t>2.</t>
    </r>
    <r>
      <rPr>
        <b/>
        <sz val="7"/>
        <rFont val="Times New Roman"/>
        <family val="1"/>
      </rPr>
      <t xml:space="preserve">     </t>
    </r>
    <r>
      <rPr>
        <b/>
        <sz val="12"/>
        <rFont val="Times New Roman"/>
        <family val="1"/>
      </rPr>
      <t>Vacuum Integrity:</t>
    </r>
    <r>
      <rPr>
        <sz val="12"/>
        <rFont val="Times New Roman"/>
        <family val="1"/>
      </rPr>
      <t xml:space="preserve">  The offeror’s techniques for measuring the leak rate shall be compared to the requirements identified in Spec. Para. 3.2.1.1. The actual leak rate achieved shall be discussed relative to the requirements, along with planned corrective actions if the leak rate was not achieved. </t>
    </r>
  </si>
  <si>
    <r>
      <t>VVSA EVALUATION
CONFIDENTIAL</t>
    </r>
    <r>
      <rPr>
        <b/>
        <sz val="18"/>
        <rFont val="Times New Roman"/>
        <family val="1"/>
      </rPr>
      <t xml:space="preserve"> 
7/23/2004</t>
    </r>
  </si>
  <si>
    <t>MEAN</t>
  </si>
  <si>
    <t>acceptable
Only one point out of tolerance</t>
  </si>
  <si>
    <r>
      <t>Unacceptable</t>
    </r>
    <r>
      <rPr>
        <sz val="10"/>
        <rFont val="Arial"/>
        <family val="0"/>
      </rPr>
      <t xml:space="preserve">
no demonstration of ability to meet tolerances.
Intend to address problems:
die not rigid enough
ribs cut wrong, too few ribs
no extra meat at edges
weld fixture not rigid </t>
    </r>
  </si>
  <si>
    <t>acceptable
will improve cleaning procedures</t>
  </si>
  <si>
    <t>acceptable</t>
  </si>
  <si>
    <t>acceptable
gage out of calibration originally</t>
  </si>
  <si>
    <t>acceptable
polished with special power sander</t>
  </si>
  <si>
    <t>acceptable
will pre-finish sheet</t>
  </si>
  <si>
    <t xml:space="preserve">acceptable </t>
  </si>
  <si>
    <t>acceptable
all welding per ASME or AWS procedures
seams radiographed incrementally
part contours monitored with laser tracker</t>
  </si>
  <si>
    <t>acceptable
re-welding problem with port, but this will not be part of VVSA task</t>
  </si>
  <si>
    <t>acceptable
Handled in Visual syst., anything relevant to final product reported to PPPL</t>
  </si>
  <si>
    <t>acceptable
Goes from PMW to Rohwedder to PPPL to Rohwedder to PMW?</t>
  </si>
  <si>
    <t xml:space="preserve">acceptable
evertyhing done in-house
will use Customer focus team </t>
  </si>
  <si>
    <t>acceptable
trying to improve communication between Rohwedder and PMW</t>
  </si>
  <si>
    <t>acceptable
intend to elevate position of project manager</t>
  </si>
  <si>
    <t>acceptable
timely after false start, modified in-house system</t>
  </si>
  <si>
    <t>acceptable
developed risk matrix</t>
  </si>
  <si>
    <t>acceptable
$400k-$650k</t>
  </si>
  <si>
    <t>acceptable
$460k - $530k</t>
  </si>
  <si>
    <t>acceptable
delivered on 4/16/2004</t>
  </si>
  <si>
    <t>acceptable
delivered on 6/8/2004</t>
  </si>
  <si>
    <t>Excellent
280,000 ft^2</t>
  </si>
  <si>
    <t>Acceptable
only if new building is built to go from 17,000 ft^2 to 21,000 ft^2</t>
  </si>
  <si>
    <t>Excellent</t>
  </si>
  <si>
    <t>Acceptable
only if new forming press is purchased</t>
  </si>
  <si>
    <t>Acceptable</t>
  </si>
  <si>
    <t>Acceptable
via s/c</t>
  </si>
  <si>
    <t>Acceptable
if additional tools are purchased</t>
  </si>
  <si>
    <t>Acceptable
if additional machine is purchased</t>
  </si>
  <si>
    <t>Excellent
Fully machined dies and only 9 segments per half period</t>
  </si>
  <si>
    <t>Acceptable
step dies, scab plates, at least 15 segments per half period</t>
  </si>
  <si>
    <t>Acceptable
everybody has the same boss, VP in charge</t>
  </si>
  <si>
    <t>Acceptable
somewhat difficult due to shared responsibilities, including engr.</t>
  </si>
  <si>
    <t>--</t>
  </si>
  <si>
    <t>Acceptable
all in-house</t>
  </si>
  <si>
    <t xml:space="preserve">Acceptable
somewhat difficult to pin down, have not identified all the Rohwedder people on-site at PMW </t>
  </si>
  <si>
    <t>Superior</t>
  </si>
  <si>
    <t>Unacceptable</t>
  </si>
  <si>
    <t>Viola Num.</t>
  </si>
  <si>
    <t>Acceptable - will add on</t>
  </si>
  <si>
    <t>Excellent Demonstrated ability on PVVS</t>
  </si>
  <si>
    <t>Acceptable Improved design based on PVVS problems, but requires new equipment</t>
  </si>
  <si>
    <t>Acceptable-Need to bring in new equipment</t>
  </si>
  <si>
    <t>Acceptable- May need more equipment</t>
  </si>
  <si>
    <t>Acceptable -External</t>
  </si>
  <si>
    <t>Acceptable - Will build furnace in-house</t>
  </si>
  <si>
    <t>Acceptable - Will add 5-axis machine</t>
  </si>
  <si>
    <t>Acceptable - will add personnel</t>
  </si>
  <si>
    <t>Excellent-Demonstrated ability using existing manufacturing techniques and equipment</t>
  </si>
  <si>
    <t>Acceptable- Improved techniques and new equipment to be used based on lessons learned from PVVS experience.  Not yet demonstrated. Plan is still evolving (overlap change, wled fixture to be designed, # of segments not firm)</t>
  </si>
  <si>
    <t>Acceptable - No detailed risk mitigation info provided, but some promised.</t>
  </si>
  <si>
    <t>Acceptable - Addressed with NCR matrix, lessons-learned table, and (weak) Risk assessment document. Much is dependent on facility expansion and acquisition of new equipmnent.</t>
  </si>
  <si>
    <t>Unacceptable - Not included</t>
  </si>
  <si>
    <t>Acceptable - Provided</t>
  </si>
  <si>
    <t>Acceptable "will work as required to complete program'</t>
  </si>
  <si>
    <t>Acceptable - Rohwedder heavy/PMW light</t>
  </si>
  <si>
    <t>N/A</t>
  </si>
  <si>
    <t>Unacceptable - none provided</t>
  </si>
  <si>
    <t>Acceptable - planned expansion</t>
  </si>
  <si>
    <t>Acceptable - update errors noted during PVVS</t>
  </si>
  <si>
    <t>Acceptable - lack of change control during PVVS to be addressed for VVSA</t>
  </si>
  <si>
    <t>Acceptable - Added QC resource to Customer Focus team</t>
  </si>
  <si>
    <t>Acceptable - plan to add QC staff</t>
  </si>
  <si>
    <t>A</t>
  </si>
  <si>
    <t>E</t>
  </si>
  <si>
    <t>Acceptable.</t>
  </si>
  <si>
    <t>Acceptable.
But, requires giving credit for an extensive set of corrective actions:  improved die design, 4-in. extra material all around on all panels, larger number of smaller segments, new weld procedures, more welding oversight. Some key decisions (e.g. segmentation) are still t.b.d.</t>
  </si>
  <si>
    <t>Unacceptable.
The deficiencies are so serious that it would take a very convincing corrective action plan to make them acceptable. It would have to go considerably beyond the information presented in the proposal and the 7/29 telecon.</t>
  </si>
  <si>
    <t>Acceptable.
They lost control of the PVVS process under budget and schedule pressure, but have addressed it with additional QA oversight in the VVSA proposal.</t>
  </si>
  <si>
    <t>Acceptable.
There were significant communications lapses (e.g., long delay in informing us of change in manufacturing sub, misun-der-standing of PPPL expectations concerning the purpose of the PVVS), but it improved toward the end of the PVVS.</t>
  </si>
  <si>
    <t>Acceptable.
Deficiencies in QA coverage encountered initially were resolved.</t>
  </si>
  <si>
    <t>Excellent
They were proactive in identifying, communicating, and resolving problems.</t>
  </si>
  <si>
    <t>Acceptable.
But, requires giving credit for a larger team as a corrective action and the impression that they appear to have learned from the PVVS program.</t>
  </si>
  <si>
    <t>Acceptable
Cost growth is not unreasonable given the uniqueness and technical challenges.</t>
  </si>
  <si>
    <t>Acceptable
Schedule growth is not unreasonable given the uniqueness and technical challenges. Process documentation requirements for the manufacturing development phase may have been a contributor. (Should be reduced for the pro-duction phase.)</t>
  </si>
  <si>
    <t>Acceptable
Schedule growth is not unreasonable given the uniqueness and technical challenges. Change of subs was a major setback for the PVVS program.</t>
  </si>
  <si>
    <t>Acceptable
By the end, it was where it needed to be.</t>
  </si>
  <si>
    <t>Acceptable.
But, requires giving credit for increased on-site oversight as a corrective action.</t>
  </si>
  <si>
    <t>Probably Acceptable
While it is difficult for us to read and digest, it appears to work well for them.</t>
  </si>
  <si>
    <t>Acceptable.
Lessons learned from problems with the PVVS have been incorporated into the VVSA plan.</t>
  </si>
  <si>
    <t>Excellent
They did experiments that gave them a good understanding of what it takes to keep it from distorting at the weld seams.</t>
  </si>
  <si>
    <t>Unacceptable.
The deficiencies are so serious that it would take a very convincing corrective action plan to make them acceptable. It would have to go considerably beyond the information presented in the proposal and the 7/29 telecon</t>
  </si>
  <si>
    <t>Acceptable
They have added a QA person to the team, applying lessons learned from the PVVS.</t>
  </si>
  <si>
    <t>Excellent
Their excellent grasp of making dimensionally accurate vacuum welds (1.e.) and re-use of the PVVS die are plusses.</t>
  </si>
  <si>
    <t>Acceptable.
But requires giving credit for an extensive set of corrective actions in critical areas.</t>
  </si>
  <si>
    <t>Acceptable
Their plan to have a documented “back-up plan” for critical steps, as explained in the telecon, should be satisfactory.</t>
  </si>
  <si>
    <t>Excellent
Focussed project team covers key roles.
Good involvement of the Engineering VP, who is one of the company’s principals.
All under one roof is a major plus.</t>
  </si>
  <si>
    <t>Acceptable.
Although team is not well integrated, judging by their interactions on the 7/29 telecon.</t>
  </si>
  <si>
    <t>Acceptable
A named QA rep. has been added to the project team.</t>
  </si>
  <si>
    <t>Dudek</t>
  </si>
  <si>
    <t>Goranson</t>
  </si>
  <si>
    <t>Malinowski</t>
  </si>
  <si>
    <t>Nelson</t>
  </si>
  <si>
    <t xml:space="preserve">Sutton </t>
  </si>
  <si>
    <t>Viola</t>
  </si>
  <si>
    <t>Neilson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</si>
</sst>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sz val="12"/>
      <name val="Times New Roman"/>
      <family val="1"/>
    </font>
    <font>
      <b/>
      <sz val="12"/>
      <name val="Times New Roman"/>
      <family val="1"/>
    </font>
    <font>
      <b/>
      <sz val="18"/>
      <name val="Times New Roman"/>
      <family val="1"/>
    </font>
    <font>
      <b/>
      <u val="single"/>
      <sz val="12"/>
      <name val="Times New Roman"/>
      <family val="1"/>
    </font>
    <font>
      <b/>
      <u val="single"/>
      <sz val="20"/>
      <color indexed="10"/>
      <name val="Times New Roman"/>
      <family val="1"/>
    </font>
    <font>
      <b/>
      <u val="single"/>
      <sz val="20"/>
      <name val="Times New Roman"/>
      <family val="1"/>
    </font>
    <font>
      <sz val="14"/>
      <name val="Times New Roman"/>
      <family val="1"/>
    </font>
    <font>
      <b/>
      <u val="single"/>
      <sz val="14"/>
      <name val="Times New Roman"/>
      <family val="1"/>
    </font>
    <font>
      <b/>
      <sz val="14"/>
      <name val="Times New Roman"/>
      <family val="1"/>
    </font>
    <font>
      <b/>
      <sz val="7"/>
      <name val="Times New Roman"/>
      <family val="1"/>
    </font>
    <font>
      <sz val="12"/>
      <name val="Courier New"/>
      <family val="3"/>
    </font>
    <font>
      <sz val="7"/>
      <name val="Times New Roman"/>
      <family val="1"/>
    </font>
    <font>
      <u val="single"/>
      <sz val="10"/>
      <color indexed="12"/>
      <name val="Arial"/>
      <family val="0"/>
    </font>
    <font>
      <b/>
      <u val="single"/>
      <sz val="18"/>
      <color indexed="10"/>
      <name val="Times New Roman"/>
      <family val="1"/>
    </font>
    <font>
      <sz val="8"/>
      <name val="Arial"/>
      <family val="0"/>
    </font>
    <font>
      <sz val="10"/>
      <color indexed="10"/>
      <name val="Arial"/>
      <family val="2"/>
    </font>
    <font>
      <sz val="14"/>
      <name val="Arial"/>
      <family val="0"/>
    </font>
    <font>
      <sz val="14"/>
      <color indexed="17"/>
      <name val="Arial"/>
      <family val="0"/>
    </font>
    <font>
      <sz val="14"/>
      <color indexed="10"/>
      <name val="Arial"/>
      <family val="0"/>
    </font>
    <font>
      <sz val="9"/>
      <name val="Arial"/>
      <family val="0"/>
    </font>
    <font>
      <b/>
      <sz val="10"/>
      <name val="Arial"/>
      <family val="2"/>
    </font>
  </fonts>
  <fills count="3">
    <fill>
      <patternFill/>
    </fill>
    <fill>
      <patternFill patternType="gray125"/>
    </fill>
    <fill>
      <patternFill patternType="solid">
        <fgColor indexed="49"/>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7" fillId="0" borderId="0" xfId="0" applyFont="1" applyBorder="1" applyAlignment="1">
      <alignment vertical="top" wrapText="1"/>
    </xf>
    <xf numFmtId="0" fontId="2" fillId="0" borderId="0" xfId="0" applyFont="1" applyAlignment="1">
      <alignment/>
    </xf>
    <xf numFmtId="0" fontId="5" fillId="0" borderId="0" xfId="0" applyFont="1" applyBorder="1" applyAlignment="1">
      <alignment vertical="top" wrapText="1"/>
    </xf>
    <xf numFmtId="0" fontId="1" fillId="0" borderId="0" xfId="0" applyFont="1" applyBorder="1" applyAlignment="1">
      <alignment vertical="top" wrapText="1"/>
    </xf>
    <xf numFmtId="0" fontId="2" fillId="0" borderId="0" xfId="0" applyFont="1" applyBorder="1" applyAlignment="1">
      <alignment horizontal="left" vertical="top" wrapText="1" indent="2"/>
    </xf>
    <xf numFmtId="0" fontId="0" fillId="0" borderId="0" xfId="0" applyBorder="1" applyAlignment="1">
      <alignment/>
    </xf>
    <xf numFmtId="0" fontId="1" fillId="0" borderId="0" xfId="0" applyFont="1" applyBorder="1" applyAlignment="1">
      <alignment horizontal="left" vertical="top" wrapText="1" indent="4"/>
    </xf>
    <xf numFmtId="0" fontId="9" fillId="0" borderId="0" xfId="0" applyFont="1" applyBorder="1" applyAlignment="1">
      <alignment horizontal="left" vertical="top" wrapText="1" indent="2"/>
    </xf>
    <xf numFmtId="0" fontId="1" fillId="0" borderId="0" xfId="0" applyFont="1" applyBorder="1" applyAlignment="1">
      <alignment horizontal="left" vertical="top" wrapText="1" indent="1"/>
    </xf>
    <xf numFmtId="0" fontId="8" fillId="0" borderId="0" xfId="0" applyFont="1" applyBorder="1" applyAlignment="1">
      <alignment vertical="top" wrapText="1"/>
    </xf>
    <xf numFmtId="0" fontId="1" fillId="0" borderId="0" xfId="0" applyFont="1" applyBorder="1" applyAlignment="1">
      <alignment horizontal="left" vertical="top" wrapText="1" indent="2"/>
    </xf>
    <xf numFmtId="0" fontId="8" fillId="0" borderId="0" xfId="0" applyFont="1" applyBorder="1" applyAlignment="1">
      <alignment horizontal="justify" vertical="top" wrapText="1"/>
    </xf>
    <xf numFmtId="15" fontId="14" fillId="0" borderId="0" xfId="0" applyNumberFormat="1" applyFont="1" applyBorder="1" applyAlignment="1">
      <alignment vertical="top" wrapText="1"/>
    </xf>
    <xf numFmtId="0" fontId="11" fillId="0" borderId="0" xfId="0" applyFont="1" applyBorder="1" applyAlignment="1">
      <alignment horizontal="left" vertical="top" wrapText="1" indent="2"/>
    </xf>
    <xf numFmtId="0" fontId="4" fillId="0" borderId="0" xfId="0" applyFont="1" applyBorder="1" applyAlignment="1">
      <alignment vertical="top" wrapText="1"/>
    </xf>
    <xf numFmtId="0" fontId="2" fillId="0" borderId="0" xfId="0" applyFont="1" applyBorder="1" applyAlignment="1">
      <alignment vertical="top" wrapText="1"/>
    </xf>
    <xf numFmtId="0" fontId="0" fillId="0" borderId="0" xfId="0" applyFont="1" applyAlignment="1">
      <alignment/>
    </xf>
    <xf numFmtId="0" fontId="6" fillId="0" borderId="0" xfId="0" applyFont="1" applyBorder="1" applyAlignment="1">
      <alignment horizontal="center" vertical="top" wrapText="1"/>
    </xf>
    <xf numFmtId="0" fontId="7" fillId="0" borderId="0" xfId="0" applyFont="1" applyBorder="1" applyAlignment="1">
      <alignment vertical="top" wrapText="1"/>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0"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center"/>
    </xf>
    <xf numFmtId="0" fontId="17"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xf>
    <xf numFmtId="0" fontId="17" fillId="0" borderId="0" xfId="0" applyFont="1" applyBorder="1" applyAlignment="1">
      <alignment horizontal="left" vertical="top"/>
    </xf>
    <xf numFmtId="1" fontId="17" fillId="0" borderId="0" xfId="0" applyNumberFormat="1" applyFont="1" applyBorder="1" applyAlignment="1">
      <alignment horizontal="left" vertical="top"/>
    </xf>
    <xf numFmtId="0" fontId="16" fillId="0" borderId="0" xfId="0" applyFont="1" applyAlignment="1">
      <alignment horizontal="left" vertical="top" wrapText="1"/>
    </xf>
    <xf numFmtId="0" fontId="18" fillId="0" borderId="0" xfId="0" applyFont="1" applyBorder="1" applyAlignment="1">
      <alignment horizontal="left" vertical="top" wrapText="1"/>
    </xf>
    <xf numFmtId="0" fontId="17" fillId="0" borderId="0" xfId="0" applyFont="1" applyFill="1" applyBorder="1" applyAlignment="1">
      <alignment horizontal="left" vertical="top"/>
    </xf>
    <xf numFmtId="0" fontId="19" fillId="0" borderId="0" xfId="0" applyFont="1" applyBorder="1" applyAlignment="1">
      <alignment horizontal="left" vertical="top" wrapText="1"/>
    </xf>
    <xf numFmtId="0" fontId="1" fillId="0" borderId="0" xfId="0" applyFont="1" applyFill="1" applyBorder="1" applyAlignment="1">
      <alignment horizontal="left" vertical="top" wrapText="1"/>
    </xf>
    <xf numFmtId="0" fontId="0" fillId="0" borderId="0" xfId="0" applyFont="1" applyAlignment="1" quotePrefix="1">
      <alignment horizontal="left" vertical="top"/>
    </xf>
    <xf numFmtId="0" fontId="21" fillId="2" borderId="0" xfId="0" applyFont="1" applyFill="1" applyAlignment="1">
      <alignment horizontal="left" vertical="top"/>
    </xf>
    <xf numFmtId="0" fontId="0" fillId="0" borderId="0" xfId="0" applyBorder="1" applyAlignment="1">
      <alignment horizontal="left" vertical="top"/>
    </xf>
    <xf numFmtId="0" fontId="1" fillId="0" borderId="0" xfId="0" applyFont="1" applyBorder="1" applyAlignment="1">
      <alignment horizontal="lef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6"/>
  <sheetViews>
    <sheetView tabSelected="1" zoomScale="40" zoomScaleNormal="40" workbookViewId="0" topLeftCell="A1">
      <selection activeCell="A37" sqref="A37:IV45"/>
    </sheetView>
  </sheetViews>
  <sheetFormatPr defaultColWidth="9.140625" defaultRowHeight="12.75"/>
  <cols>
    <col min="1" max="1" width="69.8515625" style="6" customWidth="1"/>
    <col min="2" max="4" width="11.7109375" style="6" customWidth="1"/>
    <col min="5" max="7" width="11.7109375" style="0" customWidth="1"/>
    <col min="8" max="9" width="13.7109375" style="0" customWidth="1"/>
    <col min="10" max="19" width="11.7109375" style="0" customWidth="1"/>
    <col min="22" max="22" width="5.57421875" style="0" customWidth="1"/>
  </cols>
  <sheetData>
    <row r="1" spans="1:4" ht="68.25">
      <c r="A1" s="13" t="s">
        <v>65</v>
      </c>
      <c r="B1" s="18"/>
      <c r="C1" s="18"/>
      <c r="D1" s="3"/>
    </row>
    <row r="2" spans="1:4" ht="129" customHeight="1">
      <c r="A2" s="19" t="s">
        <v>0</v>
      </c>
      <c r="B2" s="19"/>
      <c r="C2" s="19"/>
      <c r="D2" s="19"/>
    </row>
    <row r="3" spans="1:4" ht="18" customHeight="1">
      <c r="A3" s="19" t="s">
        <v>1</v>
      </c>
      <c r="B3" s="19"/>
      <c r="C3" s="19"/>
      <c r="D3" s="19"/>
    </row>
    <row r="4" spans="1:22" ht="18" customHeight="1">
      <c r="A4" s="1"/>
      <c r="B4" s="25" t="s">
        <v>156</v>
      </c>
      <c r="C4" s="25" t="s">
        <v>156</v>
      </c>
      <c r="D4" s="25" t="s">
        <v>157</v>
      </c>
      <c r="E4" s="25" t="s">
        <v>157</v>
      </c>
      <c r="F4" s="25" t="s">
        <v>158</v>
      </c>
      <c r="G4" s="25" t="s">
        <v>158</v>
      </c>
      <c r="H4" s="25" t="s">
        <v>159</v>
      </c>
      <c r="I4" s="25" t="s">
        <v>159</v>
      </c>
      <c r="J4" s="25" t="s">
        <v>160</v>
      </c>
      <c r="K4" s="25" t="s">
        <v>160</v>
      </c>
      <c r="L4" s="25" t="s">
        <v>161</v>
      </c>
      <c r="M4" s="25" t="s">
        <v>161</v>
      </c>
      <c r="N4" s="25" t="s">
        <v>66</v>
      </c>
      <c r="O4" s="25"/>
      <c r="P4" s="25"/>
      <c r="Q4" s="25"/>
      <c r="R4" s="25" t="s">
        <v>162</v>
      </c>
      <c r="S4" s="25" t="s">
        <v>162</v>
      </c>
      <c r="V4" s="2" t="s">
        <v>105</v>
      </c>
    </row>
    <row r="5" spans="1:23" ht="15.75" customHeight="1">
      <c r="A5" s="15" t="s">
        <v>2</v>
      </c>
      <c r="B5" s="15" t="s">
        <v>3</v>
      </c>
      <c r="C5" s="15" t="s">
        <v>4</v>
      </c>
      <c r="D5" s="15" t="s">
        <v>3</v>
      </c>
      <c r="E5" s="15" t="s">
        <v>4</v>
      </c>
      <c r="F5" s="15" t="s">
        <v>3</v>
      </c>
      <c r="G5" s="15" t="s">
        <v>4</v>
      </c>
      <c r="H5" s="15" t="s">
        <v>3</v>
      </c>
      <c r="I5" s="15" t="s">
        <v>4</v>
      </c>
      <c r="J5" s="15" t="s">
        <v>3</v>
      </c>
      <c r="K5" s="15" t="s">
        <v>4</v>
      </c>
      <c r="L5" s="15" t="s">
        <v>3</v>
      </c>
      <c r="M5" s="15" t="s">
        <v>4</v>
      </c>
      <c r="N5" s="15" t="s">
        <v>3</v>
      </c>
      <c r="O5" s="15" t="s">
        <v>4</v>
      </c>
      <c r="R5" s="15" t="s">
        <v>3</v>
      </c>
      <c r="S5" s="15" t="s">
        <v>4</v>
      </c>
      <c r="V5" s="15" t="s">
        <v>3</v>
      </c>
      <c r="W5" s="15" t="s">
        <v>4</v>
      </c>
    </row>
    <row r="6" spans="1:4" ht="15" customHeight="1">
      <c r="A6" s="14"/>
      <c r="D6" s="4"/>
    </row>
    <row r="7" spans="1:19" ht="17.25">
      <c r="A7" s="10" t="s">
        <v>5</v>
      </c>
      <c r="B7" s="20"/>
      <c r="C7" s="21"/>
      <c r="D7" s="4"/>
      <c r="H7" s="17"/>
      <c r="I7" s="17"/>
      <c r="R7" s="22"/>
      <c r="S7" s="22"/>
    </row>
    <row r="8" spans="1:23" ht="72" customHeight="1">
      <c r="A8" s="8" t="s">
        <v>6</v>
      </c>
      <c r="B8" s="26"/>
      <c r="C8" s="26"/>
      <c r="D8" s="27"/>
      <c r="E8" s="28"/>
      <c r="F8" s="29"/>
      <c r="G8" s="29"/>
      <c r="H8" s="30"/>
      <c r="I8" s="30"/>
      <c r="J8" s="28"/>
      <c r="K8" s="28"/>
      <c r="L8" s="28"/>
      <c r="M8" s="28"/>
      <c r="N8" s="28"/>
      <c r="O8" s="28"/>
      <c r="P8" s="28"/>
      <c r="Q8" s="28"/>
      <c r="R8" s="22"/>
      <c r="S8" s="22"/>
      <c r="T8" s="28"/>
      <c r="U8" s="28"/>
      <c r="V8" s="28">
        <f>(V13+V14+V15+V16)/4</f>
        <v>2</v>
      </c>
      <c r="W8" s="28">
        <f>(W13+W14+W15+W16)/4</f>
        <v>0.5625</v>
      </c>
    </row>
    <row r="9" spans="1:23" ht="63" customHeight="1">
      <c r="A9" s="4" t="s">
        <v>7</v>
      </c>
      <c r="B9" s="26"/>
      <c r="C9" s="26"/>
      <c r="D9" s="27"/>
      <c r="E9" s="28"/>
      <c r="F9" s="29"/>
      <c r="G9" s="29"/>
      <c r="H9" s="30"/>
      <c r="I9" s="30"/>
      <c r="J9" s="28"/>
      <c r="K9" s="28"/>
      <c r="L9" s="28"/>
      <c r="M9" s="28"/>
      <c r="N9" s="28"/>
      <c r="O9" s="28"/>
      <c r="P9" s="28"/>
      <c r="Q9" s="28"/>
      <c r="R9" s="22"/>
      <c r="S9" s="22"/>
      <c r="T9" s="28"/>
      <c r="U9" s="28"/>
      <c r="V9" s="28"/>
      <c r="W9" s="28"/>
    </row>
    <row r="10" spans="1:23" ht="30.75">
      <c r="A10" s="14" t="s">
        <v>8</v>
      </c>
      <c r="B10" s="26"/>
      <c r="C10" s="26"/>
      <c r="D10" s="27"/>
      <c r="E10" s="28"/>
      <c r="F10" s="29"/>
      <c r="G10" s="29"/>
      <c r="H10" s="30"/>
      <c r="I10" s="30"/>
      <c r="J10" s="28"/>
      <c r="K10" s="28"/>
      <c r="L10" s="28"/>
      <c r="M10" s="28"/>
      <c r="N10" s="28"/>
      <c r="O10" s="28"/>
      <c r="P10" s="28"/>
      <c r="Q10" s="28"/>
      <c r="R10" s="22"/>
      <c r="S10" s="22"/>
      <c r="T10" s="28"/>
      <c r="U10" s="28"/>
      <c r="V10" s="28"/>
      <c r="W10" s="28"/>
    </row>
    <row r="11" spans="1:23" ht="18">
      <c r="A11" s="14" t="s">
        <v>9</v>
      </c>
      <c r="B11" s="26"/>
      <c r="C11" s="26"/>
      <c r="D11" s="27"/>
      <c r="E11" s="28"/>
      <c r="F11" s="29"/>
      <c r="G11" s="29"/>
      <c r="H11" s="30"/>
      <c r="I11" s="30"/>
      <c r="J11" s="31"/>
      <c r="K11" s="28"/>
      <c r="L11" s="28"/>
      <c r="M11" s="28"/>
      <c r="N11" s="28"/>
      <c r="O11" s="28"/>
      <c r="P11" s="28"/>
      <c r="Q11" s="28"/>
      <c r="R11" s="22"/>
      <c r="S11" s="22"/>
      <c r="T11" s="28"/>
      <c r="U11" s="28"/>
      <c r="V11" s="28"/>
      <c r="W11" s="28"/>
    </row>
    <row r="12" spans="1:23" ht="30.75">
      <c r="A12" s="14" t="s">
        <v>10</v>
      </c>
      <c r="B12" s="26"/>
      <c r="C12" s="26"/>
      <c r="D12" s="27"/>
      <c r="E12" s="28"/>
      <c r="F12" s="29"/>
      <c r="G12" s="29"/>
      <c r="H12" s="30"/>
      <c r="I12" s="30"/>
      <c r="J12" s="31"/>
      <c r="K12" s="28"/>
      <c r="L12" s="28"/>
      <c r="M12" s="28"/>
      <c r="N12" s="28"/>
      <c r="O12" s="28"/>
      <c r="P12" s="28"/>
      <c r="Q12" s="28"/>
      <c r="R12" s="22"/>
      <c r="S12" s="22"/>
      <c r="T12" s="28"/>
      <c r="U12" s="28"/>
      <c r="V12" s="28"/>
      <c r="W12" s="28"/>
    </row>
    <row r="13" spans="1:23" ht="93" customHeight="1">
      <c r="A13" s="5" t="s">
        <v>11</v>
      </c>
      <c r="B13" s="26">
        <v>1</v>
      </c>
      <c r="C13" s="32">
        <v>0</v>
      </c>
      <c r="D13" s="33">
        <v>1</v>
      </c>
      <c r="E13" s="32">
        <v>0</v>
      </c>
      <c r="F13" s="29" t="s">
        <v>92</v>
      </c>
      <c r="G13" s="29" t="s">
        <v>104</v>
      </c>
      <c r="H13" s="22" t="s">
        <v>67</v>
      </c>
      <c r="I13" s="34" t="s">
        <v>68</v>
      </c>
      <c r="J13" s="31" t="s">
        <v>130</v>
      </c>
      <c r="K13" s="31" t="s">
        <v>130</v>
      </c>
      <c r="L13" s="28" t="s">
        <v>103</v>
      </c>
      <c r="M13" s="28" t="s">
        <v>104</v>
      </c>
      <c r="N13" s="28"/>
      <c r="O13" s="28"/>
      <c r="P13" s="28"/>
      <c r="Q13" s="28"/>
      <c r="R13" s="23" t="s">
        <v>132</v>
      </c>
      <c r="S13" s="22" t="s">
        <v>133</v>
      </c>
      <c r="T13" s="28"/>
      <c r="U13" s="28"/>
      <c r="V13" s="28">
        <v>3</v>
      </c>
      <c r="W13" s="28">
        <v>0</v>
      </c>
    </row>
    <row r="14" spans="1:23" ht="94.5" customHeight="1">
      <c r="A14" s="5" t="s">
        <v>64</v>
      </c>
      <c r="B14" s="35">
        <v>1</v>
      </c>
      <c r="C14" s="32">
        <v>1</v>
      </c>
      <c r="D14" s="32">
        <v>1</v>
      </c>
      <c r="E14" s="32">
        <v>1</v>
      </c>
      <c r="F14" s="29" t="s">
        <v>92</v>
      </c>
      <c r="G14" s="29" t="s">
        <v>92</v>
      </c>
      <c r="H14" s="22" t="s">
        <v>69</v>
      </c>
      <c r="I14" s="30" t="s">
        <v>70</v>
      </c>
      <c r="J14" s="31" t="s">
        <v>130</v>
      </c>
      <c r="K14" s="31" t="s">
        <v>130</v>
      </c>
      <c r="L14" s="28" t="s">
        <v>92</v>
      </c>
      <c r="M14" s="28" t="s">
        <v>92</v>
      </c>
      <c r="N14" s="28"/>
      <c r="O14" s="28"/>
      <c r="P14" s="28"/>
      <c r="Q14" s="28"/>
      <c r="R14" s="23" t="s">
        <v>132</v>
      </c>
      <c r="S14" s="23" t="s">
        <v>132</v>
      </c>
      <c r="T14" s="28"/>
      <c r="U14" s="28"/>
      <c r="V14" s="28">
        <v>1</v>
      </c>
      <c r="W14" s="28">
        <v>1</v>
      </c>
    </row>
    <row r="15" spans="1:23" ht="63" customHeight="1">
      <c r="A15" s="5" t="s">
        <v>12</v>
      </c>
      <c r="B15" s="26">
        <v>1</v>
      </c>
      <c r="C15" s="32">
        <v>1</v>
      </c>
      <c r="D15" s="32">
        <v>1</v>
      </c>
      <c r="E15" s="32">
        <v>1</v>
      </c>
      <c r="F15" s="29" t="s">
        <v>92</v>
      </c>
      <c r="G15" s="29" t="s">
        <v>92</v>
      </c>
      <c r="H15" s="30" t="s">
        <v>70</v>
      </c>
      <c r="I15" s="22" t="s">
        <v>71</v>
      </c>
      <c r="J15" s="31" t="s">
        <v>130</v>
      </c>
      <c r="K15" s="31"/>
      <c r="L15" s="28" t="s">
        <v>90</v>
      </c>
      <c r="M15" s="28" t="s">
        <v>92</v>
      </c>
      <c r="N15" s="28"/>
      <c r="O15" s="28"/>
      <c r="P15" s="28"/>
      <c r="Q15" s="28"/>
      <c r="R15" s="23" t="s">
        <v>132</v>
      </c>
      <c r="S15" s="22"/>
      <c r="T15" s="28"/>
      <c r="U15" s="28"/>
      <c r="V15" s="28">
        <v>2</v>
      </c>
      <c r="W15" s="28">
        <v>1</v>
      </c>
    </row>
    <row r="16" spans="1:23" ht="17.25">
      <c r="A16" s="5" t="s">
        <v>13</v>
      </c>
      <c r="B16" s="26"/>
      <c r="C16" s="32"/>
      <c r="D16" s="32"/>
      <c r="E16" s="32"/>
      <c r="F16" s="29"/>
      <c r="G16" s="29"/>
      <c r="H16" s="30"/>
      <c r="I16" s="30"/>
      <c r="J16" s="31"/>
      <c r="K16" s="31"/>
      <c r="L16" s="28"/>
      <c r="M16" s="28"/>
      <c r="N16" s="28"/>
      <c r="O16" s="28"/>
      <c r="P16" s="28"/>
      <c r="Q16" s="28"/>
      <c r="R16" s="22"/>
      <c r="S16" s="22"/>
      <c r="T16" s="28"/>
      <c r="U16" s="28"/>
      <c r="V16" s="28">
        <f>(V17+V18+V19+V20)/4</f>
        <v>2</v>
      </c>
      <c r="W16" s="28">
        <f>(W17+W18+W19+W20)/4</f>
        <v>0.25</v>
      </c>
    </row>
    <row r="17" spans="1:23" ht="46.5" customHeight="1">
      <c r="A17" s="7" t="s">
        <v>14</v>
      </c>
      <c r="B17" s="26">
        <v>3</v>
      </c>
      <c r="C17" s="32">
        <v>1</v>
      </c>
      <c r="D17" s="32">
        <v>2</v>
      </c>
      <c r="E17" s="36">
        <v>1</v>
      </c>
      <c r="F17" s="29" t="s">
        <v>92</v>
      </c>
      <c r="G17" s="29" t="s">
        <v>92</v>
      </c>
      <c r="H17" s="22" t="s">
        <v>72</v>
      </c>
      <c r="I17" s="22" t="s">
        <v>73</v>
      </c>
      <c r="J17" s="31" t="s">
        <v>130</v>
      </c>
      <c r="K17" s="31"/>
      <c r="L17" s="28" t="s">
        <v>90</v>
      </c>
      <c r="M17" s="28" t="s">
        <v>104</v>
      </c>
      <c r="N17" s="28"/>
      <c r="O17" s="28"/>
      <c r="P17" s="28"/>
      <c r="Q17" s="28"/>
      <c r="R17" s="23" t="s">
        <v>132</v>
      </c>
      <c r="S17" s="23" t="s">
        <v>132</v>
      </c>
      <c r="T17" s="28"/>
      <c r="U17" s="28"/>
      <c r="V17" s="28">
        <v>2</v>
      </c>
      <c r="W17" s="28">
        <v>0</v>
      </c>
    </row>
    <row r="18" spans="1:23" ht="46.5">
      <c r="A18" s="7" t="s">
        <v>15</v>
      </c>
      <c r="B18" s="26">
        <v>1</v>
      </c>
      <c r="C18" s="32">
        <v>1</v>
      </c>
      <c r="D18" s="36">
        <v>1</v>
      </c>
      <c r="E18" s="36">
        <v>1</v>
      </c>
      <c r="F18" s="29" t="s">
        <v>92</v>
      </c>
      <c r="G18" s="29" t="s">
        <v>92</v>
      </c>
      <c r="H18" s="22" t="s">
        <v>74</v>
      </c>
      <c r="I18" s="30" t="s">
        <v>74</v>
      </c>
      <c r="J18" s="31" t="s">
        <v>130</v>
      </c>
      <c r="K18" s="31" t="s">
        <v>130</v>
      </c>
      <c r="L18" s="28" t="s">
        <v>90</v>
      </c>
      <c r="M18" s="28" t="s">
        <v>92</v>
      </c>
      <c r="N18" s="28"/>
      <c r="O18" s="28"/>
      <c r="P18" s="28"/>
      <c r="Q18" s="28"/>
      <c r="R18" s="23" t="s">
        <v>132</v>
      </c>
      <c r="S18" s="23" t="s">
        <v>132</v>
      </c>
      <c r="T18" s="28"/>
      <c r="U18" s="28"/>
      <c r="V18" s="28">
        <v>2</v>
      </c>
      <c r="W18" s="28">
        <v>1</v>
      </c>
    </row>
    <row r="19" spans="1:23" ht="108" customHeight="1">
      <c r="A19" s="7" t="s">
        <v>16</v>
      </c>
      <c r="B19" s="26">
        <v>1</v>
      </c>
      <c r="C19" s="32">
        <v>1</v>
      </c>
      <c r="D19" s="36">
        <v>1</v>
      </c>
      <c r="E19" s="36">
        <v>1</v>
      </c>
      <c r="F19" s="29" t="s">
        <v>92</v>
      </c>
      <c r="G19" s="29" t="s">
        <v>92</v>
      </c>
      <c r="H19" s="22" t="s">
        <v>75</v>
      </c>
      <c r="I19" s="22" t="s">
        <v>76</v>
      </c>
      <c r="J19" s="31" t="s">
        <v>130</v>
      </c>
      <c r="K19" s="31"/>
      <c r="L19" s="28" t="s">
        <v>90</v>
      </c>
      <c r="M19" s="28" t="s">
        <v>104</v>
      </c>
      <c r="N19" s="28"/>
      <c r="O19" s="28"/>
      <c r="P19" s="28"/>
      <c r="Q19" s="28"/>
      <c r="R19" s="23" t="s">
        <v>132</v>
      </c>
      <c r="S19" s="22" t="s">
        <v>134</v>
      </c>
      <c r="T19" s="28"/>
      <c r="U19" s="28"/>
      <c r="V19" s="28">
        <v>2</v>
      </c>
      <c r="W19" s="28">
        <v>0</v>
      </c>
    </row>
    <row r="20" spans="1:23" ht="50.25" customHeight="1">
      <c r="A20" s="7" t="s">
        <v>63</v>
      </c>
      <c r="B20" s="26">
        <v>2</v>
      </c>
      <c r="C20" s="32">
        <v>1</v>
      </c>
      <c r="D20" s="36">
        <v>1</v>
      </c>
      <c r="E20" s="36">
        <v>1</v>
      </c>
      <c r="F20" s="29" t="s">
        <v>92</v>
      </c>
      <c r="G20" s="29" t="s">
        <v>92</v>
      </c>
      <c r="H20" s="22" t="s">
        <v>77</v>
      </c>
      <c r="I20" s="22" t="s">
        <v>78</v>
      </c>
      <c r="J20" s="31" t="s">
        <v>130</v>
      </c>
      <c r="K20" s="31"/>
      <c r="L20" s="28" t="s">
        <v>90</v>
      </c>
      <c r="M20" s="28" t="s">
        <v>104</v>
      </c>
      <c r="N20" s="28"/>
      <c r="O20" s="28"/>
      <c r="P20" s="28"/>
      <c r="Q20" s="28"/>
      <c r="R20" s="23" t="s">
        <v>132</v>
      </c>
      <c r="S20" s="22" t="s">
        <v>135</v>
      </c>
      <c r="T20" s="28"/>
      <c r="U20" s="28"/>
      <c r="V20" s="28">
        <v>2</v>
      </c>
      <c r="W20" s="28">
        <v>0</v>
      </c>
    </row>
    <row r="21" spans="1:23" ht="39.75" customHeight="1">
      <c r="A21" s="8" t="s">
        <v>17</v>
      </c>
      <c r="B21" s="37"/>
      <c r="C21" s="32"/>
      <c r="D21" s="32"/>
      <c r="E21" s="32"/>
      <c r="F21" s="29"/>
      <c r="G21" s="29"/>
      <c r="H21" s="30"/>
      <c r="I21" s="30"/>
      <c r="J21" s="31"/>
      <c r="K21" s="31"/>
      <c r="L21" s="28"/>
      <c r="M21" s="28"/>
      <c r="N21" s="28"/>
      <c r="O21" s="28"/>
      <c r="P21" s="28"/>
      <c r="Q21" s="28"/>
      <c r="R21" s="22"/>
      <c r="S21" s="22"/>
      <c r="T21" s="28"/>
      <c r="U21" s="28"/>
      <c r="V21" s="28">
        <f>(V22+V25+V26+V27+V30+V31+V32)/7</f>
        <v>1.2857142857142858</v>
      </c>
      <c r="W21" s="28">
        <f>(W22+W25+W26+W27+W30+W31+W32)/7</f>
        <v>0.6428571428571429</v>
      </c>
    </row>
    <row r="22" spans="1:23" ht="17.25">
      <c r="A22" s="5" t="s">
        <v>18</v>
      </c>
      <c r="B22" s="26"/>
      <c r="C22" s="32"/>
      <c r="D22" s="32"/>
      <c r="E22" s="32"/>
      <c r="F22" s="29"/>
      <c r="G22" s="29"/>
      <c r="H22" s="30"/>
      <c r="I22" s="30"/>
      <c r="J22" s="31"/>
      <c r="K22" s="31"/>
      <c r="L22" s="28"/>
      <c r="M22" s="28"/>
      <c r="N22" s="28"/>
      <c r="O22" s="28"/>
      <c r="P22" s="28"/>
      <c r="Q22" s="28"/>
      <c r="R22" s="22"/>
      <c r="S22" s="22"/>
      <c r="T22" s="28"/>
      <c r="U22" s="28"/>
      <c r="V22" s="28">
        <f>(V23+V24)/2</f>
        <v>2</v>
      </c>
      <c r="W22" s="28">
        <f>(W23+W24)/2</f>
        <v>0.5</v>
      </c>
    </row>
    <row r="23" spans="1:23" ht="42" customHeight="1">
      <c r="A23" s="7" t="s">
        <v>19</v>
      </c>
      <c r="B23" s="26">
        <v>2</v>
      </c>
      <c r="C23" s="32">
        <v>1</v>
      </c>
      <c r="D23" s="36">
        <v>1</v>
      </c>
      <c r="E23" s="32">
        <v>1</v>
      </c>
      <c r="F23" s="29" t="s">
        <v>90</v>
      </c>
      <c r="G23" s="29" t="s">
        <v>104</v>
      </c>
      <c r="H23" s="22" t="s">
        <v>79</v>
      </c>
      <c r="I23" s="22" t="s">
        <v>80</v>
      </c>
      <c r="J23" s="31" t="s">
        <v>130</v>
      </c>
      <c r="K23" s="31" t="s">
        <v>130</v>
      </c>
      <c r="L23" s="28" t="s">
        <v>90</v>
      </c>
      <c r="M23" s="28" t="s">
        <v>92</v>
      </c>
      <c r="N23" s="28"/>
      <c r="O23" s="28"/>
      <c r="P23" s="28"/>
      <c r="Q23" s="28"/>
      <c r="R23" s="23" t="s">
        <v>132</v>
      </c>
      <c r="S23" s="22" t="s">
        <v>136</v>
      </c>
      <c r="T23" s="28"/>
      <c r="U23" s="28"/>
      <c r="V23" s="28">
        <v>2</v>
      </c>
      <c r="W23" s="28">
        <v>1</v>
      </c>
    </row>
    <row r="24" spans="1:23" ht="17.25">
      <c r="A24" s="7" t="s">
        <v>20</v>
      </c>
      <c r="B24" s="32">
        <v>1</v>
      </c>
      <c r="C24" s="32">
        <v>1</v>
      </c>
      <c r="D24" s="36">
        <v>1</v>
      </c>
      <c r="E24" s="32">
        <v>1</v>
      </c>
      <c r="F24" s="29" t="s">
        <v>92</v>
      </c>
      <c r="G24" s="29" t="s">
        <v>92</v>
      </c>
      <c r="H24" s="22" t="s">
        <v>74</v>
      </c>
      <c r="I24" s="30" t="s">
        <v>70</v>
      </c>
      <c r="J24" s="31" t="s">
        <v>130</v>
      </c>
      <c r="K24" s="31" t="s">
        <v>130</v>
      </c>
      <c r="L24" s="28" t="s">
        <v>90</v>
      </c>
      <c r="M24" s="28" t="s">
        <v>104</v>
      </c>
      <c r="N24" s="28"/>
      <c r="O24" s="28"/>
      <c r="P24" s="28"/>
      <c r="Q24" s="28"/>
      <c r="R24" s="23" t="s">
        <v>132</v>
      </c>
      <c r="S24" s="23" t="s">
        <v>132</v>
      </c>
      <c r="T24" s="28"/>
      <c r="U24" s="28"/>
      <c r="V24" s="28">
        <v>2</v>
      </c>
      <c r="W24" s="28">
        <v>0</v>
      </c>
    </row>
    <row r="25" spans="1:23" ht="12.75" customHeight="1">
      <c r="A25" s="5" t="s">
        <v>21</v>
      </c>
      <c r="B25" s="26">
        <v>1</v>
      </c>
      <c r="C25" s="32">
        <v>1</v>
      </c>
      <c r="D25" s="32">
        <v>1</v>
      </c>
      <c r="E25" s="36">
        <v>1</v>
      </c>
      <c r="F25" s="29" t="s">
        <v>92</v>
      </c>
      <c r="G25" s="29" t="s">
        <v>92</v>
      </c>
      <c r="H25" s="22" t="s">
        <v>74</v>
      </c>
      <c r="I25" s="22" t="s">
        <v>81</v>
      </c>
      <c r="J25" s="31" t="s">
        <v>130</v>
      </c>
      <c r="K25" s="31" t="s">
        <v>130</v>
      </c>
      <c r="L25" s="28" t="s">
        <v>92</v>
      </c>
      <c r="M25" s="28" t="s">
        <v>104</v>
      </c>
      <c r="N25" s="28"/>
      <c r="O25" s="28"/>
      <c r="P25" s="28"/>
      <c r="Q25" s="28"/>
      <c r="R25" s="23" t="s">
        <v>137</v>
      </c>
      <c r="S25" s="23" t="s">
        <v>132</v>
      </c>
      <c r="T25" s="28"/>
      <c r="U25" s="28"/>
      <c r="V25" s="28">
        <v>1</v>
      </c>
      <c r="W25" s="28">
        <v>0</v>
      </c>
    </row>
    <row r="26" spans="1:23" ht="42.75" customHeight="1">
      <c r="A26" s="5" t="s">
        <v>22</v>
      </c>
      <c r="B26" s="26">
        <v>2</v>
      </c>
      <c r="C26" s="32">
        <v>1</v>
      </c>
      <c r="D26" s="32">
        <v>1</v>
      </c>
      <c r="E26" s="32">
        <v>1</v>
      </c>
      <c r="F26" s="29" t="s">
        <v>90</v>
      </c>
      <c r="G26" s="29" t="s">
        <v>92</v>
      </c>
      <c r="H26" s="22" t="s">
        <v>82</v>
      </c>
      <c r="I26" s="22" t="s">
        <v>83</v>
      </c>
      <c r="J26" s="31" t="s">
        <v>131</v>
      </c>
      <c r="K26" s="31" t="s">
        <v>130</v>
      </c>
      <c r="L26" s="28" t="s">
        <v>90</v>
      </c>
      <c r="M26" s="28" t="s">
        <v>104</v>
      </c>
      <c r="N26" s="28"/>
      <c r="O26" s="28"/>
      <c r="P26" s="28"/>
      <c r="Q26" s="28"/>
      <c r="R26" s="24" t="s">
        <v>138</v>
      </c>
      <c r="S26" s="22" t="s">
        <v>139</v>
      </c>
      <c r="T26" s="28"/>
      <c r="U26" s="28"/>
      <c r="V26" s="28">
        <v>2</v>
      </c>
      <c r="W26" s="28">
        <v>0</v>
      </c>
    </row>
    <row r="27" spans="1:23" ht="17.25">
      <c r="A27" s="5" t="s">
        <v>23</v>
      </c>
      <c r="B27" s="26">
        <v>1</v>
      </c>
      <c r="C27" s="32">
        <v>1</v>
      </c>
      <c r="D27" s="36"/>
      <c r="E27" s="36"/>
      <c r="F27" s="29"/>
      <c r="G27" s="29"/>
      <c r="H27" s="30"/>
      <c r="I27" s="30"/>
      <c r="J27" s="31"/>
      <c r="K27" s="31"/>
      <c r="L27" s="28" t="s">
        <v>92</v>
      </c>
      <c r="M27" s="28" t="s">
        <v>92</v>
      </c>
      <c r="N27" s="28"/>
      <c r="O27" s="28"/>
      <c r="P27" s="28"/>
      <c r="Q27" s="28"/>
      <c r="R27" s="23"/>
      <c r="S27" s="22"/>
      <c r="T27" s="28"/>
      <c r="U27" s="28"/>
      <c r="V27" s="28">
        <f>(V28+V29)/2</f>
        <v>1</v>
      </c>
      <c r="W27" s="28">
        <f>(W28+W29)/2</f>
        <v>1</v>
      </c>
    </row>
    <row r="28" spans="1:23" ht="24" customHeight="1">
      <c r="A28" s="9" t="s">
        <v>24</v>
      </c>
      <c r="B28" s="26">
        <v>1</v>
      </c>
      <c r="C28" s="32">
        <v>1</v>
      </c>
      <c r="D28" s="36">
        <v>1</v>
      </c>
      <c r="E28" s="32">
        <v>1</v>
      </c>
      <c r="F28" s="29" t="s">
        <v>104</v>
      </c>
      <c r="G28" s="29" t="s">
        <v>104</v>
      </c>
      <c r="H28" s="22" t="s">
        <v>84</v>
      </c>
      <c r="I28" s="22" t="s">
        <v>85</v>
      </c>
      <c r="J28" s="31" t="s">
        <v>130</v>
      </c>
      <c r="K28" s="31" t="s">
        <v>130</v>
      </c>
      <c r="L28" s="28" t="s">
        <v>92</v>
      </c>
      <c r="M28" s="28" t="s">
        <v>92</v>
      </c>
      <c r="N28" s="28"/>
      <c r="O28" s="28"/>
      <c r="P28" s="28"/>
      <c r="Q28" s="28"/>
      <c r="R28" s="24" t="s">
        <v>140</v>
      </c>
      <c r="S28" s="24" t="s">
        <v>140</v>
      </c>
      <c r="T28" s="28"/>
      <c r="U28" s="28"/>
      <c r="V28" s="28">
        <v>1</v>
      </c>
      <c r="W28" s="28">
        <v>1</v>
      </c>
    </row>
    <row r="29" spans="1:23" ht="39.75" customHeight="1">
      <c r="A29" s="9" t="s">
        <v>25</v>
      </c>
      <c r="B29" s="32">
        <v>1</v>
      </c>
      <c r="C29" s="32">
        <v>1</v>
      </c>
      <c r="D29" s="36">
        <v>1</v>
      </c>
      <c r="E29" s="36">
        <v>0</v>
      </c>
      <c r="F29" s="29" t="s">
        <v>104</v>
      </c>
      <c r="G29" s="29" t="s">
        <v>104</v>
      </c>
      <c r="H29" s="22" t="s">
        <v>86</v>
      </c>
      <c r="I29" s="22" t="s">
        <v>87</v>
      </c>
      <c r="J29" s="31" t="s">
        <v>130</v>
      </c>
      <c r="K29" s="31" t="s">
        <v>130</v>
      </c>
      <c r="L29" s="28" t="s">
        <v>92</v>
      </c>
      <c r="M29" s="28" t="s">
        <v>92</v>
      </c>
      <c r="N29" s="28"/>
      <c r="O29" s="28"/>
      <c r="P29" s="28"/>
      <c r="Q29" s="28"/>
      <c r="R29" s="24" t="s">
        <v>141</v>
      </c>
      <c r="S29" s="22" t="s">
        <v>142</v>
      </c>
      <c r="T29" s="28"/>
      <c r="U29" s="28"/>
      <c r="V29" s="28">
        <v>1</v>
      </c>
      <c r="W29" s="28">
        <v>1</v>
      </c>
    </row>
    <row r="30" spans="1:23" ht="19.5" customHeight="1">
      <c r="A30" s="5" t="s">
        <v>26</v>
      </c>
      <c r="B30" s="35">
        <v>1</v>
      </c>
      <c r="C30" s="32">
        <v>1</v>
      </c>
      <c r="D30" s="36">
        <v>1</v>
      </c>
      <c r="E30" s="36">
        <v>1</v>
      </c>
      <c r="F30" s="29" t="s">
        <v>92</v>
      </c>
      <c r="G30" s="29" t="s">
        <v>92</v>
      </c>
      <c r="H30" s="22" t="s">
        <v>70</v>
      </c>
      <c r="I30" s="22" t="s">
        <v>70</v>
      </c>
      <c r="J30" s="31" t="s">
        <v>130</v>
      </c>
      <c r="K30" s="31" t="s">
        <v>130</v>
      </c>
      <c r="L30" s="28" t="s">
        <v>92</v>
      </c>
      <c r="M30" s="28" t="s">
        <v>92</v>
      </c>
      <c r="N30" s="28"/>
      <c r="O30" s="28"/>
      <c r="P30" s="28"/>
      <c r="Q30" s="28"/>
      <c r="R30" s="22" t="s">
        <v>143</v>
      </c>
      <c r="S30" s="22" t="s">
        <v>144</v>
      </c>
      <c r="T30" s="28"/>
      <c r="U30" s="28"/>
      <c r="V30" s="28">
        <v>1</v>
      </c>
      <c r="W30" s="28">
        <v>1</v>
      </c>
    </row>
    <row r="31" spans="1:23" ht="15" customHeight="1">
      <c r="A31" s="5" t="s">
        <v>27</v>
      </c>
      <c r="B31" s="35">
        <v>1</v>
      </c>
      <c r="C31" s="32">
        <v>1</v>
      </c>
      <c r="D31" s="36">
        <v>1</v>
      </c>
      <c r="E31" s="32">
        <v>0</v>
      </c>
      <c r="F31" s="29" t="s">
        <v>104</v>
      </c>
      <c r="G31" s="29" t="s">
        <v>92</v>
      </c>
      <c r="H31" s="22" t="s">
        <v>70</v>
      </c>
      <c r="I31" s="22" t="s">
        <v>70</v>
      </c>
      <c r="J31" s="31" t="s">
        <v>130</v>
      </c>
      <c r="K31" s="31" t="s">
        <v>130</v>
      </c>
      <c r="L31" s="28" t="s">
        <v>92</v>
      </c>
      <c r="M31" s="28" t="s">
        <v>92</v>
      </c>
      <c r="N31" s="28"/>
      <c r="O31" s="28"/>
      <c r="P31" s="28"/>
      <c r="Q31" s="28"/>
      <c r="R31" s="22" t="s">
        <v>145</v>
      </c>
      <c r="S31" s="23" t="s">
        <v>132</v>
      </c>
      <c r="T31" s="28"/>
      <c r="U31" s="28"/>
      <c r="V31" s="28">
        <v>1</v>
      </c>
      <c r="W31" s="28">
        <v>1</v>
      </c>
    </row>
    <row r="32" spans="1:23" ht="17.25">
      <c r="A32" s="5" t="s">
        <v>28</v>
      </c>
      <c r="B32" s="26">
        <v>2</v>
      </c>
      <c r="C32" s="32"/>
      <c r="D32" s="36">
        <v>1</v>
      </c>
      <c r="E32" s="32">
        <v>1</v>
      </c>
      <c r="F32" s="29" t="s">
        <v>92</v>
      </c>
      <c r="G32" s="29" t="s">
        <v>92</v>
      </c>
      <c r="H32" s="22" t="s">
        <v>70</v>
      </c>
      <c r="I32" s="22" t="s">
        <v>70</v>
      </c>
      <c r="J32" s="31" t="s">
        <v>130</v>
      </c>
      <c r="K32" s="31" t="s">
        <v>130</v>
      </c>
      <c r="L32" s="28" t="s">
        <v>92</v>
      </c>
      <c r="M32" s="28" t="s">
        <v>92</v>
      </c>
      <c r="N32" s="28"/>
      <c r="O32" s="28"/>
      <c r="P32" s="28"/>
      <c r="Q32" s="28"/>
      <c r="R32" s="23" t="s">
        <v>132</v>
      </c>
      <c r="S32" s="23" t="s">
        <v>132</v>
      </c>
      <c r="T32" s="28"/>
      <c r="U32" s="28"/>
      <c r="V32" s="28">
        <v>1</v>
      </c>
      <c r="W32" s="28">
        <v>1</v>
      </c>
    </row>
    <row r="33" spans="1:23" ht="17.25">
      <c r="A33" s="10" t="s">
        <v>29</v>
      </c>
      <c r="B33" s="26"/>
      <c r="C33" s="32"/>
      <c r="D33" s="32"/>
      <c r="E33" s="32"/>
      <c r="F33" s="29"/>
      <c r="G33" s="29"/>
      <c r="H33" s="30"/>
      <c r="I33" s="30"/>
      <c r="J33" s="28"/>
      <c r="K33" s="28"/>
      <c r="L33" s="28"/>
      <c r="M33" s="28"/>
      <c r="N33" s="28"/>
      <c r="O33" s="28"/>
      <c r="P33" s="28"/>
      <c r="Q33" s="28"/>
      <c r="R33" s="22"/>
      <c r="S33" s="22"/>
      <c r="T33" s="28"/>
      <c r="U33" s="28"/>
      <c r="V33" s="28"/>
      <c r="W33" s="28"/>
    </row>
    <row r="34" spans="1:23" ht="17.25">
      <c r="A34" s="8" t="s">
        <v>30</v>
      </c>
      <c r="B34" s="26"/>
      <c r="C34" s="32"/>
      <c r="D34" s="32"/>
      <c r="E34" s="32"/>
      <c r="F34" s="29"/>
      <c r="G34" s="29"/>
      <c r="H34" s="30"/>
      <c r="I34" s="30"/>
      <c r="J34" s="28"/>
      <c r="K34" s="28"/>
      <c r="L34" s="28"/>
      <c r="M34" s="28"/>
      <c r="N34" s="28"/>
      <c r="O34" s="28"/>
      <c r="P34" s="28"/>
      <c r="Q34" s="28"/>
      <c r="R34" s="22"/>
      <c r="S34" s="22"/>
      <c r="T34" s="28"/>
      <c r="U34" s="28"/>
      <c r="V34" s="28">
        <f>(V35+V47+V49)/3</f>
        <v>2.533333333333333</v>
      </c>
      <c r="W34" s="28">
        <f>(W35+W47+W49)/3</f>
        <v>0.26666666666666666</v>
      </c>
    </row>
    <row r="35" spans="1:23" ht="46.5">
      <c r="A35" s="11" t="s">
        <v>31</v>
      </c>
      <c r="B35" s="26"/>
      <c r="C35" s="32"/>
      <c r="D35" s="32"/>
      <c r="E35" s="32"/>
      <c r="F35" s="29"/>
      <c r="G35" s="29"/>
      <c r="H35" s="30"/>
      <c r="I35" s="30"/>
      <c r="J35" s="31" t="s">
        <v>130</v>
      </c>
      <c r="K35" s="31" t="s">
        <v>130</v>
      </c>
      <c r="L35" s="28"/>
      <c r="M35" s="28"/>
      <c r="N35" s="28"/>
      <c r="O35" s="28"/>
      <c r="P35" s="28"/>
      <c r="Q35" s="28"/>
      <c r="R35" s="22"/>
      <c r="S35" s="22"/>
      <c r="T35" s="28"/>
      <c r="U35" s="28"/>
      <c r="V35" s="28">
        <f>AVERAGE(V36:V45)</f>
        <v>2.6</v>
      </c>
      <c r="W35" s="28">
        <f>AVERAGE(W36:W45)</f>
        <v>0.8</v>
      </c>
    </row>
    <row r="36" spans="1:23" ht="57" customHeight="1">
      <c r="A36" s="7" t="s">
        <v>32</v>
      </c>
      <c r="B36" s="26">
        <v>3</v>
      </c>
      <c r="C36" s="32">
        <v>1</v>
      </c>
      <c r="D36" s="32">
        <v>2</v>
      </c>
      <c r="E36" s="32">
        <v>1</v>
      </c>
      <c r="F36" s="38" t="s">
        <v>90</v>
      </c>
      <c r="G36" s="38" t="s">
        <v>106</v>
      </c>
      <c r="H36" s="22" t="s">
        <v>88</v>
      </c>
      <c r="I36" s="22" t="s">
        <v>89</v>
      </c>
      <c r="J36" s="31" t="s">
        <v>130</v>
      </c>
      <c r="K36" s="31" t="s">
        <v>130</v>
      </c>
      <c r="L36" s="28" t="s">
        <v>103</v>
      </c>
      <c r="M36" s="28" t="s">
        <v>104</v>
      </c>
      <c r="N36" s="28"/>
      <c r="O36" s="28"/>
      <c r="P36" s="28"/>
      <c r="Q36" s="28"/>
      <c r="R36" s="22"/>
      <c r="S36" s="22"/>
      <c r="T36" s="28"/>
      <c r="U36" s="28"/>
      <c r="V36" s="28">
        <v>3</v>
      </c>
      <c r="W36" s="28">
        <v>0</v>
      </c>
    </row>
    <row r="37" spans="1:23" ht="19.5" customHeight="1">
      <c r="A37" s="7" t="s">
        <v>33</v>
      </c>
      <c r="B37" s="26">
        <v>2</v>
      </c>
      <c r="C37" s="32">
        <v>0</v>
      </c>
      <c r="D37" s="32">
        <v>2</v>
      </c>
      <c r="E37" s="32">
        <v>1</v>
      </c>
      <c r="F37" s="29" t="s">
        <v>107</v>
      </c>
      <c r="G37" s="29" t="s">
        <v>108</v>
      </c>
      <c r="H37" s="30" t="s">
        <v>90</v>
      </c>
      <c r="I37" s="22" t="s">
        <v>91</v>
      </c>
      <c r="J37" s="31" t="s">
        <v>130</v>
      </c>
      <c r="K37" s="28"/>
      <c r="L37" s="28" t="s">
        <v>103</v>
      </c>
      <c r="M37" s="28" t="s">
        <v>104</v>
      </c>
      <c r="N37" s="28"/>
      <c r="O37" s="28"/>
      <c r="P37" s="28"/>
      <c r="Q37" s="28"/>
      <c r="R37" s="23" t="s">
        <v>132</v>
      </c>
      <c r="S37" s="22" t="s">
        <v>133</v>
      </c>
      <c r="T37" s="28"/>
      <c r="U37" s="28"/>
      <c r="V37" s="28">
        <v>3</v>
      </c>
      <c r="W37" s="28">
        <v>0</v>
      </c>
    </row>
    <row r="38" spans="1:23" ht="19.5" customHeight="1">
      <c r="A38" s="7" t="s">
        <v>34</v>
      </c>
      <c r="B38" s="26">
        <v>2</v>
      </c>
      <c r="C38" s="32">
        <v>1</v>
      </c>
      <c r="D38" s="32">
        <v>1</v>
      </c>
      <c r="E38" s="32">
        <v>1</v>
      </c>
      <c r="F38" s="29" t="s">
        <v>92</v>
      </c>
      <c r="G38" s="29" t="s">
        <v>92</v>
      </c>
      <c r="H38" s="30" t="s">
        <v>92</v>
      </c>
      <c r="I38" s="22" t="s">
        <v>93</v>
      </c>
      <c r="J38" s="31" t="s">
        <v>130</v>
      </c>
      <c r="K38" s="28"/>
      <c r="L38" s="28" t="s">
        <v>103</v>
      </c>
      <c r="M38" s="28" t="s">
        <v>92</v>
      </c>
      <c r="N38" s="28"/>
      <c r="O38" s="28"/>
      <c r="P38" s="28"/>
      <c r="Q38" s="28"/>
      <c r="R38" s="22"/>
      <c r="S38" s="22"/>
      <c r="T38" s="28"/>
      <c r="U38" s="28"/>
      <c r="V38" s="28">
        <v>3</v>
      </c>
      <c r="W38" s="28">
        <v>1</v>
      </c>
    </row>
    <row r="39" spans="1:23" ht="19.5" customHeight="1">
      <c r="A39" s="7" t="s">
        <v>35</v>
      </c>
      <c r="B39" s="26">
        <v>1</v>
      </c>
      <c r="C39" s="32">
        <v>1</v>
      </c>
      <c r="D39" s="36">
        <v>1</v>
      </c>
      <c r="E39" s="36">
        <v>1</v>
      </c>
      <c r="F39" s="38" t="s">
        <v>109</v>
      </c>
      <c r="G39" s="38" t="s">
        <v>110</v>
      </c>
      <c r="H39" s="30" t="s">
        <v>92</v>
      </c>
      <c r="I39" s="22" t="s">
        <v>92</v>
      </c>
      <c r="J39" s="31" t="s">
        <v>130</v>
      </c>
      <c r="K39" s="28" t="s">
        <v>130</v>
      </c>
      <c r="L39" s="28" t="s">
        <v>92</v>
      </c>
      <c r="M39" s="28" t="s">
        <v>92</v>
      </c>
      <c r="N39" s="28"/>
      <c r="O39" s="28"/>
      <c r="P39" s="28"/>
      <c r="Q39" s="28"/>
      <c r="R39" s="23" t="s">
        <v>146</v>
      </c>
      <c r="S39" s="23" t="s">
        <v>132</v>
      </c>
      <c r="T39" s="28"/>
      <c r="U39" s="28"/>
      <c r="V39" s="28">
        <v>1</v>
      </c>
      <c r="W39" s="28">
        <v>1</v>
      </c>
    </row>
    <row r="40" spans="1:23" ht="19.5" customHeight="1">
      <c r="A40" s="7" t="s">
        <v>36</v>
      </c>
      <c r="B40" s="26">
        <v>2</v>
      </c>
      <c r="C40" s="32">
        <v>1</v>
      </c>
      <c r="D40" s="36">
        <v>2</v>
      </c>
      <c r="E40" s="36">
        <v>1</v>
      </c>
      <c r="F40" s="38" t="s">
        <v>90</v>
      </c>
      <c r="G40" s="38" t="s">
        <v>90</v>
      </c>
      <c r="H40" s="30" t="s">
        <v>90</v>
      </c>
      <c r="I40" s="22" t="s">
        <v>92</v>
      </c>
      <c r="J40" s="31" t="s">
        <v>130</v>
      </c>
      <c r="K40" s="28" t="s">
        <v>130</v>
      </c>
      <c r="L40" s="28" t="s">
        <v>103</v>
      </c>
      <c r="M40" s="28" t="s">
        <v>92</v>
      </c>
      <c r="N40" s="28"/>
      <c r="O40" s="28"/>
      <c r="P40" s="28"/>
      <c r="Q40" s="28"/>
      <c r="R40" s="22" t="s">
        <v>147</v>
      </c>
      <c r="S40" s="22" t="s">
        <v>148</v>
      </c>
      <c r="T40" s="28"/>
      <c r="U40" s="28"/>
      <c r="V40" s="28">
        <v>3</v>
      </c>
      <c r="W40" s="28">
        <v>1</v>
      </c>
    </row>
    <row r="41" spans="1:23" ht="19.5" customHeight="1">
      <c r="A41" s="7" t="s">
        <v>37</v>
      </c>
      <c r="B41" s="26">
        <v>1</v>
      </c>
      <c r="C41" s="32">
        <v>1</v>
      </c>
      <c r="D41" s="36">
        <v>1</v>
      </c>
      <c r="E41" s="36">
        <v>1</v>
      </c>
      <c r="F41" s="38" t="s">
        <v>90</v>
      </c>
      <c r="G41" s="38" t="s">
        <v>90</v>
      </c>
      <c r="H41" s="30" t="s">
        <v>92</v>
      </c>
      <c r="I41" s="22" t="s">
        <v>92</v>
      </c>
      <c r="J41" s="31" t="s">
        <v>130</v>
      </c>
      <c r="K41" s="28" t="s">
        <v>130</v>
      </c>
      <c r="L41" s="28" t="s">
        <v>103</v>
      </c>
      <c r="M41" s="28" t="s">
        <v>92</v>
      </c>
      <c r="N41" s="28"/>
      <c r="O41" s="28"/>
      <c r="P41" s="28"/>
      <c r="Q41" s="28"/>
      <c r="R41" s="22"/>
      <c r="S41" s="22"/>
      <c r="T41" s="28"/>
      <c r="U41" s="28"/>
      <c r="V41" s="28">
        <v>3</v>
      </c>
      <c r="W41" s="28">
        <v>1</v>
      </c>
    </row>
    <row r="42" spans="1:23" ht="19.5" customHeight="1">
      <c r="A42" s="7" t="s">
        <v>38</v>
      </c>
      <c r="B42" s="26">
        <v>1</v>
      </c>
      <c r="C42" s="32">
        <v>2</v>
      </c>
      <c r="D42" s="36">
        <v>1</v>
      </c>
      <c r="E42" s="36">
        <v>0</v>
      </c>
      <c r="F42" s="38" t="s">
        <v>111</v>
      </c>
      <c r="G42" s="38" t="s">
        <v>112</v>
      </c>
      <c r="H42" s="30" t="s">
        <v>92</v>
      </c>
      <c r="I42" s="22" t="s">
        <v>92</v>
      </c>
      <c r="J42" s="31" t="s">
        <v>130</v>
      </c>
      <c r="K42" s="28" t="s">
        <v>130</v>
      </c>
      <c r="L42" s="28" t="s">
        <v>103</v>
      </c>
      <c r="M42" s="28" t="s">
        <v>92</v>
      </c>
      <c r="N42" s="28"/>
      <c r="O42" s="28"/>
      <c r="P42" s="28"/>
      <c r="Q42" s="28"/>
      <c r="R42" s="22"/>
      <c r="S42" s="22"/>
      <c r="T42" s="28"/>
      <c r="U42" s="28"/>
      <c r="V42" s="28">
        <v>3</v>
      </c>
      <c r="W42" s="28">
        <v>1</v>
      </c>
    </row>
    <row r="43" spans="1:23" ht="19.5" customHeight="1">
      <c r="A43" s="7" t="s">
        <v>39</v>
      </c>
      <c r="B43" s="26">
        <v>1</v>
      </c>
      <c r="C43" s="32">
        <v>1</v>
      </c>
      <c r="D43" s="36">
        <v>1</v>
      </c>
      <c r="E43" s="36">
        <v>1</v>
      </c>
      <c r="F43" s="38" t="s">
        <v>92</v>
      </c>
      <c r="G43" s="38" t="s">
        <v>92</v>
      </c>
      <c r="H43" s="30" t="s">
        <v>92</v>
      </c>
      <c r="I43" s="22" t="s">
        <v>94</v>
      </c>
      <c r="J43" s="31" t="s">
        <v>130</v>
      </c>
      <c r="K43" s="28" t="s">
        <v>130</v>
      </c>
      <c r="L43" s="28" t="s">
        <v>103</v>
      </c>
      <c r="M43" s="28" t="s">
        <v>92</v>
      </c>
      <c r="N43" s="28"/>
      <c r="O43" s="28"/>
      <c r="P43" s="28"/>
      <c r="Q43" s="28"/>
      <c r="R43" s="22"/>
      <c r="S43" s="22"/>
      <c r="T43" s="28"/>
      <c r="U43" s="28"/>
      <c r="V43" s="28">
        <v>3</v>
      </c>
      <c r="W43" s="28">
        <v>1</v>
      </c>
    </row>
    <row r="44" spans="1:23" ht="19.5" customHeight="1">
      <c r="A44" s="7" t="s">
        <v>40</v>
      </c>
      <c r="B44" s="26">
        <v>2</v>
      </c>
      <c r="C44" s="32">
        <v>1</v>
      </c>
      <c r="D44" s="36">
        <v>2</v>
      </c>
      <c r="E44" s="36">
        <v>1</v>
      </c>
      <c r="F44" s="38" t="s">
        <v>90</v>
      </c>
      <c r="G44" s="38" t="s">
        <v>113</v>
      </c>
      <c r="H44" s="30" t="s">
        <v>90</v>
      </c>
      <c r="I44" s="22" t="s">
        <v>95</v>
      </c>
      <c r="J44" s="31" t="s">
        <v>130</v>
      </c>
      <c r="K44" s="28"/>
      <c r="L44" s="28" t="s">
        <v>103</v>
      </c>
      <c r="M44" s="28" t="s">
        <v>92</v>
      </c>
      <c r="N44" s="28"/>
      <c r="O44" s="28"/>
      <c r="P44" s="28"/>
      <c r="Q44" s="28"/>
      <c r="R44" s="22"/>
      <c r="S44" s="22"/>
      <c r="T44" s="28"/>
      <c r="U44" s="28"/>
      <c r="V44" s="28">
        <v>3</v>
      </c>
      <c r="W44" s="28">
        <v>1</v>
      </c>
    </row>
    <row r="45" spans="1:23" ht="19.5" customHeight="1">
      <c r="A45" s="7" t="s">
        <v>41</v>
      </c>
      <c r="B45" s="26">
        <v>2</v>
      </c>
      <c r="C45" s="32">
        <v>1</v>
      </c>
      <c r="D45" s="36">
        <v>1</v>
      </c>
      <c r="E45" s="36">
        <v>1</v>
      </c>
      <c r="F45" s="38" t="s">
        <v>92</v>
      </c>
      <c r="G45" s="38" t="s">
        <v>114</v>
      </c>
      <c r="H45" s="30" t="s">
        <v>92</v>
      </c>
      <c r="I45" s="22" t="s">
        <v>92</v>
      </c>
      <c r="J45" s="31" t="s">
        <v>130</v>
      </c>
      <c r="K45" s="28"/>
      <c r="L45" s="28" t="s">
        <v>92</v>
      </c>
      <c r="M45" s="28" t="s">
        <v>92</v>
      </c>
      <c r="N45" s="28"/>
      <c r="O45" s="28"/>
      <c r="P45" s="28"/>
      <c r="Q45" s="28"/>
      <c r="R45" s="22" t="s">
        <v>149</v>
      </c>
      <c r="S45" s="22" t="s">
        <v>144</v>
      </c>
      <c r="T45" s="28"/>
      <c r="U45" s="28"/>
      <c r="V45" s="28">
        <v>1</v>
      </c>
      <c r="W45" s="28">
        <v>1</v>
      </c>
    </row>
    <row r="46" spans="1:23" ht="17.25">
      <c r="A46" s="11" t="s">
        <v>42</v>
      </c>
      <c r="B46" s="26"/>
      <c r="C46" s="32"/>
      <c r="D46" s="32"/>
      <c r="E46" s="32"/>
      <c r="F46" s="38"/>
      <c r="G46" s="38"/>
      <c r="H46" s="30"/>
      <c r="I46" s="30"/>
      <c r="J46" s="31" t="s">
        <v>130</v>
      </c>
      <c r="K46" s="28"/>
      <c r="L46" s="28"/>
      <c r="M46" s="28"/>
      <c r="N46" s="28"/>
      <c r="O46" s="28"/>
      <c r="P46" s="28"/>
      <c r="Q46" s="28"/>
      <c r="R46" s="22"/>
      <c r="S46" s="22"/>
      <c r="T46" s="28"/>
      <c r="U46" s="28"/>
      <c r="V46" s="28"/>
      <c r="W46" s="28"/>
    </row>
    <row r="47" spans="1:23" ht="42" customHeight="1">
      <c r="A47" s="11" t="s">
        <v>43</v>
      </c>
      <c r="B47" s="26">
        <v>2</v>
      </c>
      <c r="C47" s="32">
        <v>0</v>
      </c>
      <c r="D47" s="36">
        <v>2</v>
      </c>
      <c r="E47" s="32">
        <v>0</v>
      </c>
      <c r="F47" s="38" t="s">
        <v>115</v>
      </c>
      <c r="G47" s="38" t="s">
        <v>116</v>
      </c>
      <c r="H47" s="22" t="s">
        <v>96</v>
      </c>
      <c r="I47" s="22" t="s">
        <v>97</v>
      </c>
      <c r="J47" s="28"/>
      <c r="K47" s="28"/>
      <c r="L47" s="28" t="s">
        <v>103</v>
      </c>
      <c r="M47" s="28" t="s">
        <v>104</v>
      </c>
      <c r="N47" s="28"/>
      <c r="O47" s="28"/>
      <c r="P47" s="28"/>
      <c r="Q47" s="28"/>
      <c r="R47" s="22" t="s">
        <v>150</v>
      </c>
      <c r="S47" s="22" t="s">
        <v>151</v>
      </c>
      <c r="T47" s="28"/>
      <c r="U47" s="28"/>
      <c r="V47" s="28">
        <v>3</v>
      </c>
      <c r="W47" s="28">
        <v>0</v>
      </c>
    </row>
    <row r="48" spans="1:23" ht="17.25">
      <c r="A48" s="11" t="s">
        <v>44</v>
      </c>
      <c r="B48" s="26"/>
      <c r="C48" s="32"/>
      <c r="D48" s="32"/>
      <c r="E48" s="32"/>
      <c r="F48" s="38"/>
      <c r="G48" s="38"/>
      <c r="H48" s="30"/>
      <c r="I48" s="30"/>
      <c r="J48" s="31" t="s">
        <v>131</v>
      </c>
      <c r="K48" s="28"/>
      <c r="L48" s="28"/>
      <c r="M48" s="28"/>
      <c r="N48" s="28"/>
      <c r="O48" s="28"/>
      <c r="P48" s="28"/>
      <c r="Q48" s="28"/>
      <c r="R48" s="22"/>
      <c r="S48" s="22"/>
      <c r="T48" s="28"/>
      <c r="U48" s="28"/>
      <c r="V48" s="28"/>
      <c r="W48" s="28"/>
    </row>
    <row r="49" spans="1:23" ht="69" customHeight="1">
      <c r="A49" s="11" t="s">
        <v>45</v>
      </c>
      <c r="B49" s="26">
        <v>1</v>
      </c>
      <c r="C49" s="32">
        <v>2</v>
      </c>
      <c r="D49" s="36">
        <v>1</v>
      </c>
      <c r="E49" s="36">
        <v>0</v>
      </c>
      <c r="F49" s="38" t="s">
        <v>117</v>
      </c>
      <c r="G49" s="38" t="s">
        <v>118</v>
      </c>
      <c r="H49" s="22" t="s">
        <v>98</v>
      </c>
      <c r="I49" s="22" t="s">
        <v>99</v>
      </c>
      <c r="J49" s="28"/>
      <c r="K49" s="28"/>
      <c r="L49" s="28" t="s">
        <v>90</v>
      </c>
      <c r="M49" s="28" t="s">
        <v>104</v>
      </c>
      <c r="N49" s="28"/>
      <c r="O49" s="28"/>
      <c r="P49" s="28"/>
      <c r="Q49" s="28"/>
      <c r="R49" s="22" t="s">
        <v>152</v>
      </c>
      <c r="S49" s="22" t="s">
        <v>132</v>
      </c>
      <c r="T49" s="28"/>
      <c r="U49" s="28"/>
      <c r="V49" s="28">
        <v>2</v>
      </c>
      <c r="W49" s="28">
        <v>0</v>
      </c>
    </row>
    <row r="50" spans="1:23" ht="17.25">
      <c r="A50" s="8" t="s">
        <v>46</v>
      </c>
      <c r="B50" s="26"/>
      <c r="C50" s="32"/>
      <c r="D50" s="32"/>
      <c r="E50" s="32"/>
      <c r="F50" s="29"/>
      <c r="G50" s="29"/>
      <c r="H50" s="30"/>
      <c r="I50" s="30"/>
      <c r="J50" s="28"/>
      <c r="K50" s="28"/>
      <c r="L50" s="28"/>
      <c r="M50" s="28"/>
      <c r="N50" s="28"/>
      <c r="O50" s="28"/>
      <c r="P50" s="28"/>
      <c r="Q50" s="28"/>
      <c r="R50" s="22"/>
      <c r="S50" s="22"/>
      <c r="T50" s="28"/>
      <c r="U50" s="28"/>
      <c r="V50" s="28">
        <f>(V52+V53+V54+V55+V56+V59+V60)/7</f>
        <v>2.0714285714285716</v>
      </c>
      <c r="W50" s="28">
        <f>(W52+W53+W54+W55+W56+W59+W60)/7</f>
        <v>1</v>
      </c>
    </row>
    <row r="51" spans="1:23" ht="17.25">
      <c r="A51" s="4" t="s">
        <v>47</v>
      </c>
      <c r="B51" s="26"/>
      <c r="C51" s="32"/>
      <c r="D51" s="32"/>
      <c r="E51" s="32"/>
      <c r="F51" s="29"/>
      <c r="G51" s="29"/>
      <c r="H51" s="30"/>
      <c r="I51" s="30"/>
      <c r="J51" s="28"/>
      <c r="K51" s="28"/>
      <c r="L51" s="28"/>
      <c r="M51" s="28"/>
      <c r="N51" s="28"/>
      <c r="O51" s="28"/>
      <c r="P51" s="28"/>
      <c r="Q51" s="28"/>
      <c r="R51" s="22"/>
      <c r="S51" s="22"/>
      <c r="T51" s="28"/>
      <c r="U51" s="28"/>
      <c r="V51" s="28"/>
      <c r="W51" s="28"/>
    </row>
    <row r="52" spans="1:23" ht="28.5" customHeight="1">
      <c r="A52" s="11" t="s">
        <v>48</v>
      </c>
      <c r="B52" s="26"/>
      <c r="C52" s="32"/>
      <c r="D52" s="32">
        <v>1</v>
      </c>
      <c r="E52" s="32">
        <v>1</v>
      </c>
      <c r="F52" s="38" t="s">
        <v>119</v>
      </c>
      <c r="G52" s="38" t="s">
        <v>120</v>
      </c>
      <c r="H52" s="39" t="s">
        <v>100</v>
      </c>
      <c r="I52" s="39" t="s">
        <v>100</v>
      </c>
      <c r="J52" s="31" t="s">
        <v>130</v>
      </c>
      <c r="K52" s="28" t="s">
        <v>130</v>
      </c>
      <c r="L52" s="28" t="s">
        <v>90</v>
      </c>
      <c r="M52" s="28" t="s">
        <v>92</v>
      </c>
      <c r="N52" s="28"/>
      <c r="O52" s="28"/>
      <c r="P52" s="28"/>
      <c r="Q52" s="28"/>
      <c r="R52" s="22"/>
      <c r="S52" s="22"/>
      <c r="T52" s="28"/>
      <c r="U52" s="28"/>
      <c r="V52" s="28">
        <v>2</v>
      </c>
      <c r="W52" s="28">
        <v>1</v>
      </c>
    </row>
    <row r="53" spans="1:23" ht="94.5" customHeight="1">
      <c r="A53" s="11" t="s">
        <v>49</v>
      </c>
      <c r="B53" s="26">
        <v>1</v>
      </c>
      <c r="C53" s="32">
        <v>1</v>
      </c>
      <c r="D53" s="32">
        <v>1</v>
      </c>
      <c r="E53" s="32">
        <v>1</v>
      </c>
      <c r="F53" s="38" t="s">
        <v>92</v>
      </c>
      <c r="G53" s="38" t="s">
        <v>92</v>
      </c>
      <c r="H53" s="22" t="s">
        <v>101</v>
      </c>
      <c r="I53" s="22" t="s">
        <v>102</v>
      </c>
      <c r="J53" s="31" t="s">
        <v>130</v>
      </c>
      <c r="K53" s="28" t="s">
        <v>130</v>
      </c>
      <c r="L53" s="28" t="s">
        <v>90</v>
      </c>
      <c r="M53" s="28" t="s">
        <v>92</v>
      </c>
      <c r="N53" s="28"/>
      <c r="O53" s="28"/>
      <c r="P53" s="28"/>
      <c r="Q53" s="28"/>
      <c r="R53" s="22" t="s">
        <v>153</v>
      </c>
      <c r="S53" s="22" t="s">
        <v>154</v>
      </c>
      <c r="T53" s="28"/>
      <c r="U53" s="28"/>
      <c r="V53" s="28">
        <v>2</v>
      </c>
      <c r="W53" s="28">
        <v>1</v>
      </c>
    </row>
    <row r="54" spans="1:23" ht="87.75" customHeight="1">
      <c r="A54" s="11" t="s">
        <v>50</v>
      </c>
      <c r="B54" s="26">
        <v>1</v>
      </c>
      <c r="C54" s="32">
        <v>1</v>
      </c>
      <c r="D54" s="36">
        <v>1</v>
      </c>
      <c r="E54" s="36">
        <v>1</v>
      </c>
      <c r="F54" s="38" t="s">
        <v>121</v>
      </c>
      <c r="G54" s="38" t="s">
        <v>122</v>
      </c>
      <c r="H54" s="22" t="s">
        <v>101</v>
      </c>
      <c r="I54" s="22" t="s">
        <v>102</v>
      </c>
      <c r="J54" s="31" t="s">
        <v>130</v>
      </c>
      <c r="K54" s="28" t="s">
        <v>130</v>
      </c>
      <c r="L54" s="28" t="s">
        <v>90</v>
      </c>
      <c r="M54" s="28" t="s">
        <v>92</v>
      </c>
      <c r="N54" s="28"/>
      <c r="O54" s="28"/>
      <c r="P54" s="28"/>
      <c r="Q54" s="28"/>
      <c r="R54" s="22" t="s">
        <v>92</v>
      </c>
      <c r="S54" s="22" t="s">
        <v>132</v>
      </c>
      <c r="T54" s="28"/>
      <c r="U54" s="28"/>
      <c r="V54" s="28">
        <v>2</v>
      </c>
      <c r="W54" s="28">
        <v>1</v>
      </c>
    </row>
    <row r="55" spans="1:23" ht="46.5">
      <c r="A55" s="11" t="s">
        <v>51</v>
      </c>
      <c r="B55" s="26">
        <v>1</v>
      </c>
      <c r="C55" s="32">
        <v>1</v>
      </c>
      <c r="D55" s="36">
        <v>1</v>
      </c>
      <c r="E55" s="36">
        <v>1</v>
      </c>
      <c r="F55" s="38" t="s">
        <v>123</v>
      </c>
      <c r="G55" s="38" t="s">
        <v>124</v>
      </c>
      <c r="H55" s="39" t="s">
        <v>100</v>
      </c>
      <c r="I55" s="39" t="s">
        <v>100</v>
      </c>
      <c r="J55" s="31" t="s">
        <v>123</v>
      </c>
      <c r="K55" s="28"/>
      <c r="L55" s="28" t="s">
        <v>103</v>
      </c>
      <c r="M55" s="28" t="s">
        <v>92</v>
      </c>
      <c r="N55" s="28"/>
      <c r="O55" s="28"/>
      <c r="P55" s="28"/>
      <c r="Q55" s="28"/>
      <c r="R55" s="22"/>
      <c r="S55" s="22"/>
      <c r="T55" s="28"/>
      <c r="U55" s="28"/>
      <c r="V55" s="28">
        <v>3</v>
      </c>
      <c r="W55" s="28">
        <v>1</v>
      </c>
    </row>
    <row r="56" spans="1:23" ht="30.75">
      <c r="A56" s="11" t="s">
        <v>52</v>
      </c>
      <c r="B56" s="26"/>
      <c r="C56" s="32"/>
      <c r="D56" s="32"/>
      <c r="E56" s="36"/>
      <c r="F56" s="38"/>
      <c r="G56" s="38"/>
      <c r="H56" s="39"/>
      <c r="I56" s="39"/>
      <c r="J56" s="28"/>
      <c r="K56" s="28"/>
      <c r="L56" s="28"/>
      <c r="M56" s="28"/>
      <c r="N56" s="28"/>
      <c r="O56" s="28"/>
      <c r="P56" s="28"/>
      <c r="Q56" s="28"/>
      <c r="R56" s="22"/>
      <c r="S56" s="22"/>
      <c r="T56" s="28"/>
      <c r="U56" s="28"/>
      <c r="V56" s="28">
        <f>AVERAGE(V57:V58)</f>
        <v>2.5</v>
      </c>
      <c r="W56" s="28">
        <f>AVERAGE(W57:W58)</f>
        <v>1</v>
      </c>
    </row>
    <row r="57" spans="1:23" ht="46.5">
      <c r="A57" s="7" t="s">
        <v>53</v>
      </c>
      <c r="B57" s="26"/>
      <c r="C57" s="32"/>
      <c r="D57" s="36">
        <v>1</v>
      </c>
      <c r="E57" s="36">
        <v>1</v>
      </c>
      <c r="F57" s="38" t="s">
        <v>90</v>
      </c>
      <c r="G57" s="38" t="s">
        <v>125</v>
      </c>
      <c r="H57" s="30" t="s">
        <v>92</v>
      </c>
      <c r="I57" s="39" t="s">
        <v>100</v>
      </c>
      <c r="J57" s="28"/>
      <c r="K57" s="28"/>
      <c r="L57" s="28" t="s">
        <v>103</v>
      </c>
      <c r="M57" s="28" t="s">
        <v>92</v>
      </c>
      <c r="N57" s="28"/>
      <c r="O57" s="28"/>
      <c r="P57" s="28"/>
      <c r="Q57" s="28"/>
      <c r="R57" s="22"/>
      <c r="S57" s="22"/>
      <c r="T57" s="28"/>
      <c r="U57" s="28"/>
      <c r="V57" s="28">
        <v>3</v>
      </c>
      <c r="W57" s="28">
        <v>1</v>
      </c>
    </row>
    <row r="58" spans="1:23" ht="27" customHeight="1">
      <c r="A58" s="7" t="s">
        <v>54</v>
      </c>
      <c r="B58" s="26"/>
      <c r="C58" s="32"/>
      <c r="D58" s="36">
        <v>1</v>
      </c>
      <c r="E58" s="36">
        <v>1</v>
      </c>
      <c r="F58" s="38" t="s">
        <v>126</v>
      </c>
      <c r="G58" s="38" t="s">
        <v>127</v>
      </c>
      <c r="H58" s="30" t="s">
        <v>92</v>
      </c>
      <c r="I58" s="39" t="s">
        <v>100</v>
      </c>
      <c r="J58" s="28"/>
      <c r="K58" s="28"/>
      <c r="L58" s="28" t="s">
        <v>90</v>
      </c>
      <c r="M58" s="28" t="s">
        <v>92</v>
      </c>
      <c r="N58" s="28"/>
      <c r="O58" s="28"/>
      <c r="P58" s="28"/>
      <c r="Q58" s="28"/>
      <c r="R58" s="22"/>
      <c r="S58" s="22"/>
      <c r="T58" s="28"/>
      <c r="U58" s="28"/>
      <c r="V58" s="28">
        <v>2</v>
      </c>
      <c r="W58" s="28">
        <v>1</v>
      </c>
    </row>
    <row r="59" spans="1:23" ht="48" customHeight="1">
      <c r="A59" s="11" t="s">
        <v>55</v>
      </c>
      <c r="B59" s="32"/>
      <c r="C59" s="32"/>
      <c r="D59" s="36">
        <v>1</v>
      </c>
      <c r="E59" s="36">
        <v>1</v>
      </c>
      <c r="F59" s="38" t="s">
        <v>123</v>
      </c>
      <c r="G59" s="38" t="s">
        <v>92</v>
      </c>
      <c r="H59" s="39" t="s">
        <v>100</v>
      </c>
      <c r="I59" s="39" t="s">
        <v>100</v>
      </c>
      <c r="J59" s="40"/>
      <c r="K59" s="40"/>
      <c r="L59" s="28" t="s">
        <v>92</v>
      </c>
      <c r="M59" s="28" t="s">
        <v>92</v>
      </c>
      <c r="N59" s="28"/>
      <c r="O59" s="28"/>
      <c r="P59" s="28"/>
      <c r="Q59" s="28"/>
      <c r="R59" s="22"/>
      <c r="S59" s="22"/>
      <c r="T59" s="28"/>
      <c r="U59" s="28"/>
      <c r="V59" s="28">
        <v>1</v>
      </c>
      <c r="W59" s="28">
        <v>1</v>
      </c>
    </row>
    <row r="60" spans="1:23" ht="35.25" customHeight="1">
      <c r="A60" s="11" t="s">
        <v>56</v>
      </c>
      <c r="B60" s="32">
        <v>2</v>
      </c>
      <c r="C60" s="32">
        <v>1</v>
      </c>
      <c r="D60" s="36">
        <v>1</v>
      </c>
      <c r="E60" s="36">
        <v>1</v>
      </c>
      <c r="F60" s="38" t="s">
        <v>128</v>
      </c>
      <c r="G60" s="38" t="s">
        <v>129</v>
      </c>
      <c r="H60" s="39" t="s">
        <v>100</v>
      </c>
      <c r="I60" s="39" t="s">
        <v>100</v>
      </c>
      <c r="J60" s="28"/>
      <c r="K60" s="28"/>
      <c r="L60" s="28" t="s">
        <v>90</v>
      </c>
      <c r="M60" s="28" t="s">
        <v>92</v>
      </c>
      <c r="N60" s="28"/>
      <c r="O60" s="28"/>
      <c r="P60" s="28"/>
      <c r="Q60" s="28"/>
      <c r="R60" s="22" t="s">
        <v>155</v>
      </c>
      <c r="S60" s="22"/>
      <c r="T60" s="28"/>
      <c r="U60" s="28"/>
      <c r="V60" s="28">
        <v>2</v>
      </c>
      <c r="W60" s="28">
        <v>1</v>
      </c>
    </row>
    <row r="61" spans="1:23" ht="30" customHeight="1">
      <c r="A61" s="12" t="s">
        <v>57</v>
      </c>
      <c r="B61" s="41"/>
      <c r="C61" s="41"/>
      <c r="D61" s="41"/>
      <c r="E61" s="28"/>
      <c r="F61" s="28"/>
      <c r="G61" s="28"/>
      <c r="H61" s="28"/>
      <c r="I61" s="28"/>
      <c r="J61" s="28"/>
      <c r="K61" s="28"/>
      <c r="L61" s="28"/>
      <c r="M61" s="28"/>
      <c r="N61" s="28"/>
      <c r="O61" s="28"/>
      <c r="P61" s="28"/>
      <c r="Q61" s="28"/>
      <c r="R61" s="42"/>
      <c r="S61" s="28"/>
      <c r="T61" s="28"/>
      <c r="U61" s="28"/>
      <c r="V61" s="28"/>
      <c r="W61" s="28"/>
    </row>
    <row r="62" spans="1:18" ht="46.5">
      <c r="A62" s="4" t="s">
        <v>58</v>
      </c>
      <c r="R62" s="4"/>
    </row>
    <row r="63" spans="1:18" ht="111" customHeight="1">
      <c r="A63" s="11" t="s">
        <v>59</v>
      </c>
      <c r="R63" s="4"/>
    </row>
    <row r="64" spans="1:18" ht="114" customHeight="1">
      <c r="A64" s="11" t="s">
        <v>60</v>
      </c>
      <c r="R64" s="4"/>
    </row>
    <row r="65" spans="1:18" ht="90" customHeight="1">
      <c r="A65" s="11" t="s">
        <v>61</v>
      </c>
      <c r="R65" s="4"/>
    </row>
    <row r="66" spans="1:18" ht="80.25" customHeight="1">
      <c r="A66" s="11" t="s">
        <v>62</v>
      </c>
      <c r="R66" s="16"/>
    </row>
  </sheetData>
  <mergeCells count="3">
    <mergeCell ref="B1:C1"/>
    <mergeCell ref="A2:D2"/>
    <mergeCell ref="A3:D3"/>
  </mergeCells>
  <printOptions/>
  <pageMargins left="0.75" right="0.75" top="1" bottom="1" header="0.5" footer="0.5"/>
  <pageSetup horizontalDpi="600" verticalDpi="600" orientation="portrait" r:id="rId1"/>
  <ignoredErrors>
    <ignoredError sqref="V56:W56"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mviola</dc:creator>
  <cp:keywords/>
  <dc:description/>
  <cp:lastModifiedBy>mviola</cp:lastModifiedBy>
  <dcterms:created xsi:type="dcterms:W3CDTF">2004-07-23T20:04:44Z</dcterms:created>
  <dcterms:modified xsi:type="dcterms:W3CDTF">2004-07-30T13:20:48Z</dcterms:modified>
  <cp:category/>
  <cp:version/>
  <cp:contentType/>
  <cp:contentStatus/>
</cp:coreProperties>
</file>