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<sst xmlns="http://schemas.openxmlformats.org/spreadsheetml/2006/main" count="181" uniqueCount="69">
  <si>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</si>
  <si>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</si>
  <si>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</si>
  <si>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</si>
  <si>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</si>
  <si>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</si>
  <si>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</si>
  <si>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</si>
  <si>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</si>
  <si>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</si>
  <si>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</si>
  <si>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</si>
  <si>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</si>
  <si>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</si>
  <si>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</si>
  <si>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</si>
  <si>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</si>
  <si>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</si>
  <si>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</si>
  <si>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</si>
  <si>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</si>
  <si>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</si>
  <si>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</si>
  <si>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</si>
  <si>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</si>
  <si>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</si>
  <si>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</si>
  <si>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</si>
  <si>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</si>
  <si>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</si>
  <si>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</si>
  <si>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</si>
  <si>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</si>
  <si>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</si>
  <si>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</si>
  <si>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</si>
  <si>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</si>
  <si>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</si>
  <si>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</si>
  <si>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</si>
  <si>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</si>
  <si>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</si>
  <si>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</si>
  <si>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</si>
  <si>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</si>
  <si>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</si>
  <si>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</si>
  <si>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PORT 12 #2 FACE</t>
  </si>
  <si>
    <t>JOB NUMBER</t>
  </si>
  <si>
    <t>PART NUMBER</t>
  </si>
  <si>
    <t>PART NAME</t>
  </si>
  <si>
    <t>INSPECTOR</t>
  </si>
  <si>
    <t>65678-1 FINAL NUMBERS</t>
  </si>
  <si>
    <t>PORT 12 #2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</si>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</sst>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Nominal!$F$47:$F$60</c:f>
              <c:numCache>
                <c:ptCount val="14"/>
                <c:pt idx="0">
                  <c:v>0.0587</c:v>
                </c:pt>
                <c:pt idx="1">
                  <c:v>0.0165</c:v>
                </c:pt>
                <c:pt idx="2">
                  <c:v>0.0036</c:v>
                </c:pt>
                <c:pt idx="6">
                  <c:v>0.0028</c:v>
                </c:pt>
                <c:pt idx="7">
                  <c:v>0.0321</c:v>
                </c:pt>
                <c:pt idx="8">
                  <c:v>0.0662</c:v>
                </c:pt>
                <c:pt idx="11">
                  <c:v>0.1135</c:v>
                </c:pt>
                <c:pt idx="12">
                  <c:v>0.111</c:v>
                </c:pt>
                <c:pt idx="13">
                  <c:v>0.0883</c:v>
                </c:pt>
              </c:numCache>
            </c:numRef>
          </c:val>
          <c:smooth val="0"/>
        </c:ser>
        <c:marker val="1"/>
        <c:axId val="1945252"/>
        <c:axId val="17507269"/>
      </c:lineChart>
      <c:catAx>
        <c:axId val="1945252"/>
        <c:scaling>
          <c:orientation val="minMax"/>
        </c:scaling>
        <c:axPos val="b"/>
        <c:delete val="1"/>
        <c:majorTickMark val="out"/>
        <c:minorTickMark val="none"/>
        <c:tickLblPos val="nextTo"/>
        <c:crossAx val="17507269"/>
        <c:crosses val="autoZero"/>
        <c:auto val="1"/>
        <c:lblOffset val="100"/>
        <c:noMultiLvlLbl val="0"/>
      </c:catAx>
      <c:valAx>
        <c:axId val="17507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525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996838"/>
        <c:axId val="5397154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37.41858271330099</c:v>
                </c:pt>
                <c:pt idx="1">
                  <c:v>4.554962346478537E-101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5981840"/>
        <c:axId val="9618833"/>
      </c:scatterChart>
      <c:valAx>
        <c:axId val="599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71543"/>
        <c:crosses val="max"/>
        <c:crossBetween val="midCat"/>
        <c:dispUnits/>
      </c:valAx>
      <c:valAx>
        <c:axId val="53971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6838"/>
        <c:crosses val="max"/>
        <c:crossBetween val="midCat"/>
        <c:dispUnits/>
      </c:valAx>
      <c:valAx>
        <c:axId val="15981840"/>
        <c:scaling>
          <c:orientation val="minMax"/>
        </c:scaling>
        <c:axPos val="b"/>
        <c:delete val="1"/>
        <c:majorTickMark val="in"/>
        <c:minorTickMark val="none"/>
        <c:tickLblPos val="nextTo"/>
        <c:crossAx val="9618833"/>
        <c:crosses val="max"/>
        <c:crossBetween val="midCat"/>
        <c:dispUnits/>
      </c:valAx>
      <c:valAx>
        <c:axId val="96188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98184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347694"/>
        <c:axId val="880265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37.41858271330099</c:v>
                </c:pt>
                <c:pt idx="1">
                  <c:v>4.554962346478537E-101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115032"/>
        <c:axId val="41926425"/>
      </c:lineChart>
      <c:catAx>
        <c:axId val="233476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802655"/>
        <c:crosses val="autoZero"/>
        <c:auto val="0"/>
        <c:lblOffset val="100"/>
        <c:tickLblSkip val="1"/>
        <c:noMultiLvlLbl val="0"/>
      </c:catAx>
      <c:valAx>
        <c:axId val="88026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347694"/>
        <c:crossesAt val="1"/>
        <c:crossBetween val="between"/>
        <c:dispUnits/>
      </c:valAx>
      <c:catAx>
        <c:axId val="12115032"/>
        <c:scaling>
          <c:orientation val="minMax"/>
        </c:scaling>
        <c:axPos val="b"/>
        <c:delete val="1"/>
        <c:majorTickMark val="in"/>
        <c:minorTickMark val="none"/>
        <c:tickLblPos val="nextTo"/>
        <c:crossAx val="41926425"/>
        <c:crosses val="autoZero"/>
        <c:auto val="0"/>
        <c:lblOffset val="100"/>
        <c:tickLblSkip val="1"/>
        <c:noMultiLvlLbl val="0"/>
      </c:catAx>
      <c:valAx>
        <c:axId val="419264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1150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Nominal!$F$47:$F$60</c:f>
              <c:numCache>
                <c:ptCount val="14"/>
                <c:pt idx="0">
                  <c:v>0.0587</c:v>
                </c:pt>
                <c:pt idx="1">
                  <c:v>0.0165</c:v>
                </c:pt>
                <c:pt idx="2">
                  <c:v>0.0036</c:v>
                </c:pt>
                <c:pt idx="6">
                  <c:v>0.0028</c:v>
                </c:pt>
                <c:pt idx="7">
                  <c:v>0.0321</c:v>
                </c:pt>
                <c:pt idx="8">
                  <c:v>0.0662</c:v>
                </c:pt>
                <c:pt idx="11">
                  <c:v>0.1135</c:v>
                </c:pt>
                <c:pt idx="12">
                  <c:v>0.111</c:v>
                </c:pt>
                <c:pt idx="13">
                  <c:v>0.0883</c:v>
                </c:pt>
              </c:numCache>
            </c:numRef>
          </c:val>
        </c:ser>
        <c:axId val="41793506"/>
        <c:axId val="40597235"/>
      </c:areaChart>
      <c:catAx>
        <c:axId val="41793506"/>
        <c:scaling>
          <c:orientation val="minMax"/>
        </c:scaling>
        <c:axPos val="b"/>
        <c:delete val="1"/>
        <c:majorTickMark val="out"/>
        <c:minorTickMark val="none"/>
        <c:tickLblPos val="nextTo"/>
        <c:crossAx val="40597235"/>
        <c:crosses val="autoZero"/>
        <c:auto val="1"/>
        <c:lblOffset val="100"/>
        <c:noMultiLvlLbl val="0"/>
      </c:catAx>
      <c:valAx>
        <c:axId val="40597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9350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830796"/>
        <c:axId val="4170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37.41858271330099</c:v>
                </c:pt>
                <c:pt idx="1">
                  <c:v>4.554962346478537E-101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5382"/>
        <c:axId val="3378439"/>
      </c:lineChart>
      <c:catAx>
        <c:axId val="298307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709"/>
        <c:crosses val="autoZero"/>
        <c:auto val="0"/>
        <c:lblOffset val="100"/>
        <c:tickLblSkip val="1"/>
        <c:noMultiLvlLbl val="0"/>
      </c:catAx>
      <c:valAx>
        <c:axId val="417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830796"/>
        <c:crossesAt val="1"/>
        <c:crossBetween val="between"/>
        <c:dispUnits/>
      </c:valAx>
      <c:catAx>
        <c:axId val="375382"/>
        <c:scaling>
          <c:orientation val="minMax"/>
        </c:scaling>
        <c:axPos val="b"/>
        <c:delete val="1"/>
        <c:majorTickMark val="in"/>
        <c:minorTickMark val="none"/>
        <c:tickLblPos val="nextTo"/>
        <c:crossAx val="3378439"/>
        <c:crosses val="autoZero"/>
        <c:auto val="0"/>
        <c:lblOffset val="100"/>
        <c:tickLblSkip val="1"/>
        <c:noMultiLvlLbl val="0"/>
      </c:catAx>
      <c:valAx>
        <c:axId val="33784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53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Nominal!$F$47:$F$60</c:f>
              <c:numCache>
                <c:ptCount val="14"/>
                <c:pt idx="0">
                  <c:v>0.0587</c:v>
                </c:pt>
                <c:pt idx="1">
                  <c:v>0.0165</c:v>
                </c:pt>
                <c:pt idx="2">
                  <c:v>0.0036</c:v>
                </c:pt>
                <c:pt idx="6">
                  <c:v>0.0028</c:v>
                </c:pt>
                <c:pt idx="7">
                  <c:v>0.0321</c:v>
                </c:pt>
                <c:pt idx="8">
                  <c:v>0.0662</c:v>
                </c:pt>
                <c:pt idx="11">
                  <c:v>0.1135</c:v>
                </c:pt>
                <c:pt idx="12">
                  <c:v>0.111</c:v>
                </c:pt>
                <c:pt idx="13">
                  <c:v>0.0883</c:v>
                </c:pt>
              </c:numCache>
            </c:numRef>
          </c:val>
          <c:smooth val="1"/>
        </c:ser>
        <c:axId val="30405952"/>
        <c:axId val="5218113"/>
      </c:lineChart>
      <c:catAx>
        <c:axId val="3040595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218113"/>
        <c:crosses val="autoZero"/>
        <c:auto val="0"/>
        <c:lblOffset val="100"/>
        <c:tickLblSkip val="1"/>
        <c:noMultiLvlLbl val="0"/>
      </c:catAx>
      <c:valAx>
        <c:axId val="52181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4059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963018"/>
        <c:axId val="200139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37.41858271330099</c:v>
                </c:pt>
                <c:pt idx="1">
                  <c:v>4.554962346478537E-101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5908084"/>
        <c:axId val="10519573"/>
      </c:lineChart>
      <c:catAx>
        <c:axId val="469630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013979"/>
        <c:crosses val="autoZero"/>
        <c:auto val="0"/>
        <c:lblOffset val="100"/>
        <c:tickLblSkip val="1"/>
        <c:noMultiLvlLbl val="0"/>
      </c:catAx>
      <c:valAx>
        <c:axId val="200139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963018"/>
        <c:crossesAt val="1"/>
        <c:crossBetween val="between"/>
        <c:dispUnits/>
      </c:valAx>
      <c:catAx>
        <c:axId val="45908084"/>
        <c:scaling>
          <c:orientation val="minMax"/>
        </c:scaling>
        <c:axPos val="b"/>
        <c:delete val="1"/>
        <c:majorTickMark val="in"/>
        <c:minorTickMark val="none"/>
        <c:tickLblPos val="nextTo"/>
        <c:crossAx val="10519573"/>
        <c:crosses val="autoZero"/>
        <c:auto val="0"/>
        <c:lblOffset val="100"/>
        <c:tickLblSkip val="1"/>
        <c:noMultiLvlLbl val="0"/>
      </c:catAx>
      <c:valAx>
        <c:axId val="1051957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9080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Nominal!$F$47:$F$60</c:f>
              <c:numCache>
                <c:ptCount val="14"/>
                <c:pt idx="0">
                  <c:v>0.0587</c:v>
                </c:pt>
                <c:pt idx="1">
                  <c:v>0.0165</c:v>
                </c:pt>
                <c:pt idx="2">
                  <c:v>0.0036</c:v>
                </c:pt>
                <c:pt idx="6">
                  <c:v>0.0028</c:v>
                </c:pt>
                <c:pt idx="7">
                  <c:v>0.0321</c:v>
                </c:pt>
                <c:pt idx="8">
                  <c:v>0.0662</c:v>
                </c:pt>
                <c:pt idx="11">
                  <c:v>0.1135</c:v>
                </c:pt>
                <c:pt idx="12">
                  <c:v>0.111</c:v>
                </c:pt>
                <c:pt idx="13">
                  <c:v>0.0883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Gauss!$N$3:$N$16</c:f>
              <c:numCache>
                <c:ptCount val="14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Gauss!$O$3:$O$16</c:f>
              <c:numCache>
                <c:ptCount val="14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Gauss!$P$3:$P$16</c:f>
              <c:numCache>
                <c:ptCount val="14"/>
                <c:pt idx="0">
                  <c:v>0.05474444444444444</c:v>
                </c:pt>
                <c:pt idx="1">
                  <c:v>0.05474444444444444</c:v>
                </c:pt>
                <c:pt idx="2">
                  <c:v>0.05474444444444444</c:v>
                </c:pt>
                <c:pt idx="3">
                  <c:v>0.05474444444444444</c:v>
                </c:pt>
                <c:pt idx="4">
                  <c:v>0.05474444444444444</c:v>
                </c:pt>
                <c:pt idx="5">
                  <c:v>0.05474444444444444</c:v>
                </c:pt>
                <c:pt idx="6">
                  <c:v>0.05474444444444444</c:v>
                </c:pt>
                <c:pt idx="7">
                  <c:v>0.05474444444444444</c:v>
                </c:pt>
                <c:pt idx="8">
                  <c:v>0.05474444444444444</c:v>
                </c:pt>
                <c:pt idx="9">
                  <c:v>0.05474444444444444</c:v>
                </c:pt>
                <c:pt idx="10">
                  <c:v>0.05474444444444444</c:v>
                </c:pt>
                <c:pt idx="11">
                  <c:v>0.05474444444444444</c:v>
                </c:pt>
                <c:pt idx="12">
                  <c:v>0.05474444444444444</c:v>
                </c:pt>
                <c:pt idx="13">
                  <c:v>0.05474444444444444</c:v>
                </c:pt>
              </c:numCache>
            </c:numRef>
          </c:val>
          <c:smooth val="0"/>
        </c:ser>
        <c:marker val="1"/>
        <c:axId val="27567294"/>
        <c:axId val="46779055"/>
      </c:lineChart>
      <c:catAx>
        <c:axId val="27567294"/>
        <c:scaling>
          <c:orientation val="minMax"/>
        </c:scaling>
        <c:axPos val="b"/>
        <c:delete val="1"/>
        <c:majorTickMark val="out"/>
        <c:minorTickMark val="none"/>
        <c:tickLblPos val="nextTo"/>
        <c:crossAx val="46779055"/>
        <c:crosses val="autoZero"/>
        <c:auto val="1"/>
        <c:lblOffset val="100"/>
        <c:noMultiLvlLbl val="0"/>
      </c:catAx>
      <c:valAx>
        <c:axId val="46779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7567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358312"/>
        <c:axId val="3100708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628274"/>
        <c:axId val="28545603"/>
      </c:lineChart>
      <c:catAx>
        <c:axId val="18358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007081"/>
        <c:crosses val="autoZero"/>
        <c:auto val="0"/>
        <c:lblOffset val="100"/>
        <c:tickLblSkip val="1"/>
        <c:noMultiLvlLbl val="0"/>
      </c:catAx>
      <c:valAx>
        <c:axId val="31007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358312"/>
        <c:crossesAt val="1"/>
        <c:crossBetween val="between"/>
        <c:dispUnits/>
      </c:valAx>
      <c:catAx>
        <c:axId val="10628274"/>
        <c:scaling>
          <c:orientation val="minMax"/>
        </c:scaling>
        <c:axPos val="b"/>
        <c:delete val="1"/>
        <c:majorTickMark val="in"/>
        <c:minorTickMark val="none"/>
        <c:tickLblPos val="nextTo"/>
        <c:crossAx val="28545603"/>
        <c:crosses val="autoZero"/>
        <c:auto val="0"/>
        <c:lblOffset val="100"/>
        <c:tickLblSkip val="1"/>
        <c:noMultiLvlLbl val="0"/>
      </c:catAx>
      <c:valAx>
        <c:axId val="2854560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6282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5583836"/>
        <c:axId val="30492477"/>
      </c:scatterChart>
      <c:valAx>
        <c:axId val="5558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92477"/>
        <c:crosses val="max"/>
        <c:crossBetween val="midCat"/>
        <c:dispUnits/>
      </c:valAx>
      <c:valAx>
        <c:axId val="30492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8383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38841.413194444445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0.05474444444444444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0.11351282010927921</v>
      </c>
      <c r="H8" s="5"/>
    </row>
    <row r="9" spans="5:8" ht="13.5">
      <c r="E9" s="63" t="s">
        <v>13</v>
      </c>
      <c r="F9" s="63"/>
      <c r="G9" s="35">
        <v>0.0028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0.11071282010927921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9</v>
      </c>
      <c r="N12" s="44">
        <v>9</v>
      </c>
      <c r="O12" s="45">
        <v>64.28571428571429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5</v>
      </c>
      <c r="O14" s="44">
        <v>0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9</v>
      </c>
      <c r="N15" s="44">
        <v>14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3.67527022149261E-08</v>
      </c>
      <c r="L18" s="42">
        <v>8.745732199555434E-08</v>
      </c>
      <c r="M18" s="42">
        <v>0.11351282010927832</v>
      </c>
      <c r="N18" s="51">
        <v>0.11351282010927921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-3.4349909583397675E-09</v>
      </c>
      <c r="L19" s="42">
        <v>-3.4349909583397675E-09</v>
      </c>
      <c r="M19" s="42">
        <v>-3.4349909583397675E-09</v>
      </c>
      <c r="N19" s="51">
        <v>0.0028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4.018769317326587E-08</v>
      </c>
      <c r="L20" s="42">
        <v>1.0397010025142706E-07</v>
      </c>
      <c r="M20" s="42">
        <v>0.11351282010927832</v>
      </c>
      <c r="N20" s="51">
        <v>0.11071282010927921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3.638690364888524E-09</v>
      </c>
      <c r="L22" s="42">
        <v>4.624031867723437E-09</v>
      </c>
      <c r="M22" s="42">
        <v>0.035197531310781675</v>
      </c>
      <c r="N22" s="51">
        <v>0.05474444444444444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1.2697476736558725E-08</v>
      </c>
      <c r="L23" s="42">
        <v>3.0190707466782524E-08</v>
      </c>
      <c r="M23" s="42">
        <v>0.06844122931339248</v>
      </c>
      <c r="N23" s="51">
        <v>0.06844122931339294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1.205556920028795E-08</v>
      </c>
      <c r="L24" s="42">
        <v>3.109996801200623E-08</v>
      </c>
      <c r="M24" s="42">
        <v>0.04355752490018881</v>
      </c>
      <c r="N24" s="51">
        <v>0.04355907227866289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71.06042458204635</v>
      </c>
      <c r="D47" s="24">
        <v>-1.233267892489981</v>
      </c>
      <c r="E47" s="24">
        <v>81.42709497159754</v>
      </c>
      <c r="F47" s="60">
        <v>0.0587</v>
      </c>
    </row>
    <row r="48" spans="2:6" ht="13.5">
      <c r="B48" s="27" t="s">
        <v>56</v>
      </c>
      <c r="C48" s="24">
        <v>67.90874367384457</v>
      </c>
      <c r="D48" s="24">
        <v>-6.513126723063439</v>
      </c>
      <c r="E48" s="24">
        <v>81.38493047423093</v>
      </c>
      <c r="F48" s="60">
        <v>0.0165</v>
      </c>
    </row>
    <row r="49" spans="2:6" ht="13.5">
      <c r="B49" s="27" t="s">
        <v>57</v>
      </c>
      <c r="C49" s="24">
        <v>63.95774995808599</v>
      </c>
      <c r="D49" s="24">
        <v>-7.534794115153007</v>
      </c>
      <c r="E49" s="24">
        <v>81.37204018630237</v>
      </c>
      <c r="F49" s="60">
        <v>0.0036</v>
      </c>
    </row>
    <row r="50" spans="2:5" ht="13.5">
      <c r="B50" s="27" t="s">
        <v>58</v>
      </c>
      <c r="C50" s="24">
        <v>57.59534656955122</v>
      </c>
      <c r="D50" s="24">
        <v>-6.568039855239341</v>
      </c>
      <c r="E50" s="24">
        <v>82.11518507298389</v>
      </c>
    </row>
    <row r="51" spans="2:5" ht="13.5">
      <c r="B51" s="27" t="s">
        <v>59</v>
      </c>
      <c r="C51" s="24">
        <v>53.274350175083754</v>
      </c>
      <c r="D51" s="24">
        <v>-5.819080595284719</v>
      </c>
      <c r="E51" s="24">
        <v>82.11332157485144</v>
      </c>
    </row>
    <row r="52" spans="2:5" ht="13.5">
      <c r="B52" s="27" t="s">
        <v>60</v>
      </c>
      <c r="C52" s="24">
        <v>48.87285613713223</v>
      </c>
      <c r="D52" s="24">
        <v>-5.132349294066736</v>
      </c>
      <c r="E52" s="24">
        <v>82.11181420308218</v>
      </c>
    </row>
    <row r="53" spans="2:6" ht="13.5">
      <c r="B53" s="27" t="s">
        <v>61</v>
      </c>
      <c r="C53" s="24">
        <v>45.23444946175719</v>
      </c>
      <c r="D53" s="24">
        <v>-3.4922233044810516</v>
      </c>
      <c r="E53" s="24">
        <v>81.37123602315212</v>
      </c>
      <c r="F53" s="60">
        <v>0.0028</v>
      </c>
    </row>
    <row r="54" spans="2:6" ht="13.5">
      <c r="B54" s="27" t="s">
        <v>62</v>
      </c>
      <c r="C54" s="24">
        <v>44.40419341823197</v>
      </c>
      <c r="D54" s="24">
        <v>0.15477743758495532</v>
      </c>
      <c r="E54" s="24">
        <v>81.40052387342331</v>
      </c>
      <c r="F54" s="60">
        <v>0.0321</v>
      </c>
    </row>
    <row r="55" spans="2:6" ht="13.5">
      <c r="B55" s="27" t="s">
        <v>63</v>
      </c>
      <c r="C55" s="24">
        <v>48.907439095457555</v>
      </c>
      <c r="D55" s="24">
        <v>3.8757410402603543</v>
      </c>
      <c r="E55" s="24">
        <v>81.4345756804511</v>
      </c>
      <c r="F55" s="60">
        <v>0.0662</v>
      </c>
    </row>
    <row r="56" spans="2:5" ht="13.5">
      <c r="B56" s="27" t="s">
        <v>64</v>
      </c>
      <c r="C56" s="24">
        <v>55.316619287719824</v>
      </c>
      <c r="D56" s="24">
        <v>5.016116189097087</v>
      </c>
      <c r="E56" s="24">
        <v>82.20409074464415</v>
      </c>
    </row>
    <row r="57" spans="2:5" ht="13.5">
      <c r="B57" s="27" t="s">
        <v>65</v>
      </c>
      <c r="C57" s="24">
        <v>59.72344536983276</v>
      </c>
      <c r="D57" s="24">
        <v>5.8038327180443385</v>
      </c>
      <c r="E57" s="24">
        <v>82.21892385212071</v>
      </c>
    </row>
    <row r="58" spans="2:6" ht="13.5">
      <c r="B58" s="27" t="s">
        <v>66</v>
      </c>
      <c r="C58" s="24">
        <v>63.80806085957767</v>
      </c>
      <c r="D58" s="24">
        <v>6.3750408804861305</v>
      </c>
      <c r="E58" s="24">
        <v>81.48192774857847</v>
      </c>
      <c r="F58" s="60">
        <v>0.1135</v>
      </c>
    </row>
    <row r="59" spans="2:6" ht="13.5">
      <c r="B59" s="27" t="s">
        <v>67</v>
      </c>
      <c r="C59" s="24">
        <v>67.9440383037247</v>
      </c>
      <c r="D59" s="24">
        <v>5.430953921077926</v>
      </c>
      <c r="E59" s="24">
        <v>81.47946087741526</v>
      </c>
      <c r="F59" s="60">
        <v>0.111</v>
      </c>
    </row>
    <row r="60" spans="2:6" ht="13.5">
      <c r="B60" s="27" t="s">
        <v>68</v>
      </c>
      <c r="C60" s="24">
        <v>70.53509470166004</v>
      </c>
      <c r="D60" s="24">
        <v>2.4535627994298057</v>
      </c>
      <c r="E60" s="24">
        <v>81.45670995942251</v>
      </c>
      <c r="F60" s="60">
        <v>0.0883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38841.413194444445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0.05474444444444444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0.11351282010927921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0.0028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0.11071282010927921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0.04355907227866289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71.06042458548134</v>
      </c>
      <c r="D47" s="24">
        <v>-1.2332678782570066</v>
      </c>
      <c r="E47" s="24">
        <v>81.36841492846925</v>
      </c>
      <c r="F47" s="60">
        <v>0.0587</v>
      </c>
    </row>
    <row r="48" spans="2:6" ht="13.5">
      <c r="B48" s="27" t="s">
        <v>56</v>
      </c>
      <c r="C48" s="24">
        <v>67.90874367138798</v>
      </c>
      <c r="D48" s="24">
        <v>-6.513126724489463</v>
      </c>
      <c r="E48" s="24">
        <v>81.36841492846912</v>
      </c>
      <c r="F48" s="60">
        <v>0.0165</v>
      </c>
    </row>
    <row r="49" spans="2:6" ht="13.5">
      <c r="B49" s="27" t="s">
        <v>57</v>
      </c>
      <c r="C49" s="24">
        <v>63.957749958005834</v>
      </c>
      <c r="D49" s="24">
        <v>-7.534794115147656</v>
      </c>
      <c r="E49" s="24">
        <v>81.3684149284692</v>
      </c>
      <c r="F49" s="60">
        <v>0.0036</v>
      </c>
    </row>
    <row r="50" spans="2:5" ht="13.5">
      <c r="B50" s="27" t="s">
        <v>58</v>
      </c>
      <c r="C50" s="24">
        <v>57.59534656955122</v>
      </c>
      <c r="D50" s="24">
        <v>-6.568039855239341</v>
      </c>
      <c r="E50" s="24">
        <v>82.11518507298389</v>
      </c>
    </row>
    <row r="51" spans="2:5" ht="13.5">
      <c r="B51" s="27" t="s">
        <v>59</v>
      </c>
      <c r="C51" s="24">
        <v>53.274350175083754</v>
      </c>
      <c r="D51" s="24">
        <v>-5.819080595284719</v>
      </c>
      <c r="E51" s="24">
        <v>82.11332157485144</v>
      </c>
    </row>
    <row r="52" spans="2:5" ht="13.5">
      <c r="B52" s="27" t="s">
        <v>60</v>
      </c>
      <c r="C52" s="24">
        <v>48.87285613713223</v>
      </c>
      <c r="D52" s="24">
        <v>-5.132349294066736</v>
      </c>
      <c r="E52" s="24">
        <v>82.11181420308218</v>
      </c>
    </row>
    <row r="53" spans="2:6" ht="13.5">
      <c r="B53" s="27" t="s">
        <v>61</v>
      </c>
      <c r="C53" s="24">
        <v>45.234449461754764</v>
      </c>
      <c r="D53" s="24">
        <v>-3.4922233044781494</v>
      </c>
      <c r="E53" s="24">
        <v>81.3684149284692</v>
      </c>
      <c r="F53" s="60">
        <v>0.0028</v>
      </c>
    </row>
    <row r="54" spans="2:6" ht="13.5">
      <c r="B54" s="27" t="s">
        <v>62</v>
      </c>
      <c r="C54" s="24">
        <v>44.404193412764585</v>
      </c>
      <c r="D54" s="24">
        <v>0.15477735012763333</v>
      </c>
      <c r="E54" s="24">
        <v>81.3684149284692</v>
      </c>
      <c r="F54" s="60">
        <v>0.0321</v>
      </c>
    </row>
    <row r="55" spans="2:6" ht="13.5">
      <c r="B55" s="27" t="s">
        <v>63</v>
      </c>
      <c r="C55" s="24">
        <v>48.907439095459694</v>
      </c>
      <c r="D55" s="24">
        <v>3.875741040266809</v>
      </c>
      <c r="E55" s="24">
        <v>81.3684149284692</v>
      </c>
      <c r="F55" s="60">
        <v>0.0662</v>
      </c>
    </row>
    <row r="56" spans="2:5" ht="13.5">
      <c r="B56" s="27" t="s">
        <v>64</v>
      </c>
      <c r="C56" s="24">
        <v>55.316619287719824</v>
      </c>
      <c r="D56" s="24">
        <v>5.016116189097087</v>
      </c>
      <c r="E56" s="24">
        <v>82.20409074464415</v>
      </c>
    </row>
    <row r="57" spans="2:5" ht="13.5">
      <c r="B57" s="27" t="s">
        <v>65</v>
      </c>
      <c r="C57" s="24">
        <v>59.72344536983276</v>
      </c>
      <c r="D57" s="24">
        <v>5.8038327180443385</v>
      </c>
      <c r="E57" s="24">
        <v>82.21892385212071</v>
      </c>
    </row>
    <row r="58" spans="2:6" ht="13.5">
      <c r="B58" s="27" t="s">
        <v>66</v>
      </c>
      <c r="C58" s="24">
        <v>63.80806082282497</v>
      </c>
      <c r="D58" s="24">
        <v>6.375040871917527</v>
      </c>
      <c r="E58" s="24">
        <v>81.36841492846919</v>
      </c>
      <c r="F58" s="60">
        <v>0.1135</v>
      </c>
    </row>
    <row r="59" spans="2:6" ht="13.5">
      <c r="B59" s="27" t="s">
        <v>67</v>
      </c>
      <c r="C59" s="24">
        <v>67.94403830068575</v>
      </c>
      <c r="D59" s="24">
        <v>5.430953923032968</v>
      </c>
      <c r="E59" s="24">
        <v>81.3684149284691</v>
      </c>
      <c r="F59" s="60">
        <v>0.111</v>
      </c>
    </row>
    <row r="60" spans="2:6" ht="13.5">
      <c r="B60" s="27" t="s">
        <v>68</v>
      </c>
      <c r="C60" s="24">
        <v>70.53509469507945</v>
      </c>
      <c r="D60" s="24">
        <v>2.453562815942584</v>
      </c>
      <c r="E60" s="24">
        <v>81.36841492846919</v>
      </c>
      <c r="F60" s="60">
        <v>0.0883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38841.413194444445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0.05474444444444444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0.11351282010927921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0.0028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0.11071282010927921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0.04355907227866289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-3.4349909583397675E-09</v>
      </c>
      <c r="D47" s="24">
        <v>-1.4232974354655425E-08</v>
      </c>
      <c r="E47" s="24">
        <v>0.058680043128291004</v>
      </c>
      <c r="F47" s="60">
        <v>0.0587</v>
      </c>
    </row>
    <row r="48" spans="2:6" ht="13.5">
      <c r="B48" s="27" t="s">
        <v>56</v>
      </c>
      <c r="C48" s="24">
        <v>2.4565878220528248E-09</v>
      </c>
      <c r="D48" s="24">
        <v>1.426023743533733E-09</v>
      </c>
      <c r="E48" s="24">
        <v>0.016515545761805583</v>
      </c>
      <c r="F48" s="60">
        <v>0.0165</v>
      </c>
    </row>
    <row r="49" spans="2:6" ht="13.5">
      <c r="B49" s="27" t="s">
        <v>57</v>
      </c>
      <c r="C49" s="24">
        <v>8.01563260210969E-11</v>
      </c>
      <c r="D49" s="24">
        <v>-5.3512749786932545E-12</v>
      </c>
      <c r="E49" s="24">
        <v>0.0036252578331641416</v>
      </c>
      <c r="F49" s="60">
        <v>0.0036</v>
      </c>
    </row>
    <row r="50" spans="2:5" ht="13.5">
      <c r="B50" s="27" t="s">
        <v>58</v>
      </c>
      <c r="C50" s="24">
        <v>0</v>
      </c>
      <c r="D50" s="24">
        <v>0</v>
      </c>
      <c r="E50" s="24">
        <v>0</v>
      </c>
    </row>
    <row r="51" spans="2:5" ht="13.5">
      <c r="B51" s="27" t="s">
        <v>59</v>
      </c>
      <c r="C51" s="24">
        <v>0</v>
      </c>
      <c r="D51" s="24">
        <v>0</v>
      </c>
      <c r="E51" s="24">
        <v>0</v>
      </c>
    </row>
    <row r="52" spans="2:5" ht="13.5">
      <c r="B52" s="27" t="s">
        <v>60</v>
      </c>
      <c r="C52" s="24">
        <v>0</v>
      </c>
      <c r="D52" s="24">
        <v>0</v>
      </c>
      <c r="E52" s="24">
        <v>0</v>
      </c>
    </row>
    <row r="53" spans="2:6" ht="13.5">
      <c r="B53" s="27" t="s">
        <v>61</v>
      </c>
      <c r="C53" s="24">
        <v>2.4229507289419416E-12</v>
      </c>
      <c r="D53" s="24">
        <v>-2.902122986370159E-12</v>
      </c>
      <c r="E53" s="24">
        <v>0.0028210946829148043</v>
      </c>
      <c r="F53" s="60">
        <v>0.0028</v>
      </c>
    </row>
    <row r="54" spans="2:6" ht="13.5">
      <c r="B54" s="27" t="s">
        <v>62</v>
      </c>
      <c r="C54" s="24">
        <v>5.4673847671438125E-09</v>
      </c>
      <c r="D54" s="24">
        <v>8.745732199555434E-08</v>
      </c>
      <c r="E54" s="24">
        <v>0.032108944954103436</v>
      </c>
      <c r="F54" s="60">
        <v>0.0321</v>
      </c>
    </row>
    <row r="55" spans="2:6" ht="13.5">
      <c r="B55" s="27" t="s">
        <v>63</v>
      </c>
      <c r="C55" s="24">
        <v>-2.1387336346379016E-12</v>
      </c>
      <c r="D55" s="24">
        <v>-6.45483666517066E-12</v>
      </c>
      <c r="E55" s="24">
        <v>0.06616075198189719</v>
      </c>
      <c r="F55" s="60">
        <v>0.0662</v>
      </c>
    </row>
    <row r="56" spans="2:5" ht="13.5">
      <c r="B56" s="27" t="s">
        <v>64</v>
      </c>
      <c r="C56" s="24">
        <v>0</v>
      </c>
      <c r="D56" s="24">
        <v>0</v>
      </c>
      <c r="E56" s="24">
        <v>0</v>
      </c>
    </row>
    <row r="57" spans="2:5" ht="13.5">
      <c r="B57" s="27" t="s">
        <v>65</v>
      </c>
      <c r="C57" s="24">
        <v>0</v>
      </c>
      <c r="D57" s="24">
        <v>0</v>
      </c>
      <c r="E57" s="24">
        <v>0</v>
      </c>
    </row>
    <row r="58" spans="2:6" ht="13.5">
      <c r="B58" s="27" t="s">
        <v>66</v>
      </c>
      <c r="C58" s="24">
        <v>3.67527022149261E-08</v>
      </c>
      <c r="D58" s="24">
        <v>8.568603604430791E-09</v>
      </c>
      <c r="E58" s="24">
        <v>0.11351282010927832</v>
      </c>
      <c r="F58" s="60">
        <v>0.1135</v>
      </c>
    </row>
    <row r="59" spans="2:6" ht="13.5">
      <c r="B59" s="27" t="s">
        <v>67</v>
      </c>
      <c r="C59" s="24">
        <v>3.038948648281803E-09</v>
      </c>
      <c r="D59" s="24">
        <v>-1.955042350232361E-09</v>
      </c>
      <c r="E59" s="24">
        <v>0.11104594894617037</v>
      </c>
      <c r="F59" s="60">
        <v>0.111</v>
      </c>
    </row>
    <row r="60" spans="2:6" ht="13.5">
      <c r="B60" s="27" t="s">
        <v>68</v>
      </c>
      <c r="C60" s="24">
        <v>6.5805920712591615E-09</v>
      </c>
      <c r="D60" s="24">
        <v>-1.6512778255872718E-08</v>
      </c>
      <c r="E60" s="24">
        <v>0.08829503095331859</v>
      </c>
      <c r="F60" s="60">
        <v>0.0883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38841.413194444445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9</v>
      </c>
      <c r="F36" s="44">
        <v>9</v>
      </c>
      <c r="G36" s="45">
        <v>64.28571428571429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>
        <v>5</v>
      </c>
      <c r="G38" s="44">
        <v>0</v>
      </c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9</v>
      </c>
      <c r="F39" s="44">
        <v>14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3.67527022149261E-08</v>
      </c>
      <c r="D42" s="42">
        <v>8.745732199555434E-08</v>
      </c>
      <c r="E42" s="42">
        <v>0.11351282010927832</v>
      </c>
      <c r="F42" s="51">
        <v>0.11351282010927921</v>
      </c>
    </row>
    <row r="43" spans="2:6" ht="13.5">
      <c r="B43" s="49" t="s">
        <v>13</v>
      </c>
      <c r="C43" s="42">
        <v>-3.4349909583397675E-09</v>
      </c>
      <c r="D43" s="42">
        <v>-3.4349909583397675E-09</v>
      </c>
      <c r="E43" s="42">
        <v>-3.4349909583397675E-09</v>
      </c>
      <c r="F43" s="51">
        <v>0.0028</v>
      </c>
    </row>
    <row r="44" spans="2:6" ht="13.5">
      <c r="B44" s="49" t="s">
        <v>14</v>
      </c>
      <c r="C44" s="42">
        <v>4.018769317326587E-08</v>
      </c>
      <c r="D44" s="42">
        <v>1.0397010025142706E-07</v>
      </c>
      <c r="E44" s="42">
        <v>0.11351282010927832</v>
      </c>
      <c r="F44" s="51">
        <v>0.11071282010927921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3.638690364888524E-09</v>
      </c>
      <c r="D46" s="42">
        <v>4.624031867723437E-09</v>
      </c>
      <c r="E46" s="42">
        <v>0.035197531310781675</v>
      </c>
      <c r="F46" s="51">
        <v>0.05474444444444444</v>
      </c>
    </row>
    <row r="47" spans="2:6" ht="13.5">
      <c r="B47" s="49" t="s">
        <v>26</v>
      </c>
      <c r="C47" s="42">
        <v>1.2697476736558725E-08</v>
      </c>
      <c r="D47" s="42">
        <v>3.0190707466782524E-08</v>
      </c>
      <c r="E47" s="42">
        <v>0.06844122931339248</v>
      </c>
      <c r="F47" s="51">
        <v>0.06844122931339294</v>
      </c>
    </row>
    <row r="48" spans="2:6" ht="13.5">
      <c r="B48" s="49" t="s">
        <v>27</v>
      </c>
      <c r="C48" s="42">
        <v>1.205556920028795E-08</v>
      </c>
      <c r="D48" s="42">
        <v>3.109996801200623E-08</v>
      </c>
      <c r="E48" s="42">
        <v>0.04355752490018881</v>
      </c>
      <c r="F48" s="51">
        <v>0.04355907227866289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</v>
      </c>
      <c r="F1" t="s">
        <v>21</v>
      </c>
      <c r="G1">
        <v>9</v>
      </c>
    </row>
    <row r="2" spans="2:3" ht="12.75">
      <c r="B2">
        <v>-0.1875</v>
      </c>
      <c r="C2">
        <f>MAX(GaussDistr_1)-1</f>
        <v>1</v>
      </c>
    </row>
    <row r="3" spans="1:16" ht="12.75">
      <c r="A3" t="str">
        <f>"-3s"</f>
        <v>-3s</v>
      </c>
      <c r="B3">
        <v>-0.07593277239154424</v>
      </c>
      <c r="C3">
        <f aca="true" t="shared" si="0" ref="C3:C33">NORMDIST(B3,AveDev3D_0,StandardDev3D_0,FALSE)*NumPoints_7*I3</f>
        <v>0.00797732714148839</v>
      </c>
      <c r="D3">
        <v>0</v>
      </c>
      <c r="F3" t="s">
        <v>17</v>
      </c>
      <c r="G3">
        <v>15</v>
      </c>
      <c r="I3">
        <f>B5-B4</f>
        <v>0.008711814455732561</v>
      </c>
      <c r="N3">
        <v>0.1875</v>
      </c>
      <c r="O3">
        <v>-0.1875</v>
      </c>
      <c r="P3">
        <v>0.05474444444444444</v>
      </c>
    </row>
    <row r="4" spans="1:16" ht="12.75">
      <c r="B4">
        <v>-0.06722095793581163</v>
      </c>
      <c r="C4">
        <f t="shared" si="0"/>
        <v>0.014247812849363915</v>
      </c>
      <c r="D4">
        <v>0</v>
      </c>
      <c r="F4" t="s">
        <v>18</v>
      </c>
      <c r="G4">
        <v>5</v>
      </c>
      <c r="I4">
        <f>I3</f>
        <v>0.008711814455732561</v>
      </c>
      <c r="N4">
        <v>0.1875</v>
      </c>
      <c r="O4">
        <v>-0.1875</v>
      </c>
      <c r="P4">
        <v>0.05474444444444444</v>
      </c>
    </row>
    <row r="5" spans="1:16" ht="12.75">
      <c r="B5">
        <v>-0.05850914348007907</v>
      </c>
      <c r="C5">
        <f t="shared" si="0"/>
        <v>0.024449344620634045</v>
      </c>
      <c r="D5">
        <v>0</v>
      </c>
      <c r="I5">
        <f>I4</f>
        <v>0.008711814455732561</v>
      </c>
      <c r="N5">
        <v>0.1875</v>
      </c>
      <c r="O5">
        <v>-0.1875</v>
      </c>
      <c r="P5">
        <v>0.05474444444444444</v>
      </c>
    </row>
    <row r="6" spans="1:16" ht="12.75">
      <c r="B6">
        <v>-0.049797329024346484</v>
      </c>
      <c r="C6">
        <f t="shared" si="0"/>
        <v>0.04031015453071714</v>
      </c>
      <c r="D6">
        <v>0</v>
      </c>
      <c r="I6">
        <f aca="true" t="shared" si="1" ref="I6:I33">I5</f>
        <v>0.008711814455732561</v>
      </c>
      <c r="N6">
        <v>0.1875</v>
      </c>
      <c r="O6">
        <v>-0.1875</v>
      </c>
      <c r="P6">
        <v>0.05474444444444444</v>
      </c>
    </row>
    <row r="7" spans="1:16" ht="12.75">
      <c r="B7">
        <v>-0.04108551456861391</v>
      </c>
      <c r="C7">
        <f t="shared" si="0"/>
        <v>0.06385426712321646</v>
      </c>
      <c r="D7">
        <v>0</v>
      </c>
      <c r="I7">
        <f t="shared" si="1"/>
        <v>0.008711814455732561</v>
      </c>
      <c r="N7">
        <v>0.1875</v>
      </c>
      <c r="O7">
        <v>-0.1875</v>
      </c>
      <c r="P7">
        <v>0.05474444444444444</v>
      </c>
    </row>
    <row r="8" spans="1:16" ht="12.75">
      <c r="A8" t="str">
        <f>"-2s"</f>
        <v>-2s</v>
      </c>
      <c r="B8">
        <v>-0.032373700112881335</v>
      </c>
      <c r="C8">
        <f t="shared" si="0"/>
        <v>0.0971837397237383</v>
      </c>
      <c r="D8">
        <v>0</v>
      </c>
      <c r="I8">
        <f t="shared" si="1"/>
        <v>0.008711814455732561</v>
      </c>
      <c r="N8">
        <v>0.1875</v>
      </c>
      <c r="O8">
        <v>-0.1875</v>
      </c>
      <c r="P8">
        <v>0.05474444444444444</v>
      </c>
    </row>
    <row r="9" spans="1:16" ht="12.75">
      <c r="B9">
        <v>-0.02366188565714876</v>
      </c>
      <c r="C9">
        <f t="shared" si="0"/>
        <v>0.1421102849416092</v>
      </c>
      <c r="D9">
        <v>0</v>
      </c>
      <c r="I9">
        <f t="shared" si="1"/>
        <v>0.008711814455732561</v>
      </c>
      <c r="N9">
        <v>0.1875</v>
      </c>
      <c r="O9">
        <v>-0.1875</v>
      </c>
      <c r="P9">
        <v>0.05474444444444444</v>
      </c>
    </row>
    <row r="10" spans="1:16" ht="12.75">
      <c r="B10">
        <v>-0.014950071201416185</v>
      </c>
      <c r="C10">
        <f t="shared" si="0"/>
        <v>0.19965750242301955</v>
      </c>
      <c r="D10">
        <v>0</v>
      </c>
      <c r="I10">
        <f t="shared" si="1"/>
        <v>0.008711814455732561</v>
      </c>
      <c r="N10">
        <v>0.1875</v>
      </c>
      <c r="O10">
        <v>-0.1875</v>
      </c>
      <c r="P10">
        <v>0.05474444444444444</v>
      </c>
    </row>
    <row r="11" spans="1:16" ht="12.75">
      <c r="B11">
        <v>-0.006238256745683596</v>
      </c>
      <c r="C11">
        <f t="shared" si="0"/>
        <v>0.2695094381443402</v>
      </c>
      <c r="D11">
        <v>0</v>
      </c>
      <c r="I11">
        <f t="shared" si="1"/>
        <v>0.008711814455732561</v>
      </c>
      <c r="N11">
        <v>0.1875</v>
      </c>
      <c r="O11">
        <v>-0.1875</v>
      </c>
      <c r="P11">
        <v>0.05474444444444444</v>
      </c>
    </row>
    <row r="12" spans="1:16" ht="12.75">
      <c r="B12">
        <v>0.002473557710048979</v>
      </c>
      <c r="C12">
        <f t="shared" si="0"/>
        <v>0.3495348989697826</v>
      </c>
      <c r="D12">
        <v>2</v>
      </c>
      <c r="I12">
        <f t="shared" si="1"/>
        <v>0.008711814455732561</v>
      </c>
      <c r="N12">
        <v>0.1875</v>
      </c>
      <c r="O12">
        <v>-0.1875</v>
      </c>
      <c r="P12">
        <v>0.05474444444444444</v>
      </c>
    </row>
    <row r="13" spans="1:16" ht="12.75">
      <c r="B13">
        <v>0.011185372165781554</v>
      </c>
      <c r="C13">
        <f t="shared" si="0"/>
        <v>0.4355473041344572</v>
      </c>
      <c r="D13">
        <v>1</v>
      </c>
      <c r="I13">
        <f t="shared" si="1"/>
        <v>0.008711814455732561</v>
      </c>
      <c r="N13">
        <v>0.1875</v>
      </c>
      <c r="O13">
        <v>-0.1875</v>
      </c>
      <c r="P13">
        <v>0.05474444444444444</v>
      </c>
    </row>
    <row r="14" spans="1:16" ht="12.75">
      <c r="B14">
        <v>0.01989718662151413</v>
      </c>
      <c r="C14">
        <f t="shared" si="0"/>
        <v>0.5214447949706678</v>
      </c>
      <c r="D14">
        <v>0</v>
      </c>
      <c r="I14">
        <f t="shared" si="1"/>
        <v>0.008711814455732561</v>
      </c>
      <c r="N14">
        <v>0.1875</v>
      </c>
      <c r="O14">
        <v>-0.1875</v>
      </c>
      <c r="P14">
        <v>0.05474444444444444</v>
      </c>
    </row>
    <row r="15" spans="1:16" ht="12.75">
      <c r="B15">
        <v>0.02860900107724671</v>
      </c>
      <c r="C15">
        <f t="shared" si="0"/>
        <v>0.5998042852052381</v>
      </c>
      <c r="D15">
        <v>1</v>
      </c>
      <c r="I15">
        <f t="shared" si="1"/>
        <v>0.008711814455732561</v>
      </c>
      <c r="N15">
        <v>0.1875</v>
      </c>
      <c r="O15">
        <v>-0.1875</v>
      </c>
      <c r="P15">
        <v>0.05474444444444444</v>
      </c>
    </row>
    <row r="16" spans="1:16" ht="12.75">
      <c r="B16">
        <v>0.037320815532979286</v>
      </c>
      <c r="C16">
        <f t="shared" si="0"/>
        <v>0.6628862525459807</v>
      </c>
      <c r="D16">
        <v>0</v>
      </c>
      <c r="I16">
        <f t="shared" si="1"/>
        <v>0.008711814455732561</v>
      </c>
      <c r="N16">
        <v>0.1875</v>
      </c>
      <c r="O16">
        <v>-0.1875</v>
      </c>
      <c r="P16">
        <v>0.05474444444444444</v>
      </c>
    </row>
    <row r="17" spans="1:9" ht="12.75">
      <c r="B17">
        <v>0.04603262998871187</v>
      </c>
      <c r="C17">
        <f t="shared" si="0"/>
        <v>0.7038768491558193</v>
      </c>
      <c r="D17">
        <v>0</v>
      </c>
      <c r="I17">
        <f t="shared" si="1"/>
        <v>0.008711814455732561</v>
      </c>
    </row>
    <row r="18" spans="1:9" ht="12.75">
      <c r="A18" t="str">
        <f>"0"</f>
        <v>0</v>
      </c>
      <c r="B18">
        <v>0.05474444444444444</v>
      </c>
      <c r="C18">
        <f t="shared" si="0"/>
        <v>0.7180961047225775</v>
      </c>
      <c r="D18">
        <v>1</v>
      </c>
      <c r="I18">
        <f t="shared" si="1"/>
        <v>0.008711814455732561</v>
      </c>
    </row>
    <row r="19" spans="1:9" ht="12.75">
      <c r="B19">
        <v>0.06345625890017702</v>
      </c>
      <c r="C19">
        <f t="shared" si="0"/>
        <v>0.7038768491558193</v>
      </c>
      <c r="D19">
        <v>1</v>
      </c>
      <c r="I19">
        <f t="shared" si="1"/>
        <v>0.008711814455732561</v>
      </c>
    </row>
    <row r="20" spans="1:9" ht="12.75">
      <c r="B20">
        <v>0.0721680733559096</v>
      </c>
      <c r="C20">
        <f t="shared" si="0"/>
        <v>0.6628862525459807</v>
      </c>
      <c r="D20">
        <v>0</v>
      </c>
      <c r="I20">
        <f t="shared" si="1"/>
        <v>0.008711814455732561</v>
      </c>
    </row>
    <row r="21" spans="1:9" ht="12.75">
      <c r="B21">
        <v>0.08087988781164218</v>
      </c>
      <c r="C21">
        <f t="shared" si="0"/>
        <v>0.5998042852052381</v>
      </c>
      <c r="D21">
        <v>1</v>
      </c>
      <c r="I21">
        <f t="shared" si="1"/>
        <v>0.008711814455732561</v>
      </c>
    </row>
    <row r="22" spans="1:9" ht="12.75">
      <c r="B22">
        <v>0.08959170226737476</v>
      </c>
      <c r="C22">
        <f t="shared" si="0"/>
        <v>0.5214447949706678</v>
      </c>
      <c r="D22">
        <v>0</v>
      </c>
      <c r="I22">
        <f t="shared" si="1"/>
        <v>0.008711814455732561</v>
      </c>
    </row>
    <row r="23" spans="1:9" ht="12.75">
      <c r="B23">
        <v>0.09830351672310733</v>
      </c>
      <c r="C23">
        <f t="shared" si="0"/>
        <v>0.4355473041344572</v>
      </c>
      <c r="D23">
        <v>0</v>
      </c>
      <c r="I23">
        <f t="shared" si="1"/>
        <v>0.008711814455732561</v>
      </c>
    </row>
    <row r="24" spans="1:9" ht="12.75">
      <c r="B24">
        <v>0.1070153311788399</v>
      </c>
      <c r="C24">
        <f t="shared" si="0"/>
        <v>0.3495348989697826</v>
      </c>
      <c r="D24">
        <v>2</v>
      </c>
      <c r="I24">
        <f t="shared" si="1"/>
        <v>0.008711814455732561</v>
      </c>
    </row>
    <row r="25" spans="1:9" ht="12.75">
      <c r="B25">
        <v>0.11572714563457248</v>
      </c>
      <c r="C25">
        <f t="shared" si="0"/>
        <v>0.2695094381443402</v>
      </c>
      <c r="D25">
        <v>0</v>
      </c>
      <c r="I25">
        <f t="shared" si="1"/>
        <v>0.008711814455732561</v>
      </c>
    </row>
    <row r="26" spans="1:9" ht="12.75">
      <c r="B26">
        <v>0.12443896009030507</v>
      </c>
      <c r="C26">
        <f t="shared" si="0"/>
        <v>0.19965750242301955</v>
      </c>
      <c r="D26">
        <v>0</v>
      </c>
      <c r="I26">
        <f t="shared" si="1"/>
        <v>0.008711814455732561</v>
      </c>
    </row>
    <row r="27" spans="1:9" ht="12.75">
      <c r="B27">
        <v>0.13315077454603763</v>
      </c>
      <c r="C27">
        <f t="shared" si="0"/>
        <v>0.14211028494160924</v>
      </c>
      <c r="D27">
        <v>0</v>
      </c>
      <c r="I27">
        <f t="shared" si="1"/>
        <v>0.008711814455732561</v>
      </c>
    </row>
    <row r="28" spans="1:9" ht="12.75">
      <c r="A28" t="str">
        <f>"2s"</f>
        <v>2s</v>
      </c>
      <c r="B28">
        <v>0.14186258900177023</v>
      </c>
      <c r="C28">
        <f t="shared" si="0"/>
        <v>0.09718373972373821</v>
      </c>
      <c r="D28">
        <v>0</v>
      </c>
      <c r="I28">
        <f t="shared" si="1"/>
        <v>0.008711814455732561</v>
      </c>
    </row>
    <row r="29" spans="1:9" ht="12.75">
      <c r="B29">
        <v>0.15057440345750278</v>
      </c>
      <c r="C29">
        <f t="shared" si="0"/>
        <v>0.06385426712321651</v>
      </c>
      <c r="D29">
        <v>0</v>
      </c>
      <c r="I29">
        <f t="shared" si="1"/>
        <v>0.008711814455732561</v>
      </c>
    </row>
    <row r="30" spans="1:9" ht="12.75">
      <c r="B30">
        <v>0.15928621791323538</v>
      </c>
      <c r="C30">
        <f t="shared" si="0"/>
        <v>0.0403101545307171</v>
      </c>
      <c r="D30">
        <v>0</v>
      </c>
      <c r="I30">
        <f t="shared" si="1"/>
        <v>0.008711814455732561</v>
      </c>
    </row>
    <row r="31" spans="1:9" ht="12.75">
      <c r="B31">
        <v>0.16799803236896796</v>
      </c>
      <c r="C31">
        <f t="shared" si="0"/>
        <v>0.024449344620634045</v>
      </c>
      <c r="D31">
        <v>0</v>
      </c>
      <c r="I31">
        <f t="shared" si="1"/>
        <v>0.008711814455732561</v>
      </c>
    </row>
    <row r="32" spans="1:9" ht="12.75">
      <c r="B32">
        <v>0.17670984682470053</v>
      </c>
      <c r="C32">
        <f t="shared" si="0"/>
        <v>0.0142478128493639</v>
      </c>
      <c r="D32">
        <v>0</v>
      </c>
      <c r="I32">
        <f t="shared" si="1"/>
        <v>0.008711814455732561</v>
      </c>
    </row>
    <row r="33" spans="1:9" ht="12.75">
      <c r="A33" t="str">
        <f>"3s"</f>
        <v>3s</v>
      </c>
      <c r="B33">
        <v>0.18542166128043314</v>
      </c>
      <c r="C33">
        <f t="shared" si="0"/>
        <v>0.007977327141488369</v>
      </c>
      <c r="D33">
        <v>0</v>
      </c>
      <c r="I33">
        <f t="shared" si="1"/>
        <v>0.008711814455732561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