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<sst xmlns="http://schemas.openxmlformats.org/spreadsheetml/2006/main" count="26" uniqueCount="26">
  <si>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</t>
  </si>
  <si>
    <t>I</t>
  </si>
  <si>
    <t>dt</t>
  </si>
  <si>
    <t>R</t>
  </si>
  <si>
    <t>L/R</t>
  </si>
  <si>
    <t>LdI/dt</t>
  </si>
  <si>
    <t>IR</t>
  </si>
  <si>
    <t>W</t>
  </si>
  <si>
    <t>N</t>
  </si>
  <si>
    <t>Ntot</t>
  </si>
  <si>
    <t>Ramp time</t>
  </si>
  <si>
    <t>C</t>
  </si>
  <si>
    <t>C0</t>
  </si>
  <si>
    <t>omega</t>
  </si>
  <si>
    <t>radians/sec</t>
  </si>
  <si>
    <t>f</t>
  </si>
  <si>
    <t>Hz</t>
  </si>
  <si>
    <t>T</t>
  </si>
  <si>
    <t>T/4</t>
  </si>
  <si>
    <t>Error</t>
  </si>
  <si>
    <t>T/4_target</t>
  </si>
  <si>
    <t>RC</t>
  </si>
  <si>
    <t>RC_target</t>
  </si>
  <si>
    <t>Rxtra</t>
  </si>
  <si>
    <t>ohms</t>
  </si>
  <si>
    <t>Rtotal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</si>
</sst>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C5" sqref="C5"/>
    </sheetView>
  </sheetViews>
  <sheetFormatPr defaultColWidth="9.140625" defaultRowHeight="12.75"/>
  <cols>
    <col min="2" max="2" width="11.00390625" style="0" bestFit="1" customWidth="1"/>
  </cols>
  <sheetData>
    <row r="2" spans="2:3" ht="12.75">
      <c r="B2" t="s">
        <v>0</v>
      </c>
      <c r="C2" s="1">
        <v>0.00079</v>
      </c>
    </row>
    <row r="3" spans="2:3" ht="12.75">
      <c r="B3" t="s">
        <v>1</v>
      </c>
      <c r="C3" s="1">
        <v>17400</v>
      </c>
    </row>
    <row r="4" spans="2:3" ht="12.75">
      <c r="B4" t="s">
        <v>2</v>
      </c>
      <c r="C4">
        <v>0.074</v>
      </c>
    </row>
    <row r="5" spans="2:6" ht="12.75">
      <c r="B5" t="s">
        <v>3</v>
      </c>
      <c r="C5" s="1">
        <v>0.00086</v>
      </c>
      <c r="E5" t="s">
        <v>21</v>
      </c>
      <c r="F5" s="1">
        <f>C5*C22</f>
        <v>4.7489200000000006E-05</v>
      </c>
    </row>
    <row r="7" spans="2:6" ht="12.75">
      <c r="B7" t="s">
        <v>4</v>
      </c>
      <c r="C7" s="1">
        <f>C2/C5</f>
        <v>0.9186046511627908</v>
      </c>
      <c r="E7" t="s">
        <v>22</v>
      </c>
      <c r="F7">
        <f>C32</f>
        <v>0.08</v>
      </c>
    </row>
    <row r="8" spans="5:6" ht="12.75">
      <c r="E8" t="s">
        <v>25</v>
      </c>
      <c r="F8">
        <f>F7/C22</f>
        <v>1.4487504527345163</v>
      </c>
    </row>
    <row r="9" spans="2:7" ht="12.75">
      <c r="B9" t="s">
        <v>5</v>
      </c>
      <c r="C9" s="2">
        <f>C2*C3/C4</f>
        <v>185.75675675675677</v>
      </c>
      <c r="E9" t="s">
        <v>23</v>
      </c>
      <c r="F9" s="1">
        <f>(F7-F5)/C22-C5</f>
        <v>1.4470304527345164</v>
      </c>
      <c r="G9" t="s">
        <v>24</v>
      </c>
    </row>
    <row r="10" spans="2:3" ht="12.75">
      <c r="B10" t="s">
        <v>6</v>
      </c>
      <c r="C10" s="2">
        <f>C3*C5</f>
        <v>14.964</v>
      </c>
    </row>
    <row r="12" spans="2:3" ht="12.75">
      <c r="B12" t="s">
        <v>7</v>
      </c>
      <c r="C12" s="1">
        <f>0.5*C2*C3^2</f>
        <v>119590.2</v>
      </c>
    </row>
    <row r="14" spans="2:3" ht="12.75">
      <c r="B14" t="s">
        <v>9</v>
      </c>
      <c r="C14">
        <v>1004</v>
      </c>
    </row>
    <row r="16" spans="2:3" ht="12.75">
      <c r="B16" t="s">
        <v>8</v>
      </c>
      <c r="C16">
        <v>1004</v>
      </c>
    </row>
    <row r="18" spans="2:3" ht="12.75">
      <c r="B18" t="s">
        <v>10</v>
      </c>
      <c r="C18">
        <v>0.074</v>
      </c>
    </row>
    <row r="20" spans="2:3" ht="12.75">
      <c r="B20" t="s">
        <v>12</v>
      </c>
      <c r="C20">
        <f>0.000055</f>
        <v>5.5E-05</v>
      </c>
    </row>
    <row r="22" spans="2:3" ht="12.75">
      <c r="B22" t="s">
        <v>11</v>
      </c>
      <c r="C22">
        <f>C16*C20</f>
        <v>0.055220000000000005</v>
      </c>
    </row>
    <row r="24" spans="2:4" ht="12.75">
      <c r="B24" t="s">
        <v>13</v>
      </c>
      <c r="C24" s="1">
        <f>1/SQRT(C22*C2)</f>
        <v>151.40431518682587</v>
      </c>
      <c r="D24" t="s">
        <v>14</v>
      </c>
    </row>
    <row r="26" spans="2:4" ht="12.75">
      <c r="B26" t="s">
        <v>15</v>
      </c>
      <c r="C26" s="1">
        <f>C24/2/PI()</f>
        <v>24.096745167426658</v>
      </c>
      <c r="D26" t="s">
        <v>16</v>
      </c>
    </row>
    <row r="28" spans="2:3" ht="12.75">
      <c r="B28" t="s">
        <v>17</v>
      </c>
      <c r="C28" s="1">
        <f>1/C26</f>
        <v>0.04149938064464297</v>
      </c>
    </row>
    <row r="30" spans="2:3" ht="12.75">
      <c r="B30" t="s">
        <v>18</v>
      </c>
      <c r="C30" s="2">
        <f>C28/4</f>
        <v>0.010374845161160743</v>
      </c>
    </row>
    <row r="32" spans="2:3" ht="12.75">
      <c r="B32" t="s">
        <v>20</v>
      </c>
      <c r="C32">
        <f>0.08</f>
        <v>0.08</v>
      </c>
    </row>
    <row r="34" spans="2:3" ht="12.75">
      <c r="B34" t="s">
        <v>19</v>
      </c>
      <c r="C34" s="1">
        <f>C30-C32</f>
        <v>-0.06962515483883926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reiersen</cp:lastModifiedBy>
  <dcterms:created xsi:type="dcterms:W3CDTF">2005-10-27T15:23:56Z</dcterms:created>
  <dcterms:modified xsi:type="dcterms:W3CDTF">2005-10-27T21:08:31Z</dcterms:modified>
  <cp:category/>
  <cp:version/>
  <cp:contentType/>
  <cp:contentStatus/>
</cp:coreProperties>
</file>