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060" windowHeight="124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<sst xmlns="http://schemas.openxmlformats.org/spreadsheetml/2006/main" count="31" uniqueCount="19">
  <si>
    <t>Perimieter</t>
  </si>
  <si>
    <t>Depth</t>
  </si>
  <si>
    <t>Width</t>
  </si>
  <si>
    <t>Length inches</t>
  </si>
  <si>
    <t>Length Yards</t>
  </si>
  <si>
    <t>12 inch Wide Lead Area Glass</t>
  </si>
  <si>
    <t>Glass Thk</t>
  </si>
  <si>
    <t># Coils</t>
  </si>
  <si>
    <t>1" Wide Glass</t>
  </si>
  <si>
    <t>Width Glass</t>
  </si>
  <si>
    <t>Length to Cover</t>
  </si>
  <si>
    <t># Layers</t>
  </si>
  <si>
    <t>Total Length First Layer</t>
  </si>
  <si>
    <t># 1/2 Lap Turns</t>
  </si>
  <si>
    <t>Grnd Wall Tape Thk</t>
  </si>
  <si>
    <t>Total Length Yds</t>
  </si>
  <si>
    <t>Lead Area extra insulation length calculation</t>
  </si>
  <si>
    <t>Spare</t>
  </si>
  <si>
    <t>Total + Spare Yds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</si>
</sst>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2" fillId="0" borderId="0" xfId="0" applyFont="1" applyAlignment="1">
      <alignment/>
    </xf>
    <xf numFmtId="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6"/>
  <sheetViews>
    <sheetView tabSelected="1" workbookViewId="0" topLeftCell="A1">
      <selection activeCell="E39" sqref="E39"/>
    </sheetView>
  </sheetViews>
  <sheetFormatPr defaultColWidth="9.140625" defaultRowHeight="12.75"/>
  <cols>
    <col min="1" max="1" width="21.421875" style="0" customWidth="1"/>
  </cols>
  <sheetData>
    <row r="1" ht="12.75">
      <c r="A1" s="1" t="s">
        <v>16</v>
      </c>
    </row>
    <row r="4" ht="12.75">
      <c r="A4" s="1" t="s">
        <v>5</v>
      </c>
    </row>
    <row r="6" spans="1:2" ht="12.75">
      <c r="A6" t="s">
        <v>1</v>
      </c>
      <c r="B6">
        <v>7</v>
      </c>
    </row>
    <row r="7" spans="1:2" ht="12.75">
      <c r="A7" t="s">
        <v>2</v>
      </c>
      <c r="B7">
        <v>3.5</v>
      </c>
    </row>
    <row r="8" spans="1:2" ht="12.75">
      <c r="A8" t="s">
        <v>0</v>
      </c>
      <c r="B8">
        <f>(B6+B7)*2</f>
        <v>21</v>
      </c>
    </row>
    <row r="9" spans="1:2" ht="12.75">
      <c r="A9" t="s">
        <v>6</v>
      </c>
      <c r="B9">
        <v>0.015</v>
      </c>
    </row>
    <row r="10" spans="1:2" ht="12.75">
      <c r="A10" t="s">
        <v>14</v>
      </c>
      <c r="B10">
        <v>0.25</v>
      </c>
    </row>
    <row r="11" spans="1:2" ht="12.75">
      <c r="A11" t="s">
        <v>11</v>
      </c>
      <c r="B11">
        <f>B10/B9</f>
        <v>16.666666666666668</v>
      </c>
    </row>
    <row r="12" spans="1:2" ht="12.75">
      <c r="A12" t="s">
        <v>3</v>
      </c>
      <c r="B12">
        <f>B8*B11</f>
        <v>350</v>
      </c>
    </row>
    <row r="13" spans="1:2" ht="12.75">
      <c r="A13" t="s">
        <v>4</v>
      </c>
      <c r="B13">
        <f>B12/36</f>
        <v>9.722222222222221</v>
      </c>
    </row>
    <row r="14" spans="1:2" ht="12.75">
      <c r="A14" t="s">
        <v>7</v>
      </c>
      <c r="B14">
        <v>17</v>
      </c>
    </row>
    <row r="15" spans="1:2" ht="12.75">
      <c r="A15" t="s">
        <v>15</v>
      </c>
      <c r="B15">
        <f>B14*B13</f>
        <v>165.27777777777777</v>
      </c>
    </row>
    <row r="16" spans="1:2" ht="12.75">
      <c r="A16" t="s">
        <v>17</v>
      </c>
      <c r="B16" s="2">
        <v>0.3</v>
      </c>
    </row>
    <row r="17" spans="1:2" ht="12.75">
      <c r="A17" t="s">
        <v>18</v>
      </c>
      <c r="B17">
        <f>B15*B16+B15</f>
        <v>214.8611111111111</v>
      </c>
    </row>
    <row r="19" ht="12.75">
      <c r="A19" s="1" t="s">
        <v>8</v>
      </c>
    </row>
    <row r="20" ht="12.75">
      <c r="A20" s="1"/>
    </row>
    <row r="21" spans="1:2" ht="12.75">
      <c r="A21" t="s">
        <v>1</v>
      </c>
      <c r="B21">
        <v>5.5</v>
      </c>
    </row>
    <row r="22" spans="1:2" ht="12.75">
      <c r="A22" t="s">
        <v>2</v>
      </c>
      <c r="B22">
        <v>3.5</v>
      </c>
    </row>
    <row r="23" spans="1:2" ht="12.75">
      <c r="A23" t="s">
        <v>0</v>
      </c>
      <c r="B23">
        <f>(B21+B22)*2</f>
        <v>18</v>
      </c>
    </row>
    <row r="24" spans="1:2" ht="12.75">
      <c r="A24" t="s">
        <v>9</v>
      </c>
      <c r="B24">
        <v>1</v>
      </c>
    </row>
    <row r="25" spans="1:2" ht="12.75">
      <c r="A25" t="s">
        <v>10</v>
      </c>
      <c r="B25">
        <v>24</v>
      </c>
    </row>
    <row r="26" spans="1:2" ht="12.75">
      <c r="A26" t="s">
        <v>13</v>
      </c>
      <c r="B26">
        <f>24/1*2</f>
        <v>48</v>
      </c>
    </row>
    <row r="27" spans="1:2" ht="12.75">
      <c r="A27" t="s">
        <v>12</v>
      </c>
      <c r="B27">
        <f>B26*B23</f>
        <v>864</v>
      </c>
    </row>
    <row r="28" spans="1:2" ht="12.75">
      <c r="A28" t="s">
        <v>6</v>
      </c>
      <c r="B28">
        <v>0.015</v>
      </c>
    </row>
    <row r="29" spans="1:2" ht="12.75">
      <c r="A29" t="s">
        <v>14</v>
      </c>
      <c r="B29">
        <v>0.25</v>
      </c>
    </row>
    <row r="30" spans="1:2" ht="12.75">
      <c r="A30" t="s">
        <v>11</v>
      </c>
      <c r="B30">
        <f>B29/(B28*2)</f>
        <v>8.333333333333334</v>
      </c>
    </row>
    <row r="31" spans="1:2" ht="12.75">
      <c r="A31" t="s">
        <v>3</v>
      </c>
      <c r="B31">
        <f>B30*B27</f>
        <v>7200.000000000001</v>
      </c>
    </row>
    <row r="32" spans="1:2" ht="12.75">
      <c r="A32" t="s">
        <v>4</v>
      </c>
      <c r="B32">
        <f>B31/36</f>
        <v>200.00000000000003</v>
      </c>
    </row>
    <row r="33" spans="1:2" ht="12.75">
      <c r="A33" t="s">
        <v>7</v>
      </c>
      <c r="B33">
        <v>17</v>
      </c>
    </row>
    <row r="34" spans="1:2" ht="12.75">
      <c r="A34" t="s">
        <v>15</v>
      </c>
      <c r="B34">
        <f>B33*B32</f>
        <v>3400.0000000000005</v>
      </c>
    </row>
    <row r="35" spans="1:2" ht="12.75">
      <c r="A35" t="s">
        <v>17</v>
      </c>
      <c r="B35" s="2">
        <v>0.3</v>
      </c>
    </row>
    <row r="36" spans="1:2" ht="12.75">
      <c r="A36" t="s">
        <v>18</v>
      </c>
      <c r="B36">
        <f>B34*B35+B34</f>
        <v>4420.000000000001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</dc:creator>
  <cp:keywords/>
  <dc:description/>
  <cp:lastModifiedBy>helpdesk</cp:lastModifiedBy>
  <dcterms:created xsi:type="dcterms:W3CDTF">2007-05-07T13:59:49Z</dcterms:created>
  <dcterms:modified xsi:type="dcterms:W3CDTF">2007-05-07T14:27:19Z</dcterms:modified>
  <cp:category/>
  <cp:version/>
  <cp:contentType/>
  <cp:contentStatus/>
</cp:coreProperties>
</file>