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80" windowWidth="14220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<sst xmlns="http://schemas.openxmlformats.org/spreadsheetml/2006/main" count="67" uniqueCount="66">
  <si>
    <t>duct heater</t>
  </si>
  <si>
    <t>stack heater</t>
  </si>
  <si>
    <t>expansion tank</t>
  </si>
  <si>
    <t>relief valves</t>
  </si>
  <si>
    <t>divertor dampers</t>
  </si>
  <si>
    <t>controllers</t>
  </si>
  <si>
    <t>pump(s)</t>
  </si>
  <si>
    <t>blowers multi grainger choices, no flow resist info</t>
  </si>
  <si>
    <t>ACD 200 gpm, 200 psi ceramic/carbon seal, AC-30 50 HP 2x4x12.5, 3500</t>
  </si>
  <si>
    <t>EMSM</t>
  </si>
  <si>
    <t>EMEM</t>
  </si>
  <si>
    <t>pitot assembly</t>
  </si>
  <si>
    <t>16" pvc mcmaster2051k186 10' straight $192</t>
  </si>
  <si>
    <t>16" connector$25, 45-$102, 90-$200</t>
  </si>
  <si>
    <t>duct &amp; stack, 10ft / connector</t>
  </si>
  <si>
    <t>duct ells</t>
  </si>
  <si>
    <t>pump starters&amp; disconnect</t>
  </si>
  <si>
    <t>pneu vac jacket LN2 valve</t>
  </si>
  <si>
    <t>man vac jacket LN2 valve</t>
  </si>
  <si>
    <t xml:space="preserve">O2 monitors, ps, conduits </t>
  </si>
  <si>
    <t>sum=(w/o G&amp;A</t>
  </si>
  <si>
    <t>Grainger GAScheck 4controller w/4 heads</t>
  </si>
  <si>
    <t>O2 controller</t>
  </si>
  <si>
    <t>EADM</t>
  </si>
  <si>
    <t>EMTB Mech</t>
  </si>
  <si>
    <t>EMTB Elec</t>
  </si>
  <si>
    <t>fab helium spears</t>
  </si>
  <si>
    <t>rental dewars for 1wk qual</t>
  </si>
  <si>
    <t>O2 conduit M&amp;S</t>
  </si>
  <si>
    <t>O2 install</t>
  </si>
  <si>
    <t>EADS</t>
  </si>
  <si>
    <t xml:space="preserve">option b: Dewars for beam qual </t>
  </si>
  <si>
    <t>estimate, 100 ft @ 1500/ft installed</t>
  </si>
  <si>
    <t xml:space="preserve">heat ex primary </t>
  </si>
  <si>
    <t>piping</t>
  </si>
  <si>
    <t>heat ex secondary</t>
  </si>
  <si>
    <t>duct board200 sf/10 ft</t>
  </si>
  <si>
    <t>blower starter/controls</t>
  </si>
  <si>
    <t>mcmaster 3HT9716kw@$1400ea</t>
  </si>
  <si>
    <t>heater starter/controls</t>
  </si>
  <si>
    <t xml:space="preserve">UN Traced line </t>
  </si>
  <si>
    <t>120 matl's, 17h TB, 3h SM</t>
  </si>
  <si>
    <t>isolation valves</t>
  </si>
  <si>
    <t># units</t>
  </si>
  <si>
    <t>$/ M&amp;S unit</t>
  </si>
  <si>
    <t>M&amp;S</t>
  </si>
  <si>
    <t>WBS 62 Engineering Design and Oversight</t>
  </si>
  <si>
    <t>WBS-621 LN2 - LHe Supply</t>
  </si>
  <si>
    <t>WBS-622 LN2 Coil Cooling Supply System</t>
  </si>
  <si>
    <t>WBS-623 GN2 Cryostat Cooling System</t>
  </si>
  <si>
    <t>Notes for January 20, 2004</t>
  </si>
  <si>
    <t>1.  Line 16 qty. increased to 2 ea. to reflect revelation in HVAC caucus - Not EIR/PDR related</t>
  </si>
  <si>
    <t>2.  Line 17 qty. increased from 1 to 5 ea. to reflect vaporizer isolation valves</t>
  </si>
  <si>
    <t>3.  Line 15 qty. increased from 100 to 110 feet to accommodate vaporizer cut-in to existing line</t>
  </si>
  <si>
    <t>GN2 liquid control valve</t>
  </si>
  <si>
    <t>GN2 controller</t>
  </si>
  <si>
    <t>vaporizer</t>
  </si>
  <si>
    <t>concrete pad &amp; chainlink fence</t>
  </si>
  <si>
    <t xml:space="preserve">incremental drafting for PDR chgs. </t>
  </si>
  <si>
    <t>humidity probe</t>
  </si>
  <si>
    <t>pc for humidity probe</t>
  </si>
  <si>
    <t>4.  New lines 18-24 added to address PDR recommendations</t>
  </si>
  <si>
    <t>EMTB&amp;SM hours bumped 10% as well.</t>
  </si>
  <si>
    <t>Duct &amp; Insul Labor, 140' @ 3 md/10ft</t>
  </si>
  <si>
    <t>5. Previous but newly-numbered line 54 adjusted from 1680 hrs to 336 hrs.</t>
  </si>
  <si>
    <t>WBS-621 LN2-LHe Supply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</si>
</sst>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tabSelected="1" zoomScale="75" zoomScaleNormal="75" workbookViewId="0" topLeftCell="A1">
      <pane ySplit="450" topLeftCell="BM1" activePane="bottomLeft" state="split"/>
      <selection pane="topLeft" activeCell="N5" sqref="N5"/>
      <selection pane="bottomLeft" activeCell="C34" sqref="C34"/>
    </sheetView>
  </sheetViews>
  <sheetFormatPr defaultColWidth="9.140625" defaultRowHeight="12.75"/>
  <sheetData>
    <row r="1" spans="6:14" ht="12.75">
      <c r="F1" t="s">
        <v>10</v>
      </c>
      <c r="G1" t="s">
        <v>24</v>
      </c>
      <c r="H1" t="s">
        <v>25</v>
      </c>
      <c r="I1" t="s">
        <v>9</v>
      </c>
      <c r="J1" t="s">
        <v>30</v>
      </c>
      <c r="K1" t="s">
        <v>23</v>
      </c>
      <c r="L1" t="s">
        <v>43</v>
      </c>
      <c r="M1" t="s">
        <v>44</v>
      </c>
      <c r="N1" t="s">
        <v>45</v>
      </c>
    </row>
    <row r="5" spans="1:6" ht="12.75">
      <c r="A5" t="s">
        <v>46</v>
      </c>
      <c r="F5">
        <v>800</v>
      </c>
    </row>
    <row r="7" ht="12.75">
      <c r="A7" t="s">
        <v>65</v>
      </c>
    </row>
    <row r="8" spans="1:17" ht="12.75">
      <c r="A8" t="s">
        <v>22</v>
      </c>
      <c r="L8">
        <v>1</v>
      </c>
      <c r="M8">
        <v>2000</v>
      </c>
      <c r="N8">
        <f aca="true" t="shared" si="0" ref="N8:N25">SUM(L8*M8)</f>
        <v>2000</v>
      </c>
      <c r="Q8" t="s">
        <v>21</v>
      </c>
    </row>
    <row r="9" spans="1:14" ht="12.75">
      <c r="A9" t="s">
        <v>19</v>
      </c>
      <c r="L9">
        <v>4</v>
      </c>
      <c r="M9">
        <v>900</v>
      </c>
      <c r="N9">
        <f t="shared" si="0"/>
        <v>3600</v>
      </c>
    </row>
    <row r="10" spans="1:14" ht="12.75">
      <c r="A10" t="s">
        <v>28</v>
      </c>
      <c r="L10">
        <v>1</v>
      </c>
      <c r="M10">
        <v>1000</v>
      </c>
      <c r="N10">
        <f t="shared" si="0"/>
        <v>1000</v>
      </c>
    </row>
    <row r="11" spans="1:14" ht="12.75">
      <c r="A11" t="s">
        <v>29</v>
      </c>
      <c r="H11">
        <v>24</v>
      </c>
      <c r="J11">
        <v>8</v>
      </c>
      <c r="K11">
        <v>8</v>
      </c>
      <c r="N11">
        <f t="shared" si="0"/>
        <v>0</v>
      </c>
    </row>
    <row r="12" ht="12.75">
      <c r="N12">
        <f t="shared" si="0"/>
        <v>0</v>
      </c>
    </row>
    <row r="13" spans="1:14" ht="12.75">
      <c r="A13" t="s">
        <v>47</v>
      </c>
      <c r="N13">
        <f t="shared" si="0"/>
        <v>0</v>
      </c>
    </row>
    <row r="14" spans="1:17" ht="12.75">
      <c r="A14" t="s">
        <v>40</v>
      </c>
      <c r="N14">
        <f t="shared" si="0"/>
        <v>0</v>
      </c>
      <c r="Q14" t="s">
        <v>32</v>
      </c>
    </row>
    <row r="15" spans="1:14" ht="12.75">
      <c r="A15" t="s">
        <v>41</v>
      </c>
      <c r="G15">
        <v>550</v>
      </c>
      <c r="I15">
        <v>110</v>
      </c>
      <c r="J15">
        <v>40</v>
      </c>
      <c r="L15">
        <v>110</v>
      </c>
      <c r="M15">
        <v>120</v>
      </c>
      <c r="N15">
        <f t="shared" si="0"/>
        <v>13200</v>
      </c>
    </row>
    <row r="16" spans="1:14" ht="12.75">
      <c r="A16" t="s">
        <v>17</v>
      </c>
      <c r="L16">
        <v>2</v>
      </c>
      <c r="M16">
        <v>3300</v>
      </c>
      <c r="N16">
        <f t="shared" si="0"/>
        <v>6600</v>
      </c>
    </row>
    <row r="17" spans="1:14" ht="12.75">
      <c r="A17" t="s">
        <v>18</v>
      </c>
      <c r="L17">
        <v>5</v>
      </c>
      <c r="M17">
        <v>3100</v>
      </c>
      <c r="N17">
        <f t="shared" si="0"/>
        <v>15500</v>
      </c>
    </row>
    <row r="18" spans="1:14" ht="12.75">
      <c r="A18" t="s">
        <v>54</v>
      </c>
      <c r="L18">
        <v>1</v>
      </c>
      <c r="M18">
        <v>3300</v>
      </c>
      <c r="N18">
        <f t="shared" si="0"/>
        <v>3300</v>
      </c>
    </row>
    <row r="19" spans="1:14" ht="12.75">
      <c r="A19" t="s">
        <v>55</v>
      </c>
      <c r="L19">
        <v>1</v>
      </c>
      <c r="M19">
        <v>2000</v>
      </c>
      <c r="N19">
        <f t="shared" si="0"/>
        <v>2000</v>
      </c>
    </row>
    <row r="20" spans="1:14" ht="12.75">
      <c r="A20" t="s">
        <v>56</v>
      </c>
      <c r="L20">
        <v>2</v>
      </c>
      <c r="M20">
        <v>3200</v>
      </c>
      <c r="N20">
        <f t="shared" si="0"/>
        <v>6400</v>
      </c>
    </row>
    <row r="21" spans="1:14" ht="12.75">
      <c r="A21" t="s">
        <v>57</v>
      </c>
      <c r="L21">
        <v>1</v>
      </c>
      <c r="M21">
        <v>10000</v>
      </c>
      <c r="N21">
        <f t="shared" si="0"/>
        <v>10000</v>
      </c>
    </row>
    <row r="22" spans="1:14" ht="12.75">
      <c r="A22" t="s">
        <v>58</v>
      </c>
      <c r="K22">
        <v>120</v>
      </c>
      <c r="N22">
        <f t="shared" si="0"/>
        <v>0</v>
      </c>
    </row>
    <row r="23" spans="1:14" ht="12.75">
      <c r="A23" t="s">
        <v>59</v>
      </c>
      <c r="L23">
        <v>1</v>
      </c>
      <c r="M23">
        <v>1000</v>
      </c>
      <c r="N23">
        <f t="shared" si="0"/>
        <v>1000</v>
      </c>
    </row>
    <row r="24" spans="1:14" ht="12.75">
      <c r="A24" t="s">
        <v>60</v>
      </c>
      <c r="L24">
        <v>1</v>
      </c>
      <c r="M24">
        <v>3000</v>
      </c>
      <c r="N24">
        <f t="shared" si="0"/>
        <v>3000</v>
      </c>
    </row>
    <row r="25" ht="12.75">
      <c r="N25">
        <f t="shared" si="0"/>
        <v>0</v>
      </c>
    </row>
    <row r="26" spans="1:14" ht="12.75">
      <c r="A26" t="s">
        <v>31</v>
      </c>
      <c r="N26">
        <f aca="true" t="shared" si="1" ref="N26:N56">SUM(L26*M26)</f>
        <v>0</v>
      </c>
    </row>
    <row r="27" spans="1:14" ht="12.75">
      <c r="A27" t="s">
        <v>26</v>
      </c>
      <c r="G27">
        <v>30</v>
      </c>
      <c r="I27">
        <v>30</v>
      </c>
      <c r="N27">
        <f t="shared" si="1"/>
        <v>0</v>
      </c>
    </row>
    <row r="28" spans="1:14" ht="12.75">
      <c r="A28" t="s">
        <v>27</v>
      </c>
      <c r="L28">
        <v>4</v>
      </c>
      <c r="M28">
        <v>5000</v>
      </c>
      <c r="N28">
        <f t="shared" si="1"/>
        <v>20000</v>
      </c>
    </row>
    <row r="29" spans="1:14" ht="12.75">
      <c r="A29" t="s">
        <v>3</v>
      </c>
      <c r="L29">
        <v>4</v>
      </c>
      <c r="M29">
        <v>100</v>
      </c>
      <c r="N29">
        <f t="shared" si="1"/>
        <v>400</v>
      </c>
    </row>
    <row r="30" ht="12.75">
      <c r="N30">
        <f t="shared" si="1"/>
        <v>0</v>
      </c>
    </row>
    <row r="31" spans="1:14" ht="12.75">
      <c r="A31" t="s">
        <v>48</v>
      </c>
      <c r="N31">
        <f t="shared" si="1"/>
        <v>0</v>
      </c>
    </row>
    <row r="32" spans="1:14" ht="12.75">
      <c r="A32" t="s">
        <v>6</v>
      </c>
      <c r="G32">
        <v>60</v>
      </c>
      <c r="H32">
        <v>20</v>
      </c>
      <c r="I32">
        <v>20</v>
      </c>
      <c r="J32">
        <v>20</v>
      </c>
      <c r="L32">
        <v>2</v>
      </c>
      <c r="M32" s="1">
        <v>26000</v>
      </c>
      <c r="N32">
        <f t="shared" si="1"/>
        <v>52000</v>
      </c>
    </row>
    <row r="33" spans="1:14" ht="12.75">
      <c r="A33" t="s">
        <v>2</v>
      </c>
      <c r="G33">
        <v>40</v>
      </c>
      <c r="J33">
        <v>10</v>
      </c>
      <c r="L33">
        <v>1</v>
      </c>
      <c r="M33">
        <v>5000</v>
      </c>
      <c r="N33">
        <f t="shared" si="1"/>
        <v>5000</v>
      </c>
    </row>
    <row r="34" spans="1:14" ht="12.75">
      <c r="A34" t="s">
        <v>3</v>
      </c>
      <c r="G34">
        <v>10</v>
      </c>
      <c r="L34">
        <v>10</v>
      </c>
      <c r="M34">
        <v>100</v>
      </c>
      <c r="N34">
        <f t="shared" si="1"/>
        <v>1000</v>
      </c>
    </row>
    <row r="35" spans="1:14" ht="12.75">
      <c r="A35" t="s">
        <v>16</v>
      </c>
      <c r="H35">
        <v>120</v>
      </c>
      <c r="K35">
        <v>40</v>
      </c>
      <c r="L35">
        <v>2</v>
      </c>
      <c r="M35">
        <v>4000</v>
      </c>
      <c r="N35">
        <f t="shared" si="1"/>
        <v>8000</v>
      </c>
    </row>
    <row r="36" spans="1:14" ht="12.75">
      <c r="A36" t="s">
        <v>11</v>
      </c>
      <c r="G36">
        <v>5</v>
      </c>
      <c r="L36">
        <v>2</v>
      </c>
      <c r="M36">
        <v>500</v>
      </c>
      <c r="N36">
        <f t="shared" si="1"/>
        <v>1000</v>
      </c>
    </row>
    <row r="37" spans="1:17" ht="12.75">
      <c r="A37" t="s">
        <v>33</v>
      </c>
      <c r="G37">
        <v>80</v>
      </c>
      <c r="I37">
        <v>20</v>
      </c>
      <c r="J37">
        <v>10</v>
      </c>
      <c r="L37">
        <v>1</v>
      </c>
      <c r="M37">
        <v>10000</v>
      </c>
      <c r="N37">
        <f t="shared" si="1"/>
        <v>10000</v>
      </c>
      <c r="Q37" t="s">
        <v>8</v>
      </c>
    </row>
    <row r="38" spans="1:14" ht="12.75">
      <c r="A38" t="s">
        <v>34</v>
      </c>
      <c r="G38">
        <v>700</v>
      </c>
      <c r="I38">
        <v>30</v>
      </c>
      <c r="J38">
        <v>40</v>
      </c>
      <c r="L38">
        <v>1</v>
      </c>
      <c r="M38">
        <v>4000</v>
      </c>
      <c r="N38">
        <f t="shared" si="1"/>
        <v>4000</v>
      </c>
    </row>
    <row r="39" spans="1:14" ht="12.75">
      <c r="A39" t="s">
        <v>42</v>
      </c>
      <c r="L39">
        <v>8</v>
      </c>
      <c r="M39">
        <v>600</v>
      </c>
      <c r="N39">
        <f t="shared" si="1"/>
        <v>4800</v>
      </c>
    </row>
    <row r="40" ht="12.75">
      <c r="N40">
        <f t="shared" si="1"/>
        <v>0</v>
      </c>
    </row>
    <row r="41" spans="1:14" ht="12.75">
      <c r="A41" t="s">
        <v>49</v>
      </c>
      <c r="N41">
        <f t="shared" si="1"/>
        <v>0</v>
      </c>
    </row>
    <row r="42" spans="1:14" ht="12.75">
      <c r="A42" t="s">
        <v>14</v>
      </c>
      <c r="L42">
        <v>14</v>
      </c>
      <c r="M42">
        <v>225</v>
      </c>
      <c r="N42">
        <f t="shared" si="1"/>
        <v>3150</v>
      </c>
    </row>
    <row r="43" spans="1:14" ht="12.75">
      <c r="A43" t="s">
        <v>15</v>
      </c>
      <c r="L43">
        <v>14</v>
      </c>
      <c r="M43">
        <v>200</v>
      </c>
      <c r="N43">
        <f t="shared" si="1"/>
        <v>2800</v>
      </c>
    </row>
    <row r="44" spans="1:14" ht="12.75">
      <c r="A44" t="s">
        <v>36</v>
      </c>
      <c r="L44">
        <v>2800</v>
      </c>
      <c r="M44">
        <v>10</v>
      </c>
      <c r="N44">
        <f t="shared" si="1"/>
        <v>28000</v>
      </c>
    </row>
    <row r="45" spans="1:14" ht="12.75">
      <c r="A45" t="s">
        <v>7</v>
      </c>
      <c r="L45">
        <v>2</v>
      </c>
      <c r="M45" s="1">
        <v>2000</v>
      </c>
      <c r="N45">
        <f t="shared" si="1"/>
        <v>4000</v>
      </c>
    </row>
    <row r="46" spans="1:14" ht="12.75">
      <c r="A46" t="s">
        <v>37</v>
      </c>
      <c r="H46">
        <v>120</v>
      </c>
      <c r="K46">
        <v>40</v>
      </c>
      <c r="L46">
        <v>2</v>
      </c>
      <c r="M46">
        <v>4000</v>
      </c>
      <c r="N46">
        <f t="shared" si="1"/>
        <v>8000</v>
      </c>
    </row>
    <row r="47" spans="1:17" ht="12.75">
      <c r="A47" t="s">
        <v>0</v>
      </c>
      <c r="L47">
        <v>1</v>
      </c>
      <c r="M47">
        <v>10000</v>
      </c>
      <c r="N47">
        <f t="shared" si="1"/>
        <v>10000</v>
      </c>
      <c r="Q47" t="s">
        <v>38</v>
      </c>
    </row>
    <row r="48" spans="1:14" ht="12.75">
      <c r="A48" t="s">
        <v>1</v>
      </c>
      <c r="L48">
        <v>1</v>
      </c>
      <c r="M48">
        <v>10000</v>
      </c>
      <c r="N48">
        <f t="shared" si="1"/>
        <v>10000</v>
      </c>
    </row>
    <row r="49" spans="14:17" ht="12.75">
      <c r="N49">
        <f t="shared" si="1"/>
        <v>0</v>
      </c>
      <c r="Q49" t="s">
        <v>12</v>
      </c>
    </row>
    <row r="50" spans="1:17" ht="12.75">
      <c r="A50" t="s">
        <v>39</v>
      </c>
      <c r="H50">
        <v>120</v>
      </c>
      <c r="K50">
        <v>40</v>
      </c>
      <c r="L50">
        <v>2</v>
      </c>
      <c r="M50">
        <v>4000</v>
      </c>
      <c r="N50">
        <f t="shared" si="1"/>
        <v>8000</v>
      </c>
      <c r="Q50" t="s">
        <v>13</v>
      </c>
    </row>
    <row r="51" spans="1:14" ht="12.75">
      <c r="A51" t="s">
        <v>4</v>
      </c>
      <c r="L51">
        <v>4</v>
      </c>
      <c r="M51">
        <v>500</v>
      </c>
      <c r="N51">
        <f t="shared" si="1"/>
        <v>2000</v>
      </c>
    </row>
    <row r="52" spans="1:14" ht="12.75">
      <c r="A52" t="s">
        <v>5</v>
      </c>
      <c r="L52">
        <v>4</v>
      </c>
      <c r="M52">
        <v>500</v>
      </c>
      <c r="N52">
        <f t="shared" si="1"/>
        <v>2000</v>
      </c>
    </row>
    <row r="53" ht="12.75">
      <c r="N53">
        <f t="shared" si="1"/>
        <v>0</v>
      </c>
    </row>
    <row r="54" spans="1:14" ht="12.75">
      <c r="A54" t="s">
        <v>63</v>
      </c>
      <c r="G54">
        <v>336</v>
      </c>
      <c r="N54">
        <f t="shared" si="1"/>
        <v>0</v>
      </c>
    </row>
    <row r="55" spans="1:14" ht="12.75">
      <c r="A55" t="s">
        <v>35</v>
      </c>
      <c r="G55">
        <v>80</v>
      </c>
      <c r="L55">
        <v>1</v>
      </c>
      <c r="M55">
        <v>2000</v>
      </c>
      <c r="N55">
        <f t="shared" si="1"/>
        <v>2000</v>
      </c>
    </row>
    <row r="56" ht="12.75">
      <c r="N56">
        <f t="shared" si="1"/>
        <v>0</v>
      </c>
    </row>
    <row r="58" spans="6:14" ht="12.75">
      <c r="F58">
        <f>SUM(F5:F56)</f>
        <v>800</v>
      </c>
      <c r="G58">
        <f>SUM(G8:G56)</f>
        <v>1891</v>
      </c>
      <c r="H58">
        <f>SUM(H8:H56)</f>
        <v>404</v>
      </c>
      <c r="I58">
        <f>SUM(I8:I56)</f>
        <v>210</v>
      </c>
      <c r="J58">
        <f>SUM(J8:J56)</f>
        <v>128</v>
      </c>
      <c r="K58">
        <f>SUM(K8:K56)</f>
        <v>248</v>
      </c>
      <c r="M58" t="s">
        <v>20</v>
      </c>
      <c r="N58">
        <f>SUM(N9:N56)</f>
        <v>251750</v>
      </c>
    </row>
    <row r="59" spans="6:14" ht="12.75">
      <c r="F59">
        <v>136.78</v>
      </c>
      <c r="G59">
        <v>58.4</v>
      </c>
      <c r="H59">
        <v>58.4</v>
      </c>
      <c r="I59">
        <v>88.59</v>
      </c>
      <c r="J59">
        <v>67.94</v>
      </c>
      <c r="K59">
        <v>88</v>
      </c>
      <c r="N59">
        <v>1.25</v>
      </c>
    </row>
    <row r="60" spans="6:16" ht="12.75">
      <c r="F60">
        <f aca="true" t="shared" si="2" ref="F60:K60">SUM(F58*F59)</f>
        <v>109424</v>
      </c>
      <c r="G60">
        <f t="shared" si="2"/>
        <v>110434.4</v>
      </c>
      <c r="H60">
        <f t="shared" si="2"/>
        <v>23593.6</v>
      </c>
      <c r="I60">
        <f t="shared" si="2"/>
        <v>18603.9</v>
      </c>
      <c r="J60">
        <f t="shared" si="2"/>
        <v>8696.32</v>
      </c>
      <c r="K60">
        <f t="shared" si="2"/>
        <v>21824</v>
      </c>
      <c r="N60">
        <f>SUM(N58*N59)</f>
        <v>314687.5</v>
      </c>
      <c r="P60">
        <f>SUM(F60:N60)</f>
        <v>607263.72</v>
      </c>
    </row>
    <row r="62" ht="12.75">
      <c r="B62" t="s">
        <v>50</v>
      </c>
    </row>
    <row r="63" ht="12.75">
      <c r="B63" t="s">
        <v>51</v>
      </c>
    </row>
    <row r="64" ht="12.75">
      <c r="B64" t="s">
        <v>52</v>
      </c>
    </row>
    <row r="65" spans="2:10" ht="12.75">
      <c r="B65" t="s">
        <v>53</v>
      </c>
      <c r="J65" t="s">
        <v>62</v>
      </c>
    </row>
    <row r="66" ht="12.75">
      <c r="B66" t="s">
        <v>61</v>
      </c>
    </row>
    <row r="67" ht="12.75">
      <c r="B67" t="s">
        <v>64</v>
      </c>
    </row>
  </sheetData>
  <printOptions/>
  <pageMargins left="0.75" right="0.75" top="1" bottom="1" header="0.5" footer="0.5"/>
  <pageSetup fitToHeight="1" fitToWidth="1" horizontalDpi="600" verticalDpi="600" orientation="landscape" scale="56" r:id="rId1"/>
  <headerFooter alignWithMargins="0">
    <oddHeader>&amp;C&amp;"Arial,Bold"&amp;14WBS 62 Cryogenics System Cost Backup Details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 Gettelfinger</dc:creator>
  <cp:keywords/>
  <dc:description/>
  <cp:lastModifiedBy>Robert Simmons</cp:lastModifiedBy>
  <cp:lastPrinted>2003-09-17T19:31:10Z</cp:lastPrinted>
  <dcterms:created xsi:type="dcterms:W3CDTF">2002-03-25T14:29:57Z</dcterms:created>
  <dcterms:modified xsi:type="dcterms:W3CDTF">2004-01-21T12:47:19Z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1378747224</vt:i4>
  </property>
  <property fmtid="{D5CDD505-2E9C-101B-9397-08002B2CF9AE}" pid="3" name="_EmailSubject">
    <vt:lpwstr>Backup Details Used for PDR</vt:lpwstr>
  </property>
  <property fmtid="{D5CDD505-2E9C-101B-9397-08002B2CF9AE}" pid="4" name="_AuthorEmail">
    <vt:lpwstr>bsimmons@pppl.gov</vt:lpwstr>
  </property>
  <property fmtid="{D5CDD505-2E9C-101B-9397-08002B2CF9AE}" pid="5" name="_AuthorEmailDisplayName">
    <vt:lpwstr>Bob Simmons</vt:lpwstr>
  </property>
</Properties>
</file>