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0" yWindow="90" windowWidth="8610" windowHeight="10725" activeTab="0"/>
  </bookViews>
  <sheets>
    <sheet name="Overall Plan" sheetId="1" r:id="rId1"/>
    <sheet name="DWG list" sheetId="2" r:id="rId2"/>
    <sheet name="Analysis" sheetId="3" r:id="rId3"/>
    <sheet name="Peer rev list" sheetId="4" r:id="rId4"/>
  </sheets>
  <definedNames>
    <definedName name="_xlnm.Print_Titles" localSheetId="0">'Overall Plan'!$2:$5</definedName>
  </definedNames>
  <calcPr fullCalcOnLoad="1"/>
</workbook>
</file>

<file path=xl/sharedStrings.xml><?xml version="1.0" encoding="utf-8"?>
<sst xmlns="http://schemas.openxmlformats.org/spreadsheetml/2006/main" count="602" uniqueCount="382">
  <si>
    <t xml:space="preserve">VV port configuration.  </t>
  </si>
  <si>
    <t>Part I of this peer review was exemplary.  We need to hold Part II to close out the action items in a timely manner.  At the conclusion of this peer review, the [1] port allocations will be completely defined, [2] port sizes, locations, and orientations will be finalized, and [3] clearances between the port extensions and other stellarator core hardware will be confirmed to be adequate.</t>
  </si>
  <si>
    <r>
      <t>VV Development Spec.</t>
    </r>
    <r>
      <rPr>
        <sz val="12"/>
        <rFont val="Times New Roman"/>
        <family val="1"/>
      </rPr>
      <t xml:space="preserve"> </t>
    </r>
  </si>
  <si>
    <t>A subsystem development spec has been drafted that defines the performance requirements for the vacuum vessel (WBS 12).  A spec review should be conducted to assure that all relevant requirements have been captured; that we are confident that the design meets the requirements; and that evaluation criteria for verification of the requirements have been established.</t>
  </si>
  <si>
    <r>
      <t>VVSA Product Spec</t>
    </r>
    <r>
      <rPr>
        <sz val="12"/>
        <rFont val="Times New Roman"/>
        <family val="1"/>
      </rPr>
      <t xml:space="preserve">.  </t>
    </r>
  </si>
  <si>
    <t>A product spec is needed that defines the requirements and the quality conformance inspections and tests that are needed in order to verify that the requirements have been met.  A spec review should be conducted for the product spec prior to the May FDR (and also prior to preliminary release of the product spec to the suppliers for starting development of their proposals).</t>
  </si>
  <si>
    <t xml:space="preserve"> Detailed analysis plans have been drafted for the vacuum vessel.  As the analyses are completed, they should be peer reviewed to assure that everything that needs to be done has been done, understand the implications of the results, and modify the design of the vacuum vessel and its interfaces as required.</t>
  </si>
  <si>
    <r>
      <t>VV Structural Design</t>
    </r>
    <r>
      <rPr>
        <sz val="12"/>
        <rFont val="Times New Roman"/>
        <family val="1"/>
      </rPr>
      <t>.</t>
    </r>
  </si>
  <si>
    <r>
      <t>Evaluation of the PVVS</t>
    </r>
    <r>
      <rPr>
        <sz val="12"/>
        <rFont val="Times New Roman"/>
        <family val="1"/>
      </rPr>
      <t xml:space="preserve">. </t>
    </r>
  </si>
  <si>
    <r>
      <t>Review of VV Drawings</t>
    </r>
    <r>
      <rPr>
        <sz val="12"/>
        <rFont val="Times New Roman"/>
        <family val="1"/>
      </rPr>
      <t>.</t>
    </r>
  </si>
  <si>
    <t>Conventional Coils and Coil Structures Development Spec.</t>
  </si>
  <si>
    <t xml:space="preserve"> A subsystem development spec is being drafted that defines the performance requirements for the conventional coils (WBS 13) and coil structures (WBS 15).  A spec review should be conducted in advance of the PDR to assure that all relevant requirements have been captured and that the design and analysis address all of the requirements.</t>
  </si>
  <si>
    <t>Prior to the FDR (and also prior to preliminary release of the drawings to the suppliers for starting development of their proposals), a peer review should be conducted for all VV drawings that will be part of the VVSA procurement.</t>
  </si>
  <si>
    <t>The two PVVS are supposed to be delivered to PPPL by the end of March.  We will evaluate each prototype here at PPPL.  The results of the evaluations should be peer reviewed to identify issues that might affect our designs, drawings, specifications, or MIT/QA plans.</t>
  </si>
  <si>
    <t>Weld joint R&amp;D plans should be peer reviewed as soon as the design of the articles is complete and the test plans have been documented.  We have been caught once already by having the R&amp;D completed before we carefully reviewed what we were doing.</t>
  </si>
  <si>
    <t>Cog engineer</t>
  </si>
  <si>
    <t>Primary WBS</t>
  </si>
  <si>
    <t>Viola</t>
  </si>
  <si>
    <t>Twisted Racetrack Design</t>
  </si>
  <si>
    <t>Twisted Racetrack MIT/QA plan</t>
  </si>
  <si>
    <t>Prototype Type C winding MIT/QA plan</t>
  </si>
  <si>
    <t>Racetrack coil (Flat and twisted Test plan(s)</t>
  </si>
  <si>
    <t>Nelson / Gettlefinger</t>
  </si>
  <si>
    <t>Production modular coil MIT/QA plan</t>
  </si>
  <si>
    <t>Production mod coil winding product spec</t>
  </si>
  <si>
    <t>Peer reviews are being scheduled for two reasons.  Having external reviewers at the FDRs does not give us control in measuring ourselves against our own standards.  Peer reviews provide a formal mechanism (chits) for getting expert input and tracking resolution of that input.  (ref W. Reiersen)</t>
  </si>
  <si>
    <t>Peer review designation</t>
  </si>
  <si>
    <t>Structural Design Criteria and Material Allowables - VV</t>
  </si>
  <si>
    <t>Mod coil winding form hardware design</t>
  </si>
  <si>
    <t>Mod coil winding details design</t>
  </si>
  <si>
    <t>We need to close the loop on the clamps, cooling tubes, chill plates, insulation scheme, slip planes, and leads</t>
  </si>
  <si>
    <t>Lovett</t>
  </si>
  <si>
    <t>Lovett/Fogarty</t>
  </si>
  <si>
    <t>Miller?</t>
  </si>
  <si>
    <t>Raftopoulos</t>
  </si>
  <si>
    <t>- Vessel Structural Interface</t>
  </si>
  <si>
    <t xml:space="preserve">Procure models </t>
  </si>
  <si>
    <t>Field period assembly mockups</t>
  </si>
  <si>
    <t>We need to order these, and we need to know what and why we are ordering</t>
  </si>
  <si>
    <t>models of concept</t>
  </si>
  <si>
    <t>ibl files</t>
  </si>
  <si>
    <t>Scale Models</t>
  </si>
  <si>
    <t>1/12 scale models, two field periods</t>
  </si>
  <si>
    <t>EM loads and fault conditions</t>
  </si>
  <si>
    <t>Eddy currents and disruption loads</t>
  </si>
  <si>
    <t>19?</t>
  </si>
  <si>
    <t>Fan?</t>
  </si>
  <si>
    <t xml:space="preserve">Weld joint R&amp;D plan  </t>
  </si>
  <si>
    <t xml:space="preserve">Weld joint R&amp;D results </t>
  </si>
  <si>
    <t>7/12/2004 is latest</t>
  </si>
  <si>
    <t>1-Apr-04
(5/14/2004)</t>
  </si>
  <si>
    <t>When
Initial
(final)</t>
  </si>
  <si>
    <t>6-Feb-2004
(27 Feb 2004)</t>
  </si>
  <si>
    <t>Brooks/Cole</t>
  </si>
  <si>
    <t>Cole / Perry?</t>
  </si>
  <si>
    <t>Type A,B mod coil castings for solidification analysis</t>
  </si>
  <si>
    <t>Machining details, Nuts, bolts, shims, bladders, assy balls, etc.</t>
  </si>
  <si>
    <t>Modular coil design requirements</t>
  </si>
  <si>
    <t>Reiersen</t>
  </si>
  <si>
    <t>Williamson</t>
  </si>
  <si>
    <t>REQUIREMENTS</t>
  </si>
  <si>
    <t>Basic geometry</t>
  </si>
  <si>
    <t>Interface scope sheets</t>
  </si>
  <si>
    <t>Simmons</t>
  </si>
  <si>
    <t>ICD: Support Structures</t>
  </si>
  <si>
    <t>Fan</t>
  </si>
  <si>
    <t>MODELS AND DRAWINGS</t>
  </si>
  <si>
    <t>ANALYSIS</t>
  </si>
  <si>
    <t>ICD: Coil Services</t>
  </si>
  <si>
    <t>ICD: Cryostat</t>
  </si>
  <si>
    <t>Chrzanowski</t>
  </si>
  <si>
    <t>Specify functional requirements, characteristics, and constraints for modular coil systems. Requirements flow from GRD.</t>
  </si>
  <si>
    <t>ICD: RF System</t>
  </si>
  <si>
    <t>ICD: Diagnostics</t>
  </si>
  <si>
    <t>Stratton</t>
  </si>
  <si>
    <t>Develop detailed ProE models and drawings of winding packs, including leads.</t>
  </si>
  <si>
    <t>Develop detailed ProE models and drawings of clamps and cooling system.</t>
  </si>
  <si>
    <t>Develop assembly models and drawings, including bolts, insulation, assembly features.</t>
  </si>
  <si>
    <t>Brooks</t>
  </si>
  <si>
    <t>MANUFACTURING DEVELOPMENT</t>
  </si>
  <si>
    <t>PDR PREPARATION</t>
  </si>
  <si>
    <t>Conductor Properties</t>
  </si>
  <si>
    <t>Produce samples of vacuum-pressure impregnated conductor for use in mechanical and thermal tests.</t>
  </si>
  <si>
    <t>Zatz</t>
  </si>
  <si>
    <t>Freudenberg</t>
  </si>
  <si>
    <t>Winding Form R&amp;D</t>
  </si>
  <si>
    <t>PPPL Winding R&amp;D</t>
  </si>
  <si>
    <t>Prepare FMECA identifying potential failure modes and recovery provisions.</t>
  </si>
  <si>
    <t>Perform keystone trials on coil fixture using single and bundled conductor. Document recommendations.</t>
  </si>
  <si>
    <t>Conduct VPI trials on straight tee section.  Develop VPI procedure, recommendation on needed design features. Document VPI procedure, current center analysis.</t>
  </si>
  <si>
    <t>Post in Intralink</t>
  </si>
  <si>
    <t>STL models</t>
  </si>
  <si>
    <t>Post .zip file in Intralink</t>
  </si>
  <si>
    <t>ICD: Vacuum Vessel</t>
  </si>
  <si>
    <t>Define co-wound magnetic sensor loops for mod coils. Document on MC assembly drawings.</t>
  </si>
  <si>
    <t>COST AND SCHEDULE</t>
  </si>
  <si>
    <t>Complete</t>
  </si>
  <si>
    <t>Williamson
Fogarty, Freudenberg</t>
  </si>
  <si>
    <t>Deliverable</t>
  </si>
  <si>
    <t>Check scope sheet listing and modify as required.  Assign ICDs to inidividuals</t>
  </si>
  <si>
    <t>Prepare Final Design Report</t>
  </si>
  <si>
    <t>Prepare presentations for FDR</t>
  </si>
  <si>
    <t>Prepare Type C prototype evaluation plan</t>
  </si>
  <si>
    <t>Modular Coil Winding Form Final Design Review WBS 141</t>
  </si>
  <si>
    <t>Heitzenroeder</t>
  </si>
  <si>
    <t>MANUFACTURING PROCEDURES</t>
  </si>
  <si>
    <t>ASSEMBLY PROCEDURES / INPUT</t>
  </si>
  <si>
    <t>Feb 23, 2004</t>
  </si>
  <si>
    <t>CONFIGURATION</t>
  </si>
  <si>
    <t>SPECIFICATIONS</t>
  </si>
  <si>
    <t>Specifications</t>
  </si>
  <si>
    <t>Interface Control Documents</t>
  </si>
  <si>
    <t>Develop ProE models that define basic coil configuration, including electrical, thermal, and structural features:</t>
  </si>
  <si>
    <t xml:space="preserve">- Winding center and x-vector
</t>
  </si>
  <si>
    <t>- Winding pack dimensions</t>
  </si>
  <si>
    <t>- Port openings</t>
  </si>
  <si>
    <t>- Poloidal break</t>
  </si>
  <si>
    <t>- Flanges</t>
  </si>
  <si>
    <t>- Leads and crossover</t>
  </si>
  <si>
    <t>- Clamp interfaces</t>
  </si>
  <si>
    <t>- PF/TF Interface</t>
  </si>
  <si>
    <t>- Wing-wing bladder details</t>
  </si>
  <si>
    <t xml:space="preserve">Prepare Build-to specification for modular coil winding forms. </t>
  </si>
  <si>
    <t>Prepare Build-to spec / data sheet for clamps</t>
  </si>
  <si>
    <t>Prepare Build-to spec / data sheet for chill plates</t>
  </si>
  <si>
    <t>Prepare Build-to spec / data sheet for cooling tube assemblies</t>
  </si>
  <si>
    <t>Prepare Build-to spec / data sheet for lead blocks/hardware</t>
  </si>
  <si>
    <t>Create STL models of mod coils</t>
  </si>
  <si>
    <t>OTHER DOCUMENTS</t>
  </si>
  <si>
    <t>RAM evaluation</t>
  </si>
  <si>
    <t>Design Criteria</t>
  </si>
  <si>
    <t>Material Properties</t>
  </si>
  <si>
    <t>Produce reference material properties and allowables for modular coil materials, including composite copper/epoxy conductor</t>
  </si>
  <si>
    <t>Update NCSX Structural design criteria to include all modular coil materials, including composite copper/epoxy conductor</t>
  </si>
  <si>
    <t>NCSX_DesCrit_IJZ_051302 -TBD</t>
  </si>
  <si>
    <t>TBD</t>
  </si>
  <si>
    <t>Goranson</t>
  </si>
  <si>
    <t>Peer Review (or task completion)</t>
  </si>
  <si>
    <t>FDR</t>
  </si>
  <si>
    <t>Cognizant Eng.</t>
  </si>
  <si>
    <t>Date</t>
  </si>
  <si>
    <t>Status</t>
  </si>
  <si>
    <t>Prepare Build-to specification for modular coil assembly</t>
  </si>
  <si>
    <t>NCSX-CSPEC-141-02</t>
  </si>
  <si>
    <t>NCSX-CSPEC-142-01</t>
  </si>
  <si>
    <t>NCSX-CSPEC-142-02</t>
  </si>
  <si>
    <t>NCSX-CSPEC-142-03</t>
  </si>
  <si>
    <t>NCSX-CSPEC-142-04</t>
  </si>
  <si>
    <t>NCSX-CSPEC-142-05</t>
  </si>
  <si>
    <t>Prepare Build-to spec / data sheet for I&amp;C sensors</t>
  </si>
  <si>
    <t>NCSX-CSPEC-143-01</t>
  </si>
  <si>
    <t>Prepare Build-to spec / data sheet for autoclave</t>
  </si>
  <si>
    <t>NCSX-CSPEC-144-01</t>
  </si>
  <si>
    <t>Item</t>
  </si>
  <si>
    <t>Task</t>
  </si>
  <si>
    <t>Resp</t>
  </si>
  <si>
    <t>NCSX-BSPEC-140-00</t>
  </si>
  <si>
    <t>Define net loads (gravity / em / seismic etc.) from mod coil to interfacing structure</t>
  </si>
  <si>
    <t>ICD-140-150-0001</t>
  </si>
  <si>
    <t xml:space="preserve">Define the physical interface between MC assembly and PF/TF structure. </t>
  </si>
  <si>
    <t>ICD-140-150-0002</t>
  </si>
  <si>
    <t>Heat load from VV to Mod coils</t>
  </si>
  <si>
    <t>ICD-120-140-0000</t>
  </si>
  <si>
    <t>Develop ICD that describes clearance envelope and any physical interface between VV port extensions and Mod coils</t>
  </si>
  <si>
    <t>ICD-121-140-0000</t>
  </si>
  <si>
    <t>scheduled</t>
  </si>
  <si>
    <t>VV / mod coil assembly orientation and clearances for field period assembly and final assembly</t>
  </si>
  <si>
    <t>ICD-121-142-0000</t>
  </si>
  <si>
    <t>Physical support attachment to mod coils</t>
  </si>
  <si>
    <t>ICD-124-140-0000</t>
  </si>
  <si>
    <t>Define modular coil fault conditions</t>
  </si>
  <si>
    <t>Define LN2 connections inside cryostat</t>
  </si>
  <si>
    <t>Define electrical leads and connections inside cryostat</t>
  </si>
  <si>
    <t>Define physical attachment of coil protection system interfaces between mod coils and leads</t>
  </si>
  <si>
    <t>ICD-142-163-0001</t>
  </si>
  <si>
    <t>ICD-142-163-0002</t>
  </si>
  <si>
    <t>ICD-142-161-0001</t>
  </si>
  <si>
    <t>ICD-142-162-0001</t>
  </si>
  <si>
    <t>Define mod coil parameters that affect cool-down, heat load to cryostat.</t>
  </si>
  <si>
    <t>Define build for filler insulation around ports and between coils</t>
  </si>
  <si>
    <t>ICD-142-170-0001</t>
  </si>
  <si>
    <t>ICD-142-170-0002</t>
  </si>
  <si>
    <t>ICD: Field period Assembly</t>
  </si>
  <si>
    <t xml:space="preserve">Define asm related attachments, lifting points, clearance requirements for mod coil to mod coil assembly.  </t>
  </si>
  <si>
    <t xml:space="preserve">Define asm related attachments, lifting points, clearance requirements for field period assembly.  </t>
  </si>
  <si>
    <t>ICD-142-185-0001</t>
  </si>
  <si>
    <t>ICD-142-185-0002</t>
  </si>
  <si>
    <t>Gettlefinger?</t>
  </si>
  <si>
    <t>Perform study of RF launchers and feeds in revised vacuum vessel</t>
  </si>
  <si>
    <t>Cole</t>
  </si>
  <si>
    <t>ICD-120-240-0001</t>
  </si>
  <si>
    <t>Define envelope to accommodate ICRH.</t>
  </si>
  <si>
    <t>ICD-120-240-0002</t>
  </si>
  <si>
    <t>ICD-140-310-0003</t>
  </si>
  <si>
    <t>complete</t>
  </si>
  <si>
    <t>ICD: Power systems</t>
  </si>
  <si>
    <t>Define modular coil grounding connection to NCSX grounding system outside cryostat</t>
  </si>
  <si>
    <t>Raki</t>
  </si>
  <si>
    <t>ICD-140-400-0001</t>
  </si>
  <si>
    <t>ICD: Control system</t>
  </si>
  <si>
    <t>Define mod coil local I&amp;C connection</t>
  </si>
  <si>
    <t>ICD-143-500-0001</t>
  </si>
  <si>
    <t xml:space="preserve">Develop detailed ProE models and drawings of production winding forms. </t>
  </si>
  <si>
    <t>Estimate cost to complete winding as part of 6-month review</t>
  </si>
  <si>
    <t>Estimate cost to complete for winding forms as part of 6-month review</t>
  </si>
  <si>
    <t>NCSX-FMECA-140-001</t>
  </si>
  <si>
    <t>NCSX-SDD-140-001?
Would be generic name?</t>
  </si>
  <si>
    <t>see attached plan</t>
  </si>
  <si>
    <t>Perform mechanical and thermal tests to determine properties of single and bundled conductor</t>
  </si>
  <si>
    <t>Document test results</t>
  </si>
  <si>
    <t>Zatz?</t>
  </si>
  <si>
    <t>Design memo</t>
  </si>
  <si>
    <t>MIT/QA plan for Twisted racetrack</t>
  </si>
  <si>
    <t>MIT/QA plan for Prototype coil</t>
  </si>
  <si>
    <t>MIT/QA plan for production coils</t>
  </si>
  <si>
    <t>Develop detailed models and drawings of Type C winding form casting.</t>
  </si>
  <si>
    <t>Brown / Williamson</t>
  </si>
  <si>
    <t>Develop "tool solids" machining details for Type C winding form</t>
  </si>
  <si>
    <t>design memo</t>
  </si>
  <si>
    <t>UT wind
PPPL pot</t>
  </si>
  <si>
    <t xml:space="preserve">Wind and VPI a racetrack demonstration coil with spliced crossover joint and leads.  </t>
  </si>
  <si>
    <t>Write test plan for ractrack coil</t>
  </si>
  <si>
    <t>Test Flat Racetrack coil</t>
  </si>
  <si>
    <t xml:space="preserve">Wind and VPI a multi-turn flat racetrack demonstration coil with spliced crossover joint and leads.  </t>
  </si>
  <si>
    <t>Perform winding tests on "inchworm" twisted casting</t>
  </si>
  <si>
    <t>Design twisted racetrack winding form</t>
  </si>
  <si>
    <t>Procure twisted racetrack winding form</t>
  </si>
  <si>
    <t>Write test plan for twisted racetrack coil</t>
  </si>
  <si>
    <t>Gettlefinger</t>
  </si>
  <si>
    <t>Nelson</t>
  </si>
  <si>
    <t>wind and VPI twisted racetrack</t>
  </si>
  <si>
    <t>Test twisted racetrack coil</t>
  </si>
  <si>
    <t>UT demo coil</t>
  </si>
  <si>
    <t>Flat racetrack demo coil</t>
  </si>
  <si>
    <t>Build test stand for racetrack coil</t>
  </si>
  <si>
    <t>Twisted racetrack coil</t>
  </si>
  <si>
    <t>SOW</t>
  </si>
  <si>
    <t>to be delivered by end of March</t>
  </si>
  <si>
    <t>Design clamps, chill plates, leads, and cooling system for twisted racetrack coil</t>
  </si>
  <si>
    <t>Pro-E models, drawings in Intralink</t>
  </si>
  <si>
    <t>Prototype Type C coil winding</t>
  </si>
  <si>
    <t>Prepare winding facility</t>
  </si>
  <si>
    <t>Wind prototype C coil</t>
  </si>
  <si>
    <t>Prototype Type C coil testing</t>
  </si>
  <si>
    <t>Develop test plan</t>
  </si>
  <si>
    <r>
      <t>Task Title</t>
    </r>
    <r>
      <rPr>
        <sz val="10"/>
        <rFont val="Arial"/>
        <family val="0"/>
      </rPr>
      <t xml:space="preserve">
Subtask descriptions</t>
    </r>
  </si>
  <si>
    <t>Start and Finish Constraints</t>
  </si>
  <si>
    <t>Start</t>
  </si>
  <si>
    <t>Finish</t>
  </si>
  <si>
    <r>
      <t xml:space="preserve">Man-hours, </t>
    </r>
    <r>
      <rPr>
        <sz val="10"/>
        <color indexed="10"/>
        <rFont val="Arial"/>
        <family val="2"/>
      </rPr>
      <t>total</t>
    </r>
  </si>
  <si>
    <r>
      <t xml:space="preserve">Man-hours </t>
    </r>
    <r>
      <rPr>
        <sz val="10"/>
        <color indexed="10"/>
        <rFont val="Arial"/>
        <family val="2"/>
      </rPr>
      <t>remaining</t>
    </r>
  </si>
  <si>
    <t>Brown</t>
  </si>
  <si>
    <t>Dahlgren</t>
  </si>
  <si>
    <t>Freuden-berg</t>
  </si>
  <si>
    <t>Jun</t>
  </si>
  <si>
    <t>Kalish</t>
  </si>
  <si>
    <t>Myatt</t>
  </si>
  <si>
    <t>ORNL eng</t>
  </si>
  <si>
    <t>Parsells</t>
  </si>
  <si>
    <t>Strickler</t>
  </si>
  <si>
    <t>Titus</t>
  </si>
  <si>
    <t xml:space="preserve">coil winding pack geometry and insulation scheme finalized </t>
  </si>
  <si>
    <t>cooling tube design finalized</t>
  </si>
  <si>
    <t>incl in WBS 19</t>
  </si>
  <si>
    <t>need lead geometry, location</t>
  </si>
  <si>
    <t>Need info from 5a.</t>
  </si>
  <si>
    <t>Need info from 3</t>
  </si>
  <si>
    <t>incl in VV task?</t>
  </si>
  <si>
    <t>Need bladder design</t>
  </si>
  <si>
    <t>need interface loads from 5a,b,c</t>
  </si>
  <si>
    <t>need final composite material properties, including cure shrinkage</t>
  </si>
  <si>
    <t>need clamp properties</t>
  </si>
  <si>
    <t>need winding pack / tube / insulation final properties</t>
  </si>
  <si>
    <t>Deliverables</t>
  </si>
  <si>
    <t>Task Leader</t>
  </si>
  <si>
    <t>Delivered document</t>
  </si>
  <si>
    <r>
      <t>Dahlgren</t>
    </r>
    <r>
      <rPr>
        <sz val="10"/>
        <rFont val="Arial"/>
        <family val="2"/>
      </rPr>
      <t xml:space="preserve"> Kalish / Parsells?</t>
    </r>
  </si>
  <si>
    <t>Williamson, Strickler</t>
  </si>
  <si>
    <t>Jun?</t>
  </si>
  <si>
    <t>NCSX-CALC-142-001</t>
  </si>
  <si>
    <t>NCSX-CALC-142-004</t>
  </si>
  <si>
    <t>NCSX-CALC-142-002</t>
  </si>
  <si>
    <t xml:space="preserve"> NCSX-CALC-142-005</t>
  </si>
  <si>
    <t>NCSX-CALC-142-006</t>
  </si>
  <si>
    <t>NCSX-CALC-192-007</t>
  </si>
  <si>
    <t>NCSX-CALC-142-008</t>
  </si>
  <si>
    <t>NCSX-CALC-142-009</t>
  </si>
  <si>
    <t>NCSX-CALC-142-016</t>
  </si>
  <si>
    <t>NCSX-CALC-142-017</t>
  </si>
  <si>
    <t xml:space="preserve"> NCSX-CALC-142-010</t>
  </si>
  <si>
    <t>NCSX-CALC-142-011</t>
  </si>
  <si>
    <t>NCSX-CALC-142-012</t>
  </si>
  <si>
    <t>NCSX-CALC-142-018</t>
  </si>
  <si>
    <t>NCSX-CALC-142-013</t>
  </si>
  <si>
    <t>NCSX-CALC-142-014</t>
  </si>
  <si>
    <t>NCSX-CALC-142-015</t>
  </si>
  <si>
    <t>operating temp distribution, ratcheting, cooldown to LN2 from RT.</t>
  </si>
  <si>
    <t>confirm 1a.</t>
  </si>
  <si>
    <t>LN2 flow, pressure and pressure drop</t>
  </si>
  <si>
    <t>Operating temp distr., Pressure distr. among lines, Cooldown from RT to LN2 temp</t>
  </si>
  <si>
    <t>All combinations of EM loads on coils</t>
  </si>
  <si>
    <r>
      <t xml:space="preserve">Provides time constant, </t>
    </r>
    <r>
      <rPr>
        <sz val="10"/>
        <rFont val="Arial"/>
        <family val="2"/>
      </rPr>
      <t>error fields from shell</t>
    </r>
  </si>
  <si>
    <r>
      <t>Confirm time constant,</t>
    </r>
    <r>
      <rPr>
        <strike/>
        <sz val="10"/>
        <rFont val="Arial"/>
        <family val="2"/>
      </rPr>
      <t xml:space="preserve"> </t>
    </r>
    <r>
      <rPr>
        <sz val="10"/>
        <rFont val="Arial"/>
        <family val="2"/>
      </rPr>
      <t>error fields from shell, island size</t>
    </r>
  </si>
  <si>
    <t>- Need "coils file" for winding trajectory, including leads, for multiple turns for all coils
- with and w/o predicted deformations
- need postulated errors in winding geometry, location</t>
  </si>
  <si>
    <t>develop island sizes for various imperfections</t>
  </si>
  <si>
    <r>
      <t xml:space="preserve">Stress and deflection
</t>
    </r>
    <r>
      <rPr>
        <sz val="10"/>
        <color indexed="10"/>
        <rFont val="Arial"/>
        <family val="2"/>
      </rPr>
      <t>Will windings be included to check 7a?</t>
    </r>
  </si>
  <si>
    <t>estimate dynamic effects for seismic loading</t>
  </si>
  <si>
    <t>Stress and deflection</t>
  </si>
  <si>
    <r>
      <t xml:space="preserve">distortion at end of cure, end of cooldown, beginning of pulse, end of pulse </t>
    </r>
    <r>
      <rPr>
        <sz val="10"/>
        <color indexed="10"/>
        <rFont val="Arial"/>
        <family val="2"/>
      </rPr>
      <t>and maximum alternating strain for fatigue check</t>
    </r>
  </si>
  <si>
    <t>Temperature distribution along support for various end conditions</t>
  </si>
  <si>
    <t>predict properties and non-linear stiffness behavior as well as internal thermal stresses during pulse</t>
  </si>
  <si>
    <t>1a</t>
  </si>
  <si>
    <t>1b</t>
  </si>
  <si>
    <t>2a</t>
  </si>
  <si>
    <t>2b</t>
  </si>
  <si>
    <t>3a</t>
  </si>
  <si>
    <t>3b</t>
  </si>
  <si>
    <t>4a</t>
  </si>
  <si>
    <t>4b</t>
  </si>
  <si>
    <t>5a</t>
  </si>
  <si>
    <t>5b</t>
  </si>
  <si>
    <t>5c</t>
  </si>
  <si>
    <t>6a</t>
  </si>
  <si>
    <t>6b</t>
  </si>
  <si>
    <t>6c</t>
  </si>
  <si>
    <t>7a</t>
  </si>
  <si>
    <t>7b</t>
  </si>
  <si>
    <t>8a</t>
  </si>
  <si>
    <t>8b</t>
  </si>
  <si>
    <t>8c</t>
  </si>
  <si>
    <t>8d</t>
  </si>
  <si>
    <t>Thermal analysis of mod coil windings and local cooling</t>
  </si>
  <si>
    <t>3D analysis using ANSYS</t>
  </si>
  <si>
    <t>2-D Analysis using ANSYS</t>
  </si>
  <si>
    <t>Thermal-hydraulic analysis of mod coil cooling lines</t>
  </si>
  <si>
    <t>Global analysis, hand checks</t>
  </si>
  <si>
    <t>3-D global analysis, FEA</t>
  </si>
  <si>
    <t>EM load calculations</t>
  </si>
  <si>
    <t>Using ANSYS</t>
  </si>
  <si>
    <t>Using MAGFOR</t>
  </si>
  <si>
    <t xml:space="preserve">Eddy current analyses </t>
  </si>
  <si>
    <t>Using SPARK</t>
  </si>
  <si>
    <t>Using Eddycuff</t>
  </si>
  <si>
    <t>Error field calculations</t>
  </si>
  <si>
    <t>Analysis input</t>
  </si>
  <si>
    <t>Vacisld calc</t>
  </si>
  <si>
    <t>Stellopt calc.</t>
  </si>
  <si>
    <t>Global structural analysis of shell structure</t>
  </si>
  <si>
    <t>Due to EM loads and all combined loads</t>
  </si>
  <si>
    <t>Dynamic/seismic investigation</t>
  </si>
  <si>
    <t>Detailed analysis of shell structure, including wing bladders, shell to shell connections, shell to Conventional Coil interface structure</t>
  </si>
  <si>
    <t>Bladder analysis</t>
  </si>
  <si>
    <t>Bolted joints - shell to shell and shell to interfaces</t>
  </si>
  <si>
    <t>Analysis of winding packs and clamps</t>
  </si>
  <si>
    <t>winding pack thermal and mechanical stresses</t>
  </si>
  <si>
    <t>clamp analysis</t>
  </si>
  <si>
    <t xml:space="preserve">Geometric non-linear model of composite conductor  </t>
  </si>
  <si>
    <t>FMECA</t>
  </si>
  <si>
    <t>GRD appendices</t>
  </si>
  <si>
    <t>Technical specs listed on web page</t>
  </si>
  <si>
    <t>Electrical / thermal technical basis update and check</t>
  </si>
  <si>
    <t>NCSX-CALC-142-003</t>
  </si>
  <si>
    <t>local thermal stresses in cooling tube / winding pack interface</t>
  </si>
  <si>
    <t>Pre-May 21 Peer Reviews</t>
  </si>
  <si>
    <t xml:space="preserve">Field Period Assembly.  </t>
  </si>
  <si>
    <t xml:space="preserve">Machine Assembly.  </t>
  </si>
  <si>
    <r>
      <t>Seismic Design</t>
    </r>
    <r>
      <rPr>
        <sz val="12"/>
        <rFont val="Times New Roman"/>
        <family val="1"/>
      </rPr>
      <t xml:space="preserve">.  </t>
    </r>
  </si>
  <si>
    <r>
      <t>Modular Coil Development Spec.</t>
    </r>
    <r>
      <rPr>
        <sz val="12"/>
        <rFont val="Times New Roman"/>
        <family val="1"/>
      </rPr>
      <t xml:space="preserve">  </t>
    </r>
  </si>
  <si>
    <r>
      <t>MCWF Product Spec</t>
    </r>
    <r>
      <rPr>
        <sz val="12"/>
        <rFont val="Times New Roman"/>
        <family val="1"/>
      </rPr>
      <t xml:space="preserve">.  </t>
    </r>
  </si>
  <si>
    <r>
      <t>Modular Coil Structural Design</t>
    </r>
    <r>
      <rPr>
        <sz val="12"/>
        <rFont val="Times New Roman"/>
        <family val="1"/>
      </rPr>
      <t xml:space="preserve">.  </t>
    </r>
  </si>
  <si>
    <r>
      <t>Evaluation of the Prototype MCWF</t>
    </r>
    <r>
      <rPr>
        <sz val="12"/>
        <rFont val="Times New Roman"/>
        <family val="1"/>
      </rPr>
      <t xml:space="preserve">.  </t>
    </r>
  </si>
  <si>
    <r>
      <t>Review of Modular Coil Drawings</t>
    </r>
    <r>
      <rPr>
        <sz val="12"/>
        <rFont val="Times New Roman"/>
        <family val="1"/>
      </rPr>
      <t xml:space="preserve">. </t>
    </r>
  </si>
  <si>
    <t>The purpose is to critically review the motions of the coils and vacuum vessel required for field period assembly, to verify that adequate clearances exist at all times, that the implied tooling requirements are reasonable and achievable, and that appropriate provisions for metrology and in-process sensors have been made.</t>
  </si>
  <si>
    <t>The purpose is to critically review the motions of the field periods and spool pieces required for machine assembly, to verify that adequate clearances exist at all times, that the implied tooling requirements are reasonable and achievable, and that appropriate provisions for metrology and in-process sensors have been made.  Machine assembly requirements for the design of the base support structure should also be finalized at this time.</t>
  </si>
  <si>
    <t>Our plan is to do a seismic analysis of the whole stellarator core using a simplified “stick” model.  The purpose of this analysis is to develop loads to be used in the seismic analysis of specific components.  This information is required to complete subsequent analyses required for upcoming PDRs and FDRs.</t>
  </si>
  <si>
    <t>A subsystem development spec has been drafted that defines the performance requirements for the modular coils (WBS 14).  A spec review should be conducted soon to assure that all relevant requirements have been captured; that we are confident that the design meets the requirements; and that evaluation criteria for verification of the requirements have been established.</t>
  </si>
  <si>
    <t xml:space="preserve"> A product spec is needed that defines the requirements and the quality conformance inspections and tests that are needed in order to verify that the requirements have been met.  A spec review should be conducted for the product spec prior to the May FDR (and also prior to preliminary release of the product spec to the suppliers for starting development of their proposals).</t>
  </si>
  <si>
    <t>Detailed analysis plans are being developed for the modular coils.  As the analyses are completed, they should be peer reviewed to assure that everything that needs to be done has been done, understand the implications of the results, and modify the design of the modular coils and its interfaces as required.</t>
  </si>
  <si>
    <t>The two MCWFs are supposed to be delivered to PPPL this summer.  We will evaluate each prototype here at PPPL.  The results of the evaluations should be peer reviewed to identify issues that might affect our designs, drawings, specifications, or MIT/QA plans as well as supplier selection.</t>
  </si>
  <si>
    <t xml:space="preserve"> Prior to the FDR (and also prior to preliminary release of the drawings to the suppliers for starting development of their proposals), a peer review should be conducted for all modular coil drawings that will be part of the MCWF procurement.</t>
  </si>
  <si>
    <t>What</t>
  </si>
  <si>
    <t>Purpose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</si>
</sst>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s>
  <fonts count="20">
    <font>
      <sz val="10"/>
      <name val="Arial"/>
      <family val="0"/>
    </font>
    <font>
      <sz val="10"/>
      <name val="Verdana"/>
      <family val="2"/>
    </font>
    <font>
      <sz val="18"/>
      <name val="Verdana"/>
      <family val="2"/>
    </font>
    <font>
      <sz val="14"/>
      <name val="Verdana"/>
      <family val="2"/>
    </font>
    <font>
      <u val="single"/>
      <sz val="10"/>
      <color indexed="12"/>
      <name val="Arial"/>
      <family val="0"/>
    </font>
    <font>
      <u val="single"/>
      <sz val="10"/>
      <color indexed="36"/>
      <name val="Arial"/>
      <family val="0"/>
    </font>
    <font>
      <sz val="14"/>
      <color indexed="10"/>
      <name val="Verdana"/>
      <family val="2"/>
    </font>
    <font>
      <sz val="14"/>
      <color indexed="12"/>
      <name val="Verdana"/>
      <family val="2"/>
    </font>
    <font>
      <sz val="10"/>
      <color indexed="10"/>
      <name val="Verdana"/>
      <family val="2"/>
    </font>
    <font>
      <sz val="10"/>
      <color indexed="12"/>
      <name val="Verdana"/>
      <family val="2"/>
    </font>
    <font>
      <b/>
      <sz val="10"/>
      <name val="Verdana"/>
      <family val="2"/>
    </font>
    <font>
      <b/>
      <sz val="10"/>
      <name val="Arial"/>
      <family val="2"/>
    </font>
    <font>
      <sz val="10"/>
      <color indexed="10"/>
      <name val="Arial"/>
      <family val="2"/>
    </font>
    <font>
      <strike/>
      <sz val="10"/>
      <name val="Arial"/>
      <family val="2"/>
    </font>
    <font>
      <sz val="12"/>
      <name val="Arial"/>
      <family val="0"/>
    </font>
    <font>
      <sz val="12"/>
      <color indexed="62"/>
      <name val="Arial"/>
      <family val="0"/>
    </font>
    <font>
      <b/>
      <u val="single"/>
      <sz val="12"/>
      <name val="Times New Roman"/>
      <family val="1"/>
    </font>
    <font>
      <i/>
      <sz val="12"/>
      <name val="Times New Roman"/>
      <family val="1"/>
    </font>
    <font>
      <sz val="12"/>
      <name val="Times New Roman"/>
      <family val="1"/>
    </font>
    <font>
      <b/>
      <sz val="12"/>
      <name val="Times New Roman"/>
      <family val="1"/>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5">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6" fillId="0" borderId="0" xfId="0" applyNumberFormat="1" applyFont="1" applyAlignment="1" quotePrefix="1">
      <alignment horizontal="center" vertical="center" wrapText="1"/>
    </xf>
    <xf numFmtId="9" fontId="6" fillId="0" borderId="0" xfId="0" applyNumberFormat="1" applyFont="1" applyAlignment="1" quotePrefix="1">
      <alignment horizontal="center" vertical="center" wrapText="1"/>
    </xf>
    <xf numFmtId="9" fontId="6" fillId="0" borderId="0" xfId="0" applyNumberFormat="1" applyFont="1" applyAlignment="1">
      <alignment horizontal="center" vertical="center" wrapText="1"/>
    </xf>
    <xf numFmtId="16" fontId="3" fillId="0" borderId="0" xfId="0" applyNumberFormat="1" applyFont="1" applyAlignment="1">
      <alignment horizontal="center" vertical="center" wrapText="1"/>
    </xf>
    <xf numFmtId="0" fontId="1" fillId="0" borderId="0" xfId="0" applyFont="1" applyAlignment="1">
      <alignment horizontal="left" vertical="center" wrapText="1"/>
    </xf>
    <xf numFmtId="15" fontId="1" fillId="0" borderId="0" xfId="0" applyNumberFormat="1" applyFont="1" applyAlignment="1">
      <alignment horizontal="left" vertical="top"/>
    </xf>
    <xf numFmtId="15" fontId="7" fillId="0" borderId="0" xfId="0" applyNumberFormat="1" applyFont="1" applyAlignment="1">
      <alignment horizontal="center" vertical="top" wrapText="1"/>
    </xf>
    <xf numFmtId="15" fontId="8" fillId="0" borderId="1" xfId="0" applyNumberFormat="1" applyFont="1" applyBorder="1" applyAlignment="1">
      <alignment horizontal="left" vertical="top" wrapText="1"/>
    </xf>
    <xf numFmtId="15" fontId="1" fillId="0" borderId="1" xfId="0" applyNumberFormat="1" applyFont="1" applyBorder="1" applyAlignment="1">
      <alignment horizontal="left" vertical="top" wrapText="1"/>
    </xf>
    <xf numFmtId="15" fontId="1" fillId="0" borderId="0" xfId="0" applyNumberFormat="1" applyFont="1" applyAlignment="1">
      <alignment horizontal="left" vertical="top" wrapText="1"/>
    </xf>
    <xf numFmtId="14" fontId="6" fillId="0" borderId="1" xfId="0" applyNumberFormat="1" applyFont="1" applyBorder="1" applyAlignment="1" quotePrefix="1">
      <alignment horizontal="center" vertical="center" wrapText="1"/>
    </xf>
    <xf numFmtId="15" fontId="9" fillId="0" borderId="0" xfId="0" applyNumberFormat="1" applyFont="1" applyBorder="1" applyAlignment="1">
      <alignment horizontal="left" vertical="top" wrapText="1"/>
    </xf>
    <xf numFmtId="0" fontId="1" fillId="0" borderId="0" xfId="0" applyFont="1" applyBorder="1" applyAlignment="1">
      <alignment horizontal="center" vertical="center" wrapText="1"/>
    </xf>
    <xf numFmtId="0" fontId="1" fillId="0" borderId="1" xfId="0" applyFont="1" applyBorder="1" applyAlignment="1">
      <alignment vertical="center" wrapText="1"/>
    </xf>
    <xf numFmtId="49" fontId="2" fillId="0" borderId="0" xfId="0" applyNumberFormat="1" applyFont="1" applyAlignment="1">
      <alignment/>
    </xf>
    <xf numFmtId="0" fontId="1" fillId="0" borderId="1" xfId="0" applyFont="1" applyBorder="1" applyAlignment="1" quotePrefix="1">
      <alignment horizontal="left" vertical="center" wrapText="1"/>
    </xf>
    <xf numFmtId="0" fontId="8" fillId="0" borderId="1" xfId="0" applyFont="1" applyBorder="1" applyAlignment="1">
      <alignment vertical="center" wrapText="1"/>
    </xf>
    <xf numFmtId="15" fontId="1"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applyBorder="1" applyAlignment="1">
      <alignment vertical="center" wrapText="1"/>
    </xf>
    <xf numFmtId="0" fontId="11" fillId="0" borderId="2" xfId="0" applyFont="1" applyBorder="1" applyAlignment="1">
      <alignment vertical="top" wrapText="1"/>
    </xf>
    <xf numFmtId="0" fontId="0" fillId="0" borderId="2" xfId="0" applyBorder="1" applyAlignment="1">
      <alignment wrapText="1"/>
    </xf>
    <xf numFmtId="0" fontId="0" fillId="0" borderId="2" xfId="0" applyFont="1" applyFill="1" applyBorder="1" applyAlignment="1">
      <alignment wrapText="1"/>
    </xf>
    <xf numFmtId="0" fontId="0" fillId="0" borderId="2" xfId="0"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1" fillId="0" borderId="0" xfId="0" applyFont="1" applyAlignment="1">
      <alignment vertical="top" wrapText="1"/>
    </xf>
    <xf numFmtId="0" fontId="0" fillId="0" borderId="0" xfId="0" applyAlignment="1">
      <alignment vertical="center" wrapText="1"/>
    </xf>
    <xf numFmtId="0" fontId="13" fillId="0" borderId="0" xfId="0" applyFont="1" applyAlignment="1">
      <alignment vertical="top" wrapText="1"/>
    </xf>
    <xf numFmtId="0" fontId="0" fillId="0" borderId="0" xfId="0" applyFont="1" applyAlignment="1">
      <alignment horizontal="left" vertical="top" wrapText="1" indent="1"/>
    </xf>
    <xf numFmtId="0" fontId="0" fillId="0" borderId="0" xfId="0" applyBorder="1" applyAlignment="1">
      <alignment vertical="top" wrapText="1"/>
    </xf>
    <xf numFmtId="0" fontId="14" fillId="0" borderId="0" xfId="0" applyFont="1" applyBorder="1" applyAlignment="1">
      <alignment vertical="top" wrapText="1"/>
    </xf>
    <xf numFmtId="0" fontId="15" fillId="0" borderId="0" xfId="0" applyFont="1" applyBorder="1" applyAlignment="1">
      <alignment vertical="top" wrapText="1"/>
    </xf>
    <xf numFmtId="0" fontId="0" fillId="0" borderId="0" xfId="0" applyAlignment="1" quotePrefix="1">
      <alignment vertical="top" wrapText="1"/>
    </xf>
    <xf numFmtId="0" fontId="0" fillId="0" borderId="0" xfId="0" applyAlignment="1">
      <alignment horizontal="left" wrapText="1"/>
    </xf>
    <xf numFmtId="0" fontId="1" fillId="0" borderId="0" xfId="0" applyFont="1" applyAlignment="1">
      <alignment horizontal="left"/>
    </xf>
    <xf numFmtId="0" fontId="3" fillId="0" borderId="1" xfId="0" applyFont="1" applyBorder="1" applyAlignment="1">
      <alignment horizontal="left" vertical="center" wrapText="1"/>
    </xf>
    <xf numFmtId="0" fontId="1" fillId="0" borderId="1" xfId="0" applyFont="1" applyBorder="1" applyAlignment="1">
      <alignment horizontal="left" vertical="center" wrapText="1" indent="7"/>
    </xf>
    <xf numFmtId="0" fontId="18" fillId="0" borderId="0" xfId="0" applyFont="1" applyAlignment="1">
      <alignment wrapText="1"/>
    </xf>
    <xf numFmtId="0" fontId="16" fillId="0" borderId="0" xfId="0" applyFont="1" applyAlignment="1">
      <alignment vertical="top"/>
    </xf>
    <xf numFmtId="0" fontId="16" fillId="0" borderId="0" xfId="0" applyFont="1" applyAlignment="1">
      <alignment vertical="top" wrapText="1"/>
    </xf>
    <xf numFmtId="0" fontId="0" fillId="0" borderId="0" xfId="0" applyAlignment="1">
      <alignment vertical="top"/>
    </xf>
    <xf numFmtId="0" fontId="17" fillId="0" borderId="0" xfId="0" applyFont="1" applyAlignment="1">
      <alignment horizontal="left" vertical="top" wrapText="1"/>
    </xf>
    <xf numFmtId="0" fontId="18" fillId="0" borderId="0" xfId="0" applyFont="1" applyAlignment="1">
      <alignment vertical="top" wrapText="1"/>
    </xf>
    <xf numFmtId="0" fontId="19" fillId="0" borderId="0" xfId="0" applyFont="1" applyAlignment="1">
      <alignment vertical="top" wrapText="1"/>
    </xf>
    <xf numFmtId="0" fontId="0" fillId="0" borderId="0" xfId="0" applyAlignment="1">
      <alignment horizontal="center" vertical="top"/>
    </xf>
    <xf numFmtId="0" fontId="17" fillId="0" borderId="0" xfId="0" applyFont="1" applyAlignment="1">
      <alignment horizontal="center" vertical="top" wrapText="1"/>
    </xf>
    <xf numFmtId="0" fontId="0" fillId="0" borderId="0" xfId="0" applyAlignment="1">
      <alignment horizontal="center" vertical="top" wrapText="1"/>
    </xf>
    <xf numFmtId="165" fontId="11" fillId="0" borderId="0" xfId="0" applyNumberFormat="1" applyFont="1" applyAlignment="1">
      <alignment horizontal="center" vertical="top"/>
    </xf>
    <xf numFmtId="15" fontId="9" fillId="0" borderId="1" xfId="0" applyNumberFormat="1" applyFont="1" applyBorder="1" applyAlignment="1">
      <alignment horizontal="center" vertical="center" wrapText="1"/>
    </xf>
    <xf numFmtId="0" fontId="19" fillId="2" borderId="0" xfId="0" applyFont="1" applyFill="1" applyAlignment="1">
      <alignment vertical="top" wrapText="1"/>
    </xf>
    <xf numFmtId="0" fontId="19" fillId="3" borderId="0" xfId="0" applyFont="1" applyFill="1" applyAlignment="1">
      <alignment vertical="top" wrapText="1"/>
    </xf>
    <xf numFmtId="165" fontId="11" fillId="0" borderId="0" xfId="0" applyNumberFormat="1" applyFont="1" applyAlignment="1">
      <alignment horizontal="center" vertical="top"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0" xfId="0" applyFont="1" applyBorder="1" applyAlignment="1">
      <alignment vertical="top" wrapText="1"/>
    </xf>
    <xf numFmtId="0" fontId="17"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M166"/>
  <sheetViews>
    <sheetView showGridLines="0" tabSelected="1" view="pageBreakPreview" zoomScale="60" workbookViewId="0" topLeftCell="A1">
      <pane ySplit="1575" topLeftCell="BM52" activePane="topLeft" state="split"/>
      <selection pane="topLeft" activeCell="D1" sqref="D1"/>
      <selection pane="bottomLeft" activeCell="K64" sqref="K64"/>
    </sheetView>
  </sheetViews>
  <sheetFormatPr defaultColWidth="9.140625" defaultRowHeight="12.75"/>
  <cols>
    <col min="1" max="1" width="9.140625" style="1" customWidth="1"/>
    <col min="2" max="2" width="5.421875" style="1" customWidth="1"/>
    <col min="3" max="3" width="21.00390625" style="1" customWidth="1"/>
    <col min="4" max="4" width="55.28125" style="43" customWidth="1"/>
    <col min="5" max="5" width="14.00390625" style="1" customWidth="1"/>
    <col min="6" max="6" width="22.7109375" style="1" customWidth="1"/>
    <col min="7" max="7" width="16.00390625" style="13" customWidth="1"/>
    <col min="8" max="8" width="16.00390625" style="1" customWidth="1"/>
    <col min="9" max="9" width="23.7109375" style="1" hidden="1" customWidth="1"/>
    <col min="10" max="10" width="17.140625" style="1" customWidth="1"/>
    <col min="11" max="11" width="16.7109375" style="1" customWidth="1"/>
    <col min="12" max="12" width="17.421875" style="1" customWidth="1"/>
    <col min="13" max="13" width="17.7109375" style="1" customWidth="1"/>
    <col min="14" max="16384" width="9.140625" style="1" customWidth="1"/>
  </cols>
  <sheetData>
    <row r="2" spans="2:3" ht="22.5">
      <c r="B2" s="2" t="s">
        <v>103</v>
      </c>
      <c r="C2" s="2"/>
    </row>
    <row r="3" spans="2:7" ht="22.5">
      <c r="B3" s="22" t="s">
        <v>107</v>
      </c>
      <c r="C3" s="2"/>
      <c r="G3" s="14"/>
    </row>
    <row r="4" ht="18">
      <c r="H4" s="11"/>
    </row>
    <row r="5" spans="2:13" s="4" customFormat="1" ht="18">
      <c r="B5" s="5"/>
      <c r="C5" s="5" t="s">
        <v>153</v>
      </c>
      <c r="D5" s="44" t="s">
        <v>154</v>
      </c>
      <c r="E5" s="5" t="s">
        <v>155</v>
      </c>
      <c r="F5" s="5" t="s">
        <v>98</v>
      </c>
      <c r="G5" s="64" t="s">
        <v>137</v>
      </c>
      <c r="H5" s="65"/>
      <c r="I5" s="65"/>
      <c r="J5" s="66"/>
      <c r="K5" s="64" t="s">
        <v>138</v>
      </c>
      <c r="L5" s="65"/>
      <c r="M5" s="66"/>
    </row>
    <row r="6" spans="2:13" s="4" customFormat="1" ht="25.5">
      <c r="B6" s="5"/>
      <c r="C6" s="5"/>
      <c r="D6" s="44"/>
      <c r="E6" s="5"/>
      <c r="F6" s="5"/>
      <c r="G6" s="26" t="s">
        <v>139</v>
      </c>
      <c r="H6" s="26" t="s">
        <v>140</v>
      </c>
      <c r="I6" s="26" t="s">
        <v>141</v>
      </c>
      <c r="J6" s="26" t="s">
        <v>141</v>
      </c>
      <c r="K6" s="26" t="s">
        <v>139</v>
      </c>
      <c r="L6" s="26" t="s">
        <v>140</v>
      </c>
      <c r="M6" s="26" t="s">
        <v>141</v>
      </c>
    </row>
    <row r="7" spans="2:13" s="3" customFormat="1" ht="12.75">
      <c r="B7" s="61" t="s">
        <v>60</v>
      </c>
      <c r="C7" s="62"/>
      <c r="D7" s="62"/>
      <c r="E7" s="62"/>
      <c r="F7" s="62"/>
      <c r="G7" s="62"/>
      <c r="H7" s="62"/>
      <c r="I7" s="62"/>
      <c r="J7" s="62"/>
      <c r="K7" s="62"/>
      <c r="L7" s="62"/>
      <c r="M7" s="63"/>
    </row>
    <row r="8" spans="2:13" s="3" customFormat="1" ht="38.25">
      <c r="B8" s="7"/>
      <c r="C8" s="7" t="s">
        <v>57</v>
      </c>
      <c r="D8" s="6" t="s">
        <v>71</v>
      </c>
      <c r="E8" s="7" t="s">
        <v>59</v>
      </c>
      <c r="F8" s="21" t="s">
        <v>156</v>
      </c>
      <c r="G8" s="7" t="s">
        <v>59</v>
      </c>
      <c r="H8" s="7"/>
      <c r="I8" s="25">
        <v>38128</v>
      </c>
      <c r="J8" s="25"/>
      <c r="K8" s="7" t="s">
        <v>59</v>
      </c>
      <c r="L8" s="25">
        <v>38127</v>
      </c>
      <c r="M8" s="7"/>
    </row>
    <row r="9" spans="2:13" s="3" customFormat="1" ht="38.25">
      <c r="B9" s="7"/>
      <c r="C9" s="21" t="s">
        <v>130</v>
      </c>
      <c r="D9" s="6" t="s">
        <v>133</v>
      </c>
      <c r="E9" s="7" t="s">
        <v>83</v>
      </c>
      <c r="F9" s="24" t="s">
        <v>134</v>
      </c>
      <c r="G9" s="7" t="s">
        <v>83</v>
      </c>
      <c r="H9" s="25">
        <v>38092</v>
      </c>
      <c r="I9" s="21"/>
      <c r="J9" s="21"/>
      <c r="K9" s="7" t="s">
        <v>83</v>
      </c>
      <c r="L9" s="25">
        <v>38127</v>
      </c>
      <c r="M9" s="7"/>
    </row>
    <row r="10" spans="2:13" s="3" customFormat="1" ht="38.25">
      <c r="B10" s="7"/>
      <c r="C10" s="21" t="s">
        <v>131</v>
      </c>
      <c r="D10" s="6" t="s">
        <v>132</v>
      </c>
      <c r="E10" s="7" t="s">
        <v>83</v>
      </c>
      <c r="F10" s="24" t="s">
        <v>135</v>
      </c>
      <c r="G10" s="7" t="s">
        <v>83</v>
      </c>
      <c r="H10" s="25">
        <v>38092</v>
      </c>
      <c r="I10" s="21"/>
      <c r="J10" s="21"/>
      <c r="K10" s="7" t="s">
        <v>83</v>
      </c>
      <c r="L10" s="25">
        <v>38127</v>
      </c>
      <c r="M10" s="7"/>
    </row>
    <row r="11" spans="2:13" s="3" customFormat="1" ht="12.75">
      <c r="B11" s="61" t="s">
        <v>108</v>
      </c>
      <c r="C11" s="62"/>
      <c r="D11" s="62"/>
      <c r="E11" s="62"/>
      <c r="F11" s="62"/>
      <c r="G11" s="62"/>
      <c r="H11" s="62"/>
      <c r="I11" s="62"/>
      <c r="J11" s="62"/>
      <c r="K11" s="62"/>
      <c r="L11" s="62"/>
      <c r="M11" s="63"/>
    </row>
    <row r="12" spans="2:13" s="3" customFormat="1" ht="38.25">
      <c r="B12" s="7"/>
      <c r="C12" s="7" t="s">
        <v>61</v>
      </c>
      <c r="D12" s="6" t="s">
        <v>112</v>
      </c>
      <c r="E12" s="7"/>
      <c r="F12" s="7"/>
      <c r="G12" s="7"/>
      <c r="H12" s="25"/>
      <c r="I12" s="9">
        <v>0.5</v>
      </c>
      <c r="J12" s="25"/>
      <c r="K12" s="6"/>
      <c r="L12" s="7"/>
      <c r="M12" s="7"/>
    </row>
    <row r="13" spans="2:13" s="3" customFormat="1" ht="25.5">
      <c r="B13" s="7"/>
      <c r="C13" s="7"/>
      <c r="D13" s="23" t="s">
        <v>113</v>
      </c>
      <c r="E13" s="7" t="s">
        <v>59</v>
      </c>
      <c r="F13" s="7" t="s">
        <v>40</v>
      </c>
      <c r="G13" s="7"/>
      <c r="H13" s="25"/>
      <c r="I13" s="9"/>
      <c r="J13" s="21"/>
      <c r="K13" s="6"/>
      <c r="L13" s="25">
        <v>38127</v>
      </c>
      <c r="M13" s="7"/>
    </row>
    <row r="14" spans="2:13" s="3" customFormat="1" ht="18">
      <c r="B14" s="7"/>
      <c r="C14" s="7"/>
      <c r="D14" s="23" t="s">
        <v>114</v>
      </c>
      <c r="E14" s="7" t="s">
        <v>59</v>
      </c>
      <c r="F14" s="7" t="s">
        <v>39</v>
      </c>
      <c r="G14" s="7"/>
      <c r="H14" s="25"/>
      <c r="I14" s="9"/>
      <c r="J14" s="21"/>
      <c r="K14" s="6"/>
      <c r="L14" s="25">
        <v>38127</v>
      </c>
      <c r="M14" s="7"/>
    </row>
    <row r="15" spans="2:13" s="3" customFormat="1" ht="18">
      <c r="B15" s="7"/>
      <c r="C15" s="7"/>
      <c r="D15" s="23" t="s">
        <v>115</v>
      </c>
      <c r="E15" s="7" t="s">
        <v>59</v>
      </c>
      <c r="F15" s="7" t="s">
        <v>39</v>
      </c>
      <c r="G15" s="7" t="s">
        <v>189</v>
      </c>
      <c r="H15" s="25">
        <v>38044</v>
      </c>
      <c r="I15" s="9"/>
      <c r="J15" s="25"/>
      <c r="K15" s="6"/>
      <c r="L15" s="25">
        <v>38127</v>
      </c>
      <c r="M15" s="7"/>
    </row>
    <row r="16" spans="2:13" s="3" customFormat="1" ht="18">
      <c r="B16" s="7"/>
      <c r="C16" s="7"/>
      <c r="D16" s="23" t="s">
        <v>116</v>
      </c>
      <c r="E16" s="7" t="s">
        <v>59</v>
      </c>
      <c r="F16" s="7" t="s">
        <v>39</v>
      </c>
      <c r="G16" s="7"/>
      <c r="H16" s="25"/>
      <c r="I16" s="9"/>
      <c r="J16" s="21"/>
      <c r="K16" s="6"/>
      <c r="L16" s="25">
        <v>38127</v>
      </c>
      <c r="M16" s="7"/>
    </row>
    <row r="17" spans="2:13" s="3" customFormat="1" ht="18">
      <c r="B17" s="7"/>
      <c r="C17" s="7"/>
      <c r="D17" s="23" t="s">
        <v>117</v>
      </c>
      <c r="E17" s="7" t="s">
        <v>59</v>
      </c>
      <c r="F17" s="7" t="s">
        <v>39</v>
      </c>
      <c r="G17" s="7"/>
      <c r="H17" s="25"/>
      <c r="I17" s="9"/>
      <c r="J17" s="21"/>
      <c r="K17" s="6"/>
      <c r="L17" s="25">
        <v>38127</v>
      </c>
      <c r="M17" s="7"/>
    </row>
    <row r="18" spans="2:13" s="3" customFormat="1" ht="18">
      <c r="B18" s="7"/>
      <c r="C18" s="7"/>
      <c r="D18" s="23" t="s">
        <v>118</v>
      </c>
      <c r="E18" s="7" t="s">
        <v>59</v>
      </c>
      <c r="F18" s="7" t="s">
        <v>39</v>
      </c>
      <c r="G18" s="7"/>
      <c r="H18" s="25"/>
      <c r="I18" s="9"/>
      <c r="J18" s="21"/>
      <c r="K18" s="6"/>
      <c r="L18" s="57">
        <v>38272</v>
      </c>
      <c r="M18" s="7"/>
    </row>
    <row r="19" spans="2:13" s="3" customFormat="1" ht="18">
      <c r="B19" s="7"/>
      <c r="C19" s="7"/>
      <c r="D19" s="23" t="s">
        <v>119</v>
      </c>
      <c r="E19" s="7" t="s">
        <v>59</v>
      </c>
      <c r="F19" s="7" t="s">
        <v>39</v>
      </c>
      <c r="G19" s="7"/>
      <c r="H19" s="25"/>
      <c r="I19" s="9"/>
      <c r="J19" s="25"/>
      <c r="K19" s="6"/>
      <c r="L19" s="25">
        <v>38127</v>
      </c>
      <c r="M19" s="7"/>
    </row>
    <row r="20" spans="2:13" s="3" customFormat="1" ht="18">
      <c r="B20" s="7"/>
      <c r="C20" s="7"/>
      <c r="D20" s="23" t="s">
        <v>120</v>
      </c>
      <c r="E20" s="7" t="s">
        <v>59</v>
      </c>
      <c r="F20" s="7" t="s">
        <v>39</v>
      </c>
      <c r="G20" s="7"/>
      <c r="H20" s="25"/>
      <c r="I20" s="9"/>
      <c r="J20" s="21"/>
      <c r="K20" s="6"/>
      <c r="L20" s="25">
        <v>38127</v>
      </c>
      <c r="M20" s="7"/>
    </row>
    <row r="21" spans="2:13" s="3" customFormat="1" ht="18">
      <c r="B21" s="7"/>
      <c r="C21" s="7"/>
      <c r="D21" s="23" t="s">
        <v>35</v>
      </c>
      <c r="E21" s="7" t="s">
        <v>59</v>
      </c>
      <c r="F21" s="7" t="s">
        <v>39</v>
      </c>
      <c r="G21" s="7"/>
      <c r="H21" s="25"/>
      <c r="I21" s="9"/>
      <c r="J21" s="21"/>
      <c r="K21" s="6"/>
      <c r="L21" s="25">
        <v>38127</v>
      </c>
      <c r="M21" s="7"/>
    </row>
    <row r="22" spans="2:13" s="3" customFormat="1" ht="18">
      <c r="B22" s="7"/>
      <c r="C22" s="7"/>
      <c r="D22" s="23" t="s">
        <v>121</v>
      </c>
      <c r="E22" s="7" t="s">
        <v>59</v>
      </c>
      <c r="F22" s="7" t="s">
        <v>39</v>
      </c>
      <c r="G22" s="7"/>
      <c r="H22" s="25"/>
      <c r="I22" s="9"/>
      <c r="J22" s="25"/>
      <c r="K22" s="6"/>
      <c r="L22" s="25">
        <v>38127</v>
      </c>
      <c r="M22" s="7"/>
    </row>
    <row r="23" spans="2:13" s="3" customFormat="1" ht="18">
      <c r="B23" s="7"/>
      <c r="C23" s="7"/>
      <c r="D23" s="6"/>
      <c r="E23" s="7"/>
      <c r="F23" s="7"/>
      <c r="G23" s="7"/>
      <c r="H23" s="25"/>
      <c r="I23" s="9"/>
      <c r="J23" s="21"/>
      <c r="K23" s="6"/>
      <c r="L23" s="7"/>
      <c r="M23" s="7"/>
    </row>
    <row r="24" spans="2:13" s="3" customFormat="1" ht="12.75">
      <c r="B24" s="61" t="s">
        <v>109</v>
      </c>
      <c r="C24" s="62"/>
      <c r="D24" s="62"/>
      <c r="E24" s="62"/>
      <c r="F24" s="62"/>
      <c r="G24" s="62"/>
      <c r="H24" s="62"/>
      <c r="I24" s="62"/>
      <c r="J24" s="62"/>
      <c r="K24" s="62"/>
      <c r="L24" s="62"/>
      <c r="M24" s="63"/>
    </row>
    <row r="25" spans="2:13" s="3" customFormat="1" ht="25.5">
      <c r="B25" s="7"/>
      <c r="C25" s="21" t="s">
        <v>110</v>
      </c>
      <c r="D25" s="6" t="s">
        <v>122</v>
      </c>
      <c r="E25" s="7" t="s">
        <v>59</v>
      </c>
      <c r="F25" s="21" t="s">
        <v>143</v>
      </c>
      <c r="G25" s="7" t="s">
        <v>104</v>
      </c>
      <c r="H25" s="25">
        <v>38061</v>
      </c>
      <c r="J25" s="25"/>
      <c r="K25" s="6"/>
      <c r="L25" s="25">
        <v>38127</v>
      </c>
      <c r="M25" s="7"/>
    </row>
    <row r="26" spans="2:13" s="3" customFormat="1" ht="12.75">
      <c r="B26" s="7"/>
      <c r="C26" s="7"/>
      <c r="D26" s="6" t="s">
        <v>142</v>
      </c>
      <c r="E26" s="7" t="s">
        <v>59</v>
      </c>
      <c r="F26" s="21" t="s">
        <v>144</v>
      </c>
      <c r="G26" s="7" t="s">
        <v>70</v>
      </c>
      <c r="H26" s="25">
        <v>38142</v>
      </c>
      <c r="J26" s="21"/>
      <c r="K26" s="6"/>
      <c r="L26" s="7"/>
      <c r="M26" s="7"/>
    </row>
    <row r="27" spans="2:13" s="3" customFormat="1" ht="12.75">
      <c r="B27" s="7"/>
      <c r="C27" s="7"/>
      <c r="D27" s="6" t="s">
        <v>123</v>
      </c>
      <c r="E27" s="7" t="s">
        <v>59</v>
      </c>
      <c r="F27" s="21" t="s">
        <v>145</v>
      </c>
      <c r="G27" s="7" t="s">
        <v>59</v>
      </c>
      <c r="H27" s="25"/>
      <c r="J27" s="21"/>
      <c r="K27" s="6"/>
      <c r="L27" s="7"/>
      <c r="M27" s="7"/>
    </row>
    <row r="28" spans="2:13" s="3" customFormat="1" ht="12.75">
      <c r="B28" s="7"/>
      <c r="C28" s="7"/>
      <c r="D28" s="6" t="s">
        <v>124</v>
      </c>
      <c r="E28" s="7" t="s">
        <v>59</v>
      </c>
      <c r="F28" s="21" t="s">
        <v>146</v>
      </c>
      <c r="G28" s="7" t="s">
        <v>59</v>
      </c>
      <c r="H28" s="25"/>
      <c r="J28" s="25"/>
      <c r="K28" s="6"/>
      <c r="L28" s="7"/>
      <c r="M28" s="7"/>
    </row>
    <row r="29" spans="2:13" s="3" customFormat="1" ht="25.5">
      <c r="B29" s="7"/>
      <c r="C29" s="7"/>
      <c r="D29" s="6" t="s">
        <v>125</v>
      </c>
      <c r="E29" s="7" t="s">
        <v>59</v>
      </c>
      <c r="F29" s="21" t="s">
        <v>147</v>
      </c>
      <c r="G29" s="7" t="s">
        <v>59</v>
      </c>
      <c r="H29" s="25"/>
      <c r="J29" s="21"/>
      <c r="K29" s="6"/>
      <c r="L29" s="7"/>
      <c r="M29" s="7"/>
    </row>
    <row r="30" spans="2:13" s="3" customFormat="1" ht="25.5">
      <c r="B30" s="7"/>
      <c r="C30" s="7"/>
      <c r="D30" s="6" t="s">
        <v>126</v>
      </c>
      <c r="E30" s="7" t="s">
        <v>59</v>
      </c>
      <c r="F30" s="21" t="s">
        <v>148</v>
      </c>
      <c r="G30" s="7" t="s">
        <v>59</v>
      </c>
      <c r="H30" s="25"/>
      <c r="J30" s="21"/>
      <c r="K30" s="6"/>
      <c r="L30" s="7"/>
      <c r="M30" s="7"/>
    </row>
    <row r="31" spans="2:13" s="3" customFormat="1" ht="12.75">
      <c r="B31" s="7"/>
      <c r="C31" s="7"/>
      <c r="D31" s="6" t="s">
        <v>149</v>
      </c>
      <c r="E31" s="7" t="s">
        <v>59</v>
      </c>
      <c r="F31" s="21" t="s">
        <v>150</v>
      </c>
      <c r="G31" s="7" t="s">
        <v>59</v>
      </c>
      <c r="H31" s="25"/>
      <c r="J31" s="25"/>
      <c r="K31" s="6"/>
      <c r="L31" s="7"/>
      <c r="M31" s="7"/>
    </row>
    <row r="32" spans="2:13" s="3" customFormat="1" ht="12.75">
      <c r="B32" s="7"/>
      <c r="C32" s="7"/>
      <c r="D32" s="6" t="s">
        <v>151</v>
      </c>
      <c r="E32" s="7" t="s">
        <v>70</v>
      </c>
      <c r="F32" s="21" t="s">
        <v>152</v>
      </c>
      <c r="G32" s="16" t="s">
        <v>34</v>
      </c>
      <c r="H32" s="25"/>
      <c r="J32" s="21"/>
      <c r="K32" s="6"/>
      <c r="L32" s="7"/>
      <c r="M32" s="7"/>
    </row>
    <row r="33" spans="2:13" s="3" customFormat="1" ht="12.75">
      <c r="B33" s="7"/>
      <c r="C33" s="7"/>
      <c r="D33" s="6"/>
      <c r="E33" s="7"/>
      <c r="F33" s="21"/>
      <c r="G33" s="16"/>
      <c r="H33" s="25"/>
      <c r="J33" s="21"/>
      <c r="K33" s="6"/>
      <c r="L33" s="7"/>
      <c r="M33" s="7"/>
    </row>
    <row r="34" spans="2:13" s="3" customFormat="1" ht="12.75">
      <c r="B34" s="7"/>
      <c r="C34" s="7"/>
      <c r="D34" s="12"/>
      <c r="G34" s="16"/>
      <c r="H34" s="25"/>
      <c r="J34" s="25"/>
      <c r="K34" s="6"/>
      <c r="L34" s="7"/>
      <c r="M34" s="7"/>
    </row>
    <row r="35" spans="2:13" s="3" customFormat="1" ht="12.75">
      <c r="B35" s="61" t="s">
        <v>41</v>
      </c>
      <c r="C35" s="62"/>
      <c r="D35" s="62"/>
      <c r="E35" s="62"/>
      <c r="F35" s="62"/>
      <c r="G35" s="62"/>
      <c r="H35" s="62"/>
      <c r="I35" s="62"/>
      <c r="J35" s="62"/>
      <c r="K35" s="62"/>
      <c r="L35" s="62"/>
      <c r="M35" s="63"/>
    </row>
    <row r="36" spans="2:13" s="3" customFormat="1" ht="25.5">
      <c r="B36" s="7"/>
      <c r="C36" s="7" t="s">
        <v>91</v>
      </c>
      <c r="D36" s="6" t="s">
        <v>127</v>
      </c>
      <c r="E36" s="7" t="s">
        <v>59</v>
      </c>
      <c r="F36" s="7" t="s">
        <v>92</v>
      </c>
      <c r="G36" s="15"/>
      <c r="H36" s="25"/>
      <c r="J36" s="25"/>
      <c r="K36" s="7"/>
      <c r="L36" s="25">
        <v>38127</v>
      </c>
      <c r="M36" s="7"/>
    </row>
    <row r="37" spans="2:13" s="3" customFormat="1" ht="25.5">
      <c r="B37" s="7"/>
      <c r="C37" s="7"/>
      <c r="D37" s="6" t="s">
        <v>36</v>
      </c>
      <c r="E37" s="7" t="s">
        <v>59</v>
      </c>
      <c r="F37" s="7" t="s">
        <v>42</v>
      </c>
      <c r="G37" s="7"/>
      <c r="H37" s="25"/>
      <c r="J37" s="21"/>
      <c r="K37" s="7"/>
      <c r="L37" s="25">
        <v>38127</v>
      </c>
      <c r="M37" s="7"/>
    </row>
    <row r="38" spans="2:13" s="3" customFormat="1" ht="12.75">
      <c r="B38" s="7"/>
      <c r="C38" s="7"/>
      <c r="D38" s="6"/>
      <c r="E38" s="7"/>
      <c r="F38" s="7"/>
      <c r="G38" s="7"/>
      <c r="H38" s="25"/>
      <c r="J38" s="21"/>
      <c r="K38" s="7"/>
      <c r="L38" s="7"/>
      <c r="M38" s="7"/>
    </row>
    <row r="39" spans="2:13" s="3" customFormat="1" ht="12.75">
      <c r="B39" s="61" t="s">
        <v>111</v>
      </c>
      <c r="C39" s="62"/>
      <c r="D39" s="62"/>
      <c r="E39" s="62"/>
      <c r="F39" s="62"/>
      <c r="G39" s="62"/>
      <c r="H39" s="62"/>
      <c r="I39" s="62"/>
      <c r="J39" s="62"/>
      <c r="K39" s="62"/>
      <c r="L39" s="62"/>
      <c r="M39" s="63"/>
    </row>
    <row r="40" spans="2:13" s="3" customFormat="1" ht="25.5">
      <c r="B40" s="7"/>
      <c r="C40" s="7" t="s">
        <v>62</v>
      </c>
      <c r="D40" s="6" t="s">
        <v>99</v>
      </c>
      <c r="E40" s="7" t="s">
        <v>63</v>
      </c>
      <c r="F40" s="7"/>
      <c r="G40" s="16"/>
      <c r="H40" s="25">
        <v>38051</v>
      </c>
      <c r="I40" s="8" t="s">
        <v>96</v>
      </c>
      <c r="J40" s="25"/>
      <c r="K40" s="18"/>
      <c r="L40" s="25">
        <v>38127</v>
      </c>
      <c r="M40" s="7"/>
    </row>
    <row r="41" spans="2:13" s="3" customFormat="1" ht="25.5">
      <c r="B41" s="7"/>
      <c r="C41" s="7" t="s">
        <v>64</v>
      </c>
      <c r="D41" s="6" t="s">
        <v>157</v>
      </c>
      <c r="E41" s="7" t="s">
        <v>59</v>
      </c>
      <c r="F41" s="21" t="s">
        <v>158</v>
      </c>
      <c r="G41" s="7" t="s">
        <v>59</v>
      </c>
      <c r="H41" s="25">
        <v>38076</v>
      </c>
      <c r="J41" s="21"/>
      <c r="K41" s="7"/>
      <c r="L41" s="25">
        <v>38127</v>
      </c>
      <c r="M41" s="7"/>
    </row>
    <row r="42" spans="2:13" s="3" customFormat="1" ht="25.5">
      <c r="B42" s="7"/>
      <c r="C42" s="7"/>
      <c r="D42" s="6" t="s">
        <v>159</v>
      </c>
      <c r="E42" s="7" t="s">
        <v>59</v>
      </c>
      <c r="F42" s="21" t="s">
        <v>160</v>
      </c>
      <c r="G42" s="7" t="s">
        <v>59</v>
      </c>
      <c r="H42" s="25">
        <v>38076</v>
      </c>
      <c r="J42" s="21"/>
      <c r="K42" s="7"/>
      <c r="L42" s="25">
        <v>38127</v>
      </c>
      <c r="M42" s="7"/>
    </row>
    <row r="43" spans="2:13" s="3" customFormat="1" ht="12.75">
      <c r="B43" s="7"/>
      <c r="C43" s="7" t="s">
        <v>93</v>
      </c>
      <c r="D43" s="6" t="s">
        <v>161</v>
      </c>
      <c r="E43" s="7" t="s">
        <v>136</v>
      </c>
      <c r="F43" s="21" t="s">
        <v>162</v>
      </c>
      <c r="G43" s="7" t="s">
        <v>136</v>
      </c>
      <c r="H43" s="25">
        <v>38063</v>
      </c>
      <c r="I43" s="21"/>
      <c r="J43" s="21"/>
      <c r="K43" s="25"/>
      <c r="L43" s="25">
        <v>38127</v>
      </c>
      <c r="M43" s="7"/>
    </row>
    <row r="44" spans="2:13" s="3" customFormat="1" ht="38.25">
      <c r="B44" s="7"/>
      <c r="C44" s="7"/>
      <c r="D44" s="6" t="s">
        <v>163</v>
      </c>
      <c r="E44" s="7" t="s">
        <v>136</v>
      </c>
      <c r="F44" s="21" t="s">
        <v>164</v>
      </c>
      <c r="G44" s="7" t="s">
        <v>136</v>
      </c>
      <c r="H44" s="25">
        <v>38044</v>
      </c>
      <c r="I44" s="7" t="s">
        <v>165</v>
      </c>
      <c r="J44" s="21"/>
      <c r="K44" s="25"/>
      <c r="L44" s="25">
        <v>38127</v>
      </c>
      <c r="M44" s="7"/>
    </row>
    <row r="45" spans="2:13" s="3" customFormat="1" ht="25.5">
      <c r="B45" s="7"/>
      <c r="C45" s="7"/>
      <c r="D45" s="6" t="s">
        <v>166</v>
      </c>
      <c r="E45" s="7" t="s">
        <v>136</v>
      </c>
      <c r="F45" s="21" t="s">
        <v>167</v>
      </c>
      <c r="G45" s="7" t="s">
        <v>136</v>
      </c>
      <c r="H45" s="25">
        <v>38044</v>
      </c>
      <c r="I45" s="7" t="s">
        <v>165</v>
      </c>
      <c r="J45" s="21"/>
      <c r="K45" s="25"/>
      <c r="L45" s="25">
        <v>38127</v>
      </c>
      <c r="M45" s="7"/>
    </row>
    <row r="46" spans="2:13" s="3" customFormat="1" ht="12.75">
      <c r="B46" s="7"/>
      <c r="C46" s="7"/>
      <c r="D46" s="6" t="s">
        <v>168</v>
      </c>
      <c r="E46" s="7" t="s">
        <v>136</v>
      </c>
      <c r="F46" s="21" t="s">
        <v>169</v>
      </c>
      <c r="G46" s="7" t="s">
        <v>136</v>
      </c>
      <c r="H46" s="25">
        <v>38076</v>
      </c>
      <c r="I46" s="21"/>
      <c r="J46" s="21"/>
      <c r="K46" s="25"/>
      <c r="L46" s="25">
        <v>38127</v>
      </c>
      <c r="M46" s="7"/>
    </row>
    <row r="47" spans="2:13" s="3" customFormat="1" ht="12.75">
      <c r="B47" s="7"/>
      <c r="C47" s="7" t="s">
        <v>68</v>
      </c>
      <c r="D47" s="6" t="s">
        <v>170</v>
      </c>
      <c r="E47" s="7" t="s">
        <v>59</v>
      </c>
      <c r="F47" s="21" t="s">
        <v>174</v>
      </c>
      <c r="G47" s="7" t="s">
        <v>59</v>
      </c>
      <c r="H47" s="25">
        <v>38076</v>
      </c>
      <c r="J47" s="21"/>
      <c r="K47" s="7"/>
      <c r="L47" s="25">
        <v>38127</v>
      </c>
      <c r="M47" s="7"/>
    </row>
    <row r="48" spans="2:13" s="3" customFormat="1" ht="12.75">
      <c r="B48" s="7"/>
      <c r="C48" s="7"/>
      <c r="D48" s="6" t="s">
        <v>171</v>
      </c>
      <c r="E48" s="7" t="s">
        <v>59</v>
      </c>
      <c r="F48" s="21" t="s">
        <v>176</v>
      </c>
      <c r="G48" s="7" t="s">
        <v>59</v>
      </c>
      <c r="H48" s="25"/>
      <c r="J48" s="21"/>
      <c r="K48" s="7"/>
      <c r="L48" s="25">
        <v>38127</v>
      </c>
      <c r="M48" s="7"/>
    </row>
    <row r="49" spans="2:13" s="3" customFormat="1" ht="12.75">
      <c r="B49" s="7"/>
      <c r="C49" s="7"/>
      <c r="D49" s="6" t="s">
        <v>172</v>
      </c>
      <c r="E49" s="7" t="s">
        <v>59</v>
      </c>
      <c r="F49" s="21" t="s">
        <v>177</v>
      </c>
      <c r="G49" s="7" t="s">
        <v>59</v>
      </c>
      <c r="H49" s="25"/>
      <c r="J49" s="21"/>
      <c r="K49" s="7"/>
      <c r="L49" s="25">
        <v>38127</v>
      </c>
      <c r="M49" s="7"/>
    </row>
    <row r="50" spans="2:13" s="3" customFormat="1" ht="25.5">
      <c r="B50" s="7"/>
      <c r="C50" s="7"/>
      <c r="D50" s="6" t="s">
        <v>173</v>
      </c>
      <c r="E50" s="7" t="s">
        <v>59</v>
      </c>
      <c r="F50" s="21" t="s">
        <v>175</v>
      </c>
      <c r="G50" s="7" t="s">
        <v>59</v>
      </c>
      <c r="H50" s="25"/>
      <c r="J50" s="21"/>
      <c r="K50" s="7"/>
      <c r="L50" s="25">
        <v>38127</v>
      </c>
      <c r="M50" s="7"/>
    </row>
    <row r="51" spans="2:13" s="3" customFormat="1" ht="25.5">
      <c r="B51" s="7"/>
      <c r="C51" s="7" t="s">
        <v>69</v>
      </c>
      <c r="D51" s="6" t="s">
        <v>178</v>
      </c>
      <c r="E51" s="7" t="s">
        <v>59</v>
      </c>
      <c r="F51" s="21" t="s">
        <v>180</v>
      </c>
      <c r="G51" s="7" t="s">
        <v>59</v>
      </c>
      <c r="H51" s="25"/>
      <c r="J51" s="25"/>
      <c r="K51" s="7"/>
      <c r="L51" s="25">
        <v>38127</v>
      </c>
      <c r="M51" s="7"/>
    </row>
    <row r="52" spans="2:13" s="3" customFormat="1" ht="25.5">
      <c r="B52" s="7"/>
      <c r="C52" s="7"/>
      <c r="D52" s="6" t="s">
        <v>179</v>
      </c>
      <c r="E52" s="7" t="s">
        <v>187</v>
      </c>
      <c r="F52" s="21" t="s">
        <v>181</v>
      </c>
      <c r="G52" s="7" t="s">
        <v>187</v>
      </c>
      <c r="H52" s="25"/>
      <c r="J52" s="25"/>
      <c r="K52" s="7"/>
      <c r="L52" s="25">
        <v>38127</v>
      </c>
      <c r="M52" s="7"/>
    </row>
    <row r="53" spans="2:13" s="3" customFormat="1" ht="38.25">
      <c r="B53" s="7"/>
      <c r="C53" s="7" t="s">
        <v>182</v>
      </c>
      <c r="D53" s="6" t="s">
        <v>183</v>
      </c>
      <c r="E53" s="7" t="s">
        <v>59</v>
      </c>
      <c r="F53" s="21" t="s">
        <v>185</v>
      </c>
      <c r="G53" s="7" t="s">
        <v>59</v>
      </c>
      <c r="H53" s="25"/>
      <c r="J53" s="21"/>
      <c r="K53" s="7"/>
      <c r="L53" s="25">
        <v>38127</v>
      </c>
      <c r="M53" s="7"/>
    </row>
    <row r="54" spans="2:13" s="3" customFormat="1" ht="25.5">
      <c r="B54" s="7"/>
      <c r="C54" s="7"/>
      <c r="D54" s="6" t="s">
        <v>184</v>
      </c>
      <c r="E54" s="7" t="s">
        <v>59</v>
      </c>
      <c r="F54" s="21" t="s">
        <v>186</v>
      </c>
      <c r="G54" s="7" t="s">
        <v>59</v>
      </c>
      <c r="H54" s="25"/>
      <c r="J54" s="21"/>
      <c r="K54" s="7"/>
      <c r="L54" s="25">
        <v>38127</v>
      </c>
      <c r="M54" s="7"/>
    </row>
    <row r="55" spans="2:13" s="3" customFormat="1" ht="25.5">
      <c r="B55" s="7"/>
      <c r="C55" s="7" t="s">
        <v>72</v>
      </c>
      <c r="D55" s="6" t="s">
        <v>188</v>
      </c>
      <c r="E55" s="7" t="s">
        <v>189</v>
      </c>
      <c r="F55" s="21" t="s">
        <v>190</v>
      </c>
      <c r="G55" s="7" t="s">
        <v>189</v>
      </c>
      <c r="H55" s="25"/>
      <c r="J55" s="21"/>
      <c r="K55" s="7"/>
      <c r="L55" s="25">
        <v>38127</v>
      </c>
      <c r="M55" s="7"/>
    </row>
    <row r="56" spans="2:13" s="3" customFormat="1" ht="12.75">
      <c r="B56" s="7"/>
      <c r="C56" s="7"/>
      <c r="D56" s="6" t="s">
        <v>191</v>
      </c>
      <c r="E56" s="7" t="s">
        <v>189</v>
      </c>
      <c r="F56" s="21" t="s">
        <v>192</v>
      </c>
      <c r="G56" s="7" t="s">
        <v>189</v>
      </c>
      <c r="H56" s="25"/>
      <c r="I56" s="21"/>
      <c r="J56" s="21"/>
      <c r="K56" s="25"/>
      <c r="L56" s="25">
        <v>38127</v>
      </c>
      <c r="M56" s="7"/>
    </row>
    <row r="57" spans="2:13" s="3" customFormat="1" ht="25.5">
      <c r="B57" s="7"/>
      <c r="C57" s="7" t="s">
        <v>73</v>
      </c>
      <c r="D57" s="6" t="s">
        <v>94</v>
      </c>
      <c r="E57" s="7" t="s">
        <v>74</v>
      </c>
      <c r="F57" s="21" t="s">
        <v>193</v>
      </c>
      <c r="G57" s="7" t="s">
        <v>74</v>
      </c>
      <c r="H57" s="25"/>
      <c r="I57" s="10">
        <v>0.7</v>
      </c>
      <c r="J57" s="25" t="s">
        <v>194</v>
      </c>
      <c r="K57" s="25"/>
      <c r="L57" s="25">
        <v>38127</v>
      </c>
      <c r="M57" s="7"/>
    </row>
    <row r="58" spans="2:13" s="3" customFormat="1" ht="25.5">
      <c r="B58" s="7"/>
      <c r="C58" s="7" t="s">
        <v>195</v>
      </c>
      <c r="D58" s="6" t="s">
        <v>196</v>
      </c>
      <c r="E58" s="7" t="s">
        <v>197</v>
      </c>
      <c r="F58" s="21" t="s">
        <v>198</v>
      </c>
      <c r="G58" s="7" t="s">
        <v>197</v>
      </c>
      <c r="H58" s="25"/>
      <c r="I58" s="27"/>
      <c r="J58" s="21"/>
      <c r="K58" s="25"/>
      <c r="L58" s="25">
        <v>38127</v>
      </c>
      <c r="M58" s="7"/>
    </row>
    <row r="59" spans="2:13" s="3" customFormat="1" ht="12.75">
      <c r="B59" s="7"/>
      <c r="C59" s="7" t="s">
        <v>199</v>
      </c>
      <c r="D59" s="6" t="s">
        <v>200</v>
      </c>
      <c r="E59" s="7" t="s">
        <v>59</v>
      </c>
      <c r="F59" s="21" t="s">
        <v>201</v>
      </c>
      <c r="G59" s="7" t="s">
        <v>59</v>
      </c>
      <c r="H59" s="25"/>
      <c r="I59" s="27"/>
      <c r="J59" s="21"/>
      <c r="K59" s="25"/>
      <c r="L59" s="25">
        <v>38127</v>
      </c>
      <c r="M59" s="7"/>
    </row>
    <row r="60" spans="2:13" s="3" customFormat="1" ht="12.75">
      <c r="B60" s="7"/>
      <c r="C60" s="7"/>
      <c r="D60" s="6"/>
      <c r="E60" s="7"/>
      <c r="F60" s="21"/>
      <c r="G60" s="7"/>
      <c r="H60" s="25"/>
      <c r="I60" s="27"/>
      <c r="J60" s="21"/>
      <c r="K60" s="25"/>
      <c r="L60" s="21"/>
      <c r="M60" s="7"/>
    </row>
    <row r="61" spans="2:13" s="3" customFormat="1" ht="12.75">
      <c r="B61" s="61" t="s">
        <v>66</v>
      </c>
      <c r="C61" s="62"/>
      <c r="D61" s="62"/>
      <c r="E61" s="62"/>
      <c r="F61" s="62"/>
      <c r="G61" s="62"/>
      <c r="H61" s="62"/>
      <c r="I61" s="62"/>
      <c r="J61" s="62"/>
      <c r="K61" s="62"/>
      <c r="L61" s="62"/>
      <c r="M61" s="63"/>
    </row>
    <row r="62" spans="2:13" s="3" customFormat="1" ht="25.5">
      <c r="B62" s="7">
        <v>18</v>
      </c>
      <c r="C62" s="7"/>
      <c r="D62" s="6" t="s">
        <v>202</v>
      </c>
      <c r="E62" s="7" t="s">
        <v>59</v>
      </c>
      <c r="F62" s="7" t="s">
        <v>90</v>
      </c>
      <c r="G62" s="7" t="s">
        <v>31</v>
      </c>
      <c r="H62" s="25"/>
      <c r="I62" s="8"/>
      <c r="J62" s="25"/>
      <c r="K62" s="6"/>
      <c r="L62" s="7"/>
      <c r="M62" s="7"/>
    </row>
    <row r="63" spans="2:13" s="3" customFormat="1" ht="25.5">
      <c r="B63" s="7">
        <v>19</v>
      </c>
      <c r="C63" s="7"/>
      <c r="D63" s="6" t="s">
        <v>75</v>
      </c>
      <c r="E63" s="7" t="s">
        <v>59</v>
      </c>
      <c r="F63" s="7" t="s">
        <v>90</v>
      </c>
      <c r="G63" s="16" t="s">
        <v>32</v>
      </c>
      <c r="H63" s="25"/>
      <c r="I63" s="8"/>
      <c r="J63" s="21"/>
      <c r="K63" s="6"/>
      <c r="L63" s="7"/>
      <c r="M63" s="7"/>
    </row>
    <row r="64" spans="2:13" s="3" customFormat="1" ht="25.5">
      <c r="B64" s="7">
        <v>20</v>
      </c>
      <c r="C64" s="7"/>
      <c r="D64" s="6" t="s">
        <v>76</v>
      </c>
      <c r="E64" s="7" t="s">
        <v>59</v>
      </c>
      <c r="F64" s="7" t="s">
        <v>90</v>
      </c>
      <c r="G64" s="7" t="s">
        <v>31</v>
      </c>
      <c r="H64" s="25"/>
      <c r="I64" s="8"/>
      <c r="J64" s="21"/>
      <c r="K64" s="6"/>
      <c r="L64" s="7"/>
      <c r="M64" s="7"/>
    </row>
    <row r="65" spans="2:13" s="3" customFormat="1" ht="25.5">
      <c r="B65" s="7">
        <v>21</v>
      </c>
      <c r="C65" s="7"/>
      <c r="D65" s="6" t="s">
        <v>77</v>
      </c>
      <c r="E65" s="7" t="s">
        <v>59</v>
      </c>
      <c r="F65" s="7" t="s">
        <v>90</v>
      </c>
      <c r="G65" s="7" t="s">
        <v>33</v>
      </c>
      <c r="H65" s="25"/>
      <c r="I65" s="8"/>
      <c r="J65" s="25"/>
      <c r="K65" s="6"/>
      <c r="L65" s="7"/>
      <c r="M65" s="7"/>
    </row>
    <row r="66" spans="2:13" s="3" customFormat="1" ht="18">
      <c r="B66" s="7"/>
      <c r="C66" s="7"/>
      <c r="D66" s="6"/>
      <c r="E66" s="7"/>
      <c r="F66" s="7"/>
      <c r="G66" s="7"/>
      <c r="H66" s="25"/>
      <c r="I66" s="8"/>
      <c r="J66" s="25"/>
      <c r="K66" s="6"/>
      <c r="L66" s="7"/>
      <c r="M66" s="7"/>
    </row>
    <row r="67" spans="2:13" s="3" customFormat="1" ht="12.75">
      <c r="B67" s="61" t="s">
        <v>67</v>
      </c>
      <c r="C67" s="62"/>
      <c r="D67" s="62"/>
      <c r="E67" s="62"/>
      <c r="F67" s="62"/>
      <c r="G67" s="62"/>
      <c r="H67" s="62"/>
      <c r="I67" s="62"/>
      <c r="J67" s="62"/>
      <c r="K67" s="62"/>
      <c r="L67" s="62"/>
      <c r="M67" s="63"/>
    </row>
    <row r="68" spans="2:13" s="3" customFormat="1" ht="18">
      <c r="B68" s="7"/>
      <c r="C68" s="7">
        <f>Analysis!A3</f>
        <v>0</v>
      </c>
      <c r="D68" s="6" t="str">
        <f>Analysis!B3</f>
        <v>Electrical / thermal technical basis update and check</v>
      </c>
      <c r="E68" s="7" t="str">
        <f>Analysis!C3</f>
        <v>Reiersen</v>
      </c>
      <c r="F68" s="7" t="str">
        <f>Analysis!D3</f>
        <v>GRD appendices</v>
      </c>
      <c r="G68" s="7" t="str">
        <f>E68</f>
        <v>Reiersen</v>
      </c>
      <c r="H68" s="25"/>
      <c r="I68" s="9">
        <v>0.3</v>
      </c>
      <c r="J68" s="25"/>
      <c r="K68" s="6"/>
      <c r="L68" s="7"/>
      <c r="M68" s="7"/>
    </row>
    <row r="69" spans="2:13" s="3" customFormat="1" ht="18">
      <c r="B69" s="7"/>
      <c r="C69" s="7"/>
      <c r="D69" s="6"/>
      <c r="E69" s="7"/>
      <c r="F69" s="7"/>
      <c r="G69" s="7"/>
      <c r="H69" s="25"/>
      <c r="I69" s="9"/>
      <c r="J69" s="25"/>
      <c r="K69" s="6"/>
      <c r="L69" s="7"/>
      <c r="M69" s="7"/>
    </row>
    <row r="70" spans="2:13" s="3" customFormat="1" ht="18">
      <c r="B70" s="7"/>
      <c r="C70" s="7">
        <f>Analysis!A5</f>
        <v>1</v>
      </c>
      <c r="D70" s="6" t="str">
        <f>Analysis!B5</f>
        <v>Thermal analysis of mod coil windings and local cooling</v>
      </c>
      <c r="E70" s="7"/>
      <c r="F70" s="7"/>
      <c r="G70" s="7"/>
      <c r="H70" s="25"/>
      <c r="I70" s="9"/>
      <c r="J70" s="25"/>
      <c r="K70" s="6"/>
      <c r="L70" s="7"/>
      <c r="M70" s="7"/>
    </row>
    <row r="71" spans="2:13" s="3" customFormat="1" ht="18">
      <c r="B71" s="7"/>
      <c r="C71" s="45" t="str">
        <f>Analysis!A6</f>
        <v>1a</v>
      </c>
      <c r="D71" s="6" t="str">
        <f>Analysis!B6</f>
        <v>3D analysis using ANSYS</v>
      </c>
      <c r="E71" s="7" t="str">
        <f>Analysis!C6</f>
        <v>Fan</v>
      </c>
      <c r="F71" s="7" t="str">
        <f>Analysis!D6</f>
        <v>NCSX-CALC-142-004</v>
      </c>
      <c r="G71" s="7" t="str">
        <f>E71</f>
        <v>Fan</v>
      </c>
      <c r="H71" s="25"/>
      <c r="I71" s="9"/>
      <c r="J71" s="25"/>
      <c r="K71" s="6"/>
      <c r="L71" s="7"/>
      <c r="M71" s="7"/>
    </row>
    <row r="72" spans="2:13" s="3" customFormat="1" ht="18">
      <c r="B72" s="7"/>
      <c r="C72" s="45" t="str">
        <f>Analysis!A7</f>
        <v>1b</v>
      </c>
      <c r="D72" s="6" t="str">
        <f>Analysis!B7</f>
        <v>2-D Analysis using ANSYS</v>
      </c>
      <c r="E72" s="7" t="str">
        <f>Analysis!C7</f>
        <v>Freudenberg</v>
      </c>
      <c r="F72" s="7" t="str">
        <f>Analysis!D7</f>
        <v>NCSX-CALC-142-001</v>
      </c>
      <c r="G72" s="7" t="str">
        <f>E72</f>
        <v>Freudenberg</v>
      </c>
      <c r="H72" s="25"/>
      <c r="I72" s="9"/>
      <c r="J72" s="25"/>
      <c r="K72" s="6"/>
      <c r="L72" s="7"/>
      <c r="M72" s="7"/>
    </row>
    <row r="73" spans="2:13" s="3" customFormat="1" ht="18">
      <c r="B73" s="7"/>
      <c r="C73" s="7"/>
      <c r="D73" s="6"/>
      <c r="E73" s="7"/>
      <c r="F73" s="7"/>
      <c r="G73" s="7"/>
      <c r="H73" s="25"/>
      <c r="I73" s="9"/>
      <c r="J73" s="25"/>
      <c r="K73" s="6"/>
      <c r="L73" s="7"/>
      <c r="M73" s="7"/>
    </row>
    <row r="74" spans="2:13" s="3" customFormat="1" ht="18">
      <c r="B74" s="7"/>
      <c r="C74" s="7">
        <f>Analysis!A9</f>
        <v>2</v>
      </c>
      <c r="D74" s="6" t="str">
        <f>Analysis!B9</f>
        <v>Thermal-hydraulic analysis of mod coil cooling lines</v>
      </c>
      <c r="E74" s="7"/>
      <c r="F74" s="7"/>
      <c r="G74" s="7"/>
      <c r="H74" s="25"/>
      <c r="I74" s="9"/>
      <c r="J74" s="25"/>
      <c r="K74" s="6"/>
      <c r="L74" s="7"/>
      <c r="M74" s="7"/>
    </row>
    <row r="75" spans="2:13" s="3" customFormat="1" ht="18">
      <c r="B75" s="7"/>
      <c r="C75" s="45" t="str">
        <f>Analysis!A10</f>
        <v>2a</v>
      </c>
      <c r="D75" s="6" t="str">
        <f>Analysis!B10</f>
        <v>Global analysis, hand checks</v>
      </c>
      <c r="E75" s="7" t="str">
        <f>Analysis!C10</f>
        <v>Goranson</v>
      </c>
      <c r="F75" s="7" t="str">
        <f>Analysis!D10</f>
        <v>NCSX-CALC-142-002</v>
      </c>
      <c r="G75" s="7" t="str">
        <f>E75</f>
        <v>Goranson</v>
      </c>
      <c r="H75" s="25"/>
      <c r="I75" s="9"/>
      <c r="J75" s="25"/>
      <c r="K75" s="6"/>
      <c r="L75" s="7"/>
      <c r="M75" s="7"/>
    </row>
    <row r="76" spans="2:13" s="3" customFormat="1" ht="38.25">
      <c r="B76" s="7"/>
      <c r="C76" s="45" t="str">
        <f>Analysis!A11</f>
        <v>2b</v>
      </c>
      <c r="D76" s="6" t="str">
        <f>Analysis!B11</f>
        <v>3-D global analysis, FEA</v>
      </c>
      <c r="E76" s="7" t="str">
        <f>Analysis!C11</f>
        <v>Dahlgren Kalish / Parsells?</v>
      </c>
      <c r="F76" s="7" t="str">
        <f>Analysis!D11</f>
        <v>NCSX-CALC-142-003</v>
      </c>
      <c r="G76" s="7" t="str">
        <f>E76</f>
        <v>Dahlgren Kalish / Parsells?</v>
      </c>
      <c r="H76" s="25"/>
      <c r="I76" s="9"/>
      <c r="J76" s="25"/>
      <c r="K76" s="6"/>
      <c r="L76" s="7"/>
      <c r="M76" s="7"/>
    </row>
    <row r="77" spans="2:13" s="3" customFormat="1" ht="18">
      <c r="B77" s="7"/>
      <c r="C77" s="7"/>
      <c r="D77" s="6"/>
      <c r="E77" s="7"/>
      <c r="F77" s="7"/>
      <c r="G77" s="7"/>
      <c r="H77" s="25"/>
      <c r="I77" s="9"/>
      <c r="J77" s="25"/>
      <c r="K77" s="6"/>
      <c r="L77" s="7"/>
      <c r="M77" s="7"/>
    </row>
    <row r="78" spans="2:13" s="3" customFormat="1" ht="18">
      <c r="B78" s="7"/>
      <c r="C78" s="7">
        <f>Analysis!A13</f>
        <v>3</v>
      </c>
      <c r="D78" s="6" t="str">
        <f>Analysis!B13</f>
        <v>EM load calculations</v>
      </c>
      <c r="E78" s="7"/>
      <c r="F78" s="7"/>
      <c r="G78" s="7"/>
      <c r="H78" s="25"/>
      <c r="I78" s="9"/>
      <c r="J78" s="25"/>
      <c r="K78" s="6"/>
      <c r="L78" s="7"/>
      <c r="M78" s="7"/>
    </row>
    <row r="79" spans="2:13" s="3" customFormat="1" ht="18">
      <c r="B79" s="7"/>
      <c r="C79" s="45" t="str">
        <f>Analysis!A14</f>
        <v>3a</v>
      </c>
      <c r="D79" s="6" t="str">
        <f>Analysis!B14</f>
        <v>Using ANSYS</v>
      </c>
      <c r="E79" s="7" t="str">
        <f>Analysis!C14</f>
        <v>Fan</v>
      </c>
      <c r="F79" s="7" t="str">
        <f>Analysis!D14</f>
        <v> NCSX-CALC-142-005</v>
      </c>
      <c r="G79" s="7" t="str">
        <f>E79</f>
        <v>Fan</v>
      </c>
      <c r="H79" s="25"/>
      <c r="I79" s="9"/>
      <c r="J79" s="25"/>
      <c r="K79" s="6"/>
      <c r="L79" s="7"/>
      <c r="M79" s="7"/>
    </row>
    <row r="80" spans="2:13" s="3" customFormat="1" ht="25.5">
      <c r="B80" s="7"/>
      <c r="C80" s="45" t="str">
        <f>Analysis!A15</f>
        <v>3b</v>
      </c>
      <c r="D80" s="6" t="str">
        <f>Analysis!B15</f>
        <v>Using MAGFOR</v>
      </c>
      <c r="E80" s="7" t="str">
        <f>Analysis!C15</f>
        <v>Williamson, Strickler</v>
      </c>
      <c r="F80" s="7" t="str">
        <f>Analysis!D15</f>
        <v>NCSX-CALC-142-006</v>
      </c>
      <c r="G80" s="7" t="str">
        <f>E80</f>
        <v>Williamson, Strickler</v>
      </c>
      <c r="H80" s="25"/>
      <c r="I80" s="9"/>
      <c r="J80" s="25"/>
      <c r="K80" s="6"/>
      <c r="L80" s="7"/>
      <c r="M80" s="7"/>
    </row>
    <row r="81" spans="2:13" s="3" customFormat="1" ht="18">
      <c r="B81" s="7"/>
      <c r="C81" s="7"/>
      <c r="D81" s="6"/>
      <c r="E81" s="7"/>
      <c r="F81" s="7"/>
      <c r="G81" s="7"/>
      <c r="H81" s="25"/>
      <c r="I81" s="9"/>
      <c r="J81" s="25"/>
      <c r="K81" s="6"/>
      <c r="L81" s="7"/>
      <c r="M81" s="7"/>
    </row>
    <row r="82" spans="2:13" s="3" customFormat="1" ht="18">
      <c r="B82" s="7"/>
      <c r="C82" s="7">
        <f>Analysis!A17</f>
        <v>4</v>
      </c>
      <c r="D82" s="6" t="str">
        <f>Analysis!B17</f>
        <v>Eddy current analyses </v>
      </c>
      <c r="E82" s="7"/>
      <c r="F82" s="7"/>
      <c r="G82" s="7"/>
      <c r="H82" s="25"/>
      <c r="I82" s="9"/>
      <c r="J82" s="25"/>
      <c r="K82" s="6"/>
      <c r="L82" s="7"/>
      <c r="M82" s="7"/>
    </row>
    <row r="83" spans="2:13" s="3" customFormat="1" ht="18">
      <c r="B83" s="7"/>
      <c r="C83" s="45" t="str">
        <f>Analysis!A18</f>
        <v>4a</v>
      </c>
      <c r="D83" s="6" t="str">
        <f>Analysis!B18</f>
        <v>Using SPARK</v>
      </c>
      <c r="E83" s="7" t="str">
        <f>Analysis!C18</f>
        <v>Brooks</v>
      </c>
      <c r="F83" s="7" t="str">
        <f>Analysis!D18</f>
        <v>NCSX-CALC-192-007</v>
      </c>
      <c r="G83" s="7" t="str">
        <f>E83</f>
        <v>Brooks</v>
      </c>
      <c r="H83" s="25"/>
      <c r="I83" s="9"/>
      <c r="J83" s="25"/>
      <c r="K83" s="6"/>
      <c r="L83" s="7"/>
      <c r="M83" s="7"/>
    </row>
    <row r="84" spans="2:13" s="3" customFormat="1" ht="18">
      <c r="B84" s="7"/>
      <c r="C84" s="45" t="str">
        <f>Analysis!A19</f>
        <v>4b</v>
      </c>
      <c r="D84" s="6" t="str">
        <f>Analysis!B19</f>
        <v>Using Eddycuff</v>
      </c>
      <c r="E84" s="7" t="str">
        <f>Analysis!C19</f>
        <v>Strickler</v>
      </c>
      <c r="F84" s="7" t="str">
        <f>Analysis!D19</f>
        <v>NCSX-CALC-142-008</v>
      </c>
      <c r="G84" s="7" t="str">
        <f>E84</f>
        <v>Strickler</v>
      </c>
      <c r="H84" s="25"/>
      <c r="I84" s="9"/>
      <c r="J84" s="25"/>
      <c r="K84" s="6"/>
      <c r="L84" s="7"/>
      <c r="M84" s="7"/>
    </row>
    <row r="85" spans="2:13" s="3" customFormat="1" ht="18">
      <c r="B85" s="7"/>
      <c r="C85" s="7"/>
      <c r="D85" s="6"/>
      <c r="E85" s="7"/>
      <c r="F85" s="7"/>
      <c r="G85" s="7"/>
      <c r="H85" s="25"/>
      <c r="I85" s="9"/>
      <c r="J85" s="25"/>
      <c r="K85" s="6"/>
      <c r="L85" s="7"/>
      <c r="M85" s="7"/>
    </row>
    <row r="86" spans="2:13" s="3" customFormat="1" ht="18">
      <c r="B86" s="7"/>
      <c r="C86" s="7">
        <f>Analysis!A21</f>
        <v>5</v>
      </c>
      <c r="D86" s="6" t="str">
        <f>Analysis!B21</f>
        <v>Error field calculations</v>
      </c>
      <c r="E86" s="7"/>
      <c r="F86" s="7"/>
      <c r="G86" s="7"/>
      <c r="H86" s="25"/>
      <c r="I86" s="9"/>
      <c r="J86" s="25"/>
      <c r="K86" s="6"/>
      <c r="L86" s="7"/>
      <c r="M86" s="7"/>
    </row>
    <row r="87" spans="2:13" s="3" customFormat="1" ht="18">
      <c r="B87" s="7"/>
      <c r="C87" s="45" t="str">
        <f>Analysis!A22</f>
        <v>5a</v>
      </c>
      <c r="D87" s="6" t="str">
        <f>Analysis!B22</f>
        <v>Analysis input</v>
      </c>
      <c r="E87" s="7" t="str">
        <f>Analysis!C22</f>
        <v>Williamson</v>
      </c>
      <c r="F87" s="7" t="str">
        <f>Analysis!D22</f>
        <v>NCSX-CALC-142-009</v>
      </c>
      <c r="G87" s="7" t="str">
        <f>E87</f>
        <v>Williamson</v>
      </c>
      <c r="H87" s="25"/>
      <c r="I87" s="9"/>
      <c r="J87" s="25"/>
      <c r="K87" s="6"/>
      <c r="L87" s="7"/>
      <c r="M87" s="7"/>
    </row>
    <row r="88" spans="2:13" s="3" customFormat="1" ht="18">
      <c r="B88" s="7"/>
      <c r="C88" s="45" t="str">
        <f>Analysis!A23</f>
        <v>5b</v>
      </c>
      <c r="D88" s="6" t="str">
        <f>Analysis!B23</f>
        <v>Vacisld calc</v>
      </c>
      <c r="E88" s="7" t="str">
        <f>Analysis!C23</f>
        <v>Brooks</v>
      </c>
      <c r="F88" s="7" t="str">
        <f>Analysis!D23</f>
        <v>NCSX-CALC-142-016</v>
      </c>
      <c r="G88" s="7" t="str">
        <f>E88</f>
        <v>Brooks</v>
      </c>
      <c r="H88" s="25"/>
      <c r="I88" s="9"/>
      <c r="J88" s="25"/>
      <c r="K88" s="6"/>
      <c r="L88" s="7"/>
      <c r="M88" s="7"/>
    </row>
    <row r="89" spans="2:13" s="3" customFormat="1" ht="18">
      <c r="B89" s="7"/>
      <c r="C89" s="45" t="str">
        <f>Analysis!A24</f>
        <v>5c</v>
      </c>
      <c r="D89" s="6" t="str">
        <f>Analysis!B24</f>
        <v>Stellopt calc.</v>
      </c>
      <c r="E89" s="7" t="str">
        <f>Analysis!C24</f>
        <v>Strickler</v>
      </c>
      <c r="F89" s="7" t="str">
        <f>Analysis!D24</f>
        <v>NCSX-CALC-142-017</v>
      </c>
      <c r="G89" s="7" t="str">
        <f>E89</f>
        <v>Strickler</v>
      </c>
      <c r="H89" s="25"/>
      <c r="I89" s="9"/>
      <c r="J89" s="25"/>
      <c r="K89" s="6"/>
      <c r="L89" s="7"/>
      <c r="M89" s="7"/>
    </row>
    <row r="90" spans="2:13" s="3" customFormat="1" ht="18">
      <c r="B90" s="7"/>
      <c r="C90" s="7"/>
      <c r="D90" s="6"/>
      <c r="E90" s="7"/>
      <c r="F90" s="7"/>
      <c r="G90" s="7"/>
      <c r="H90" s="25"/>
      <c r="I90" s="9"/>
      <c r="J90" s="25"/>
      <c r="K90" s="6"/>
      <c r="L90" s="7"/>
      <c r="M90" s="7"/>
    </row>
    <row r="91" spans="2:13" s="3" customFormat="1" ht="18">
      <c r="B91" s="7"/>
      <c r="C91" s="7">
        <f>Analysis!A26</f>
        <v>6</v>
      </c>
      <c r="D91" s="6" t="str">
        <f>Analysis!B26</f>
        <v>Global structural analysis of shell structure</v>
      </c>
      <c r="E91" s="7"/>
      <c r="F91" s="7"/>
      <c r="G91" s="7"/>
      <c r="H91" s="25"/>
      <c r="I91" s="9"/>
      <c r="J91" s="25"/>
      <c r="K91" s="6"/>
      <c r="L91" s="7"/>
      <c r="M91" s="7"/>
    </row>
    <row r="92" spans="2:13" s="3" customFormat="1" ht="18">
      <c r="B92" s="7"/>
      <c r="C92" s="45" t="str">
        <f>Analysis!A27</f>
        <v>6a</v>
      </c>
      <c r="D92" s="6" t="str">
        <f>Analysis!B27</f>
        <v>Due to EM loads and all combined loads</v>
      </c>
      <c r="E92" s="7" t="str">
        <f>Analysis!C27</f>
        <v>Fan</v>
      </c>
      <c r="F92" s="7" t="str">
        <f>Analysis!D27</f>
        <v> NCSX-CALC-142-010</v>
      </c>
      <c r="G92" s="7" t="str">
        <f>E92</f>
        <v>Fan</v>
      </c>
      <c r="H92" s="25"/>
      <c r="I92" s="9"/>
      <c r="J92" s="25"/>
      <c r="K92" s="6"/>
      <c r="L92" s="7"/>
      <c r="M92" s="7"/>
    </row>
    <row r="93" spans="2:13" s="3" customFormat="1" ht="18">
      <c r="B93" s="7"/>
      <c r="C93" s="45" t="str">
        <f>Analysis!A28</f>
        <v>6b</v>
      </c>
      <c r="D93" s="6" t="str">
        <f>Analysis!B28</f>
        <v>Due to EM loads and all combined loads</v>
      </c>
      <c r="E93" s="7" t="str">
        <f>Analysis!C28</f>
        <v>Myatt</v>
      </c>
      <c r="F93" s="7" t="str">
        <f>Analysis!D28</f>
        <v>NCSX-CALC-142-011</v>
      </c>
      <c r="G93" s="7" t="str">
        <f>E93</f>
        <v>Myatt</v>
      </c>
      <c r="H93" s="25"/>
      <c r="I93" s="9"/>
      <c r="J93" s="25"/>
      <c r="K93" s="6"/>
      <c r="L93" s="7"/>
      <c r="M93" s="7"/>
    </row>
    <row r="94" spans="2:13" s="3" customFormat="1" ht="18">
      <c r="B94" s="7"/>
      <c r="C94" s="45" t="str">
        <f>Analysis!A29</f>
        <v>6c</v>
      </c>
      <c r="D94" s="6" t="str">
        <f>Analysis!B29</f>
        <v>Dynamic/seismic investigation</v>
      </c>
      <c r="E94" s="7" t="str">
        <f>Analysis!C29</f>
        <v>Titus</v>
      </c>
      <c r="F94" s="7" t="str">
        <f>Analysis!D29</f>
        <v>NCSX-CALC-142-012</v>
      </c>
      <c r="G94" s="7" t="str">
        <f>E94</f>
        <v>Titus</v>
      </c>
      <c r="H94" s="25"/>
      <c r="I94" s="9"/>
      <c r="J94" s="25"/>
      <c r="K94" s="6"/>
      <c r="L94" s="7"/>
      <c r="M94" s="7"/>
    </row>
    <row r="95" spans="2:13" s="3" customFormat="1" ht="18">
      <c r="B95" s="7"/>
      <c r="C95" s="7"/>
      <c r="D95" s="6"/>
      <c r="E95" s="7"/>
      <c r="F95" s="7"/>
      <c r="G95" s="7"/>
      <c r="H95" s="25"/>
      <c r="I95" s="9"/>
      <c r="J95" s="25"/>
      <c r="K95" s="6"/>
      <c r="L95" s="7"/>
      <c r="M95" s="7"/>
    </row>
    <row r="96" spans="2:13" s="3" customFormat="1" ht="38.25">
      <c r="B96" s="7"/>
      <c r="C96" s="7">
        <f>Analysis!A31</f>
        <v>7</v>
      </c>
      <c r="D96" s="6" t="str">
        <f>Analysis!B31</f>
        <v>Detailed analysis of shell structure, including wing bladders, shell to shell connections, shell to Conventional Coil interface structure</v>
      </c>
      <c r="E96" s="7"/>
      <c r="F96" s="7"/>
      <c r="G96" s="7"/>
      <c r="H96" s="25"/>
      <c r="I96" s="9"/>
      <c r="J96" s="25"/>
      <c r="K96" s="6"/>
      <c r="L96" s="7"/>
      <c r="M96" s="7"/>
    </row>
    <row r="97" spans="2:13" s="3" customFormat="1" ht="18">
      <c r="B97" s="7"/>
      <c r="C97" s="45" t="str">
        <f>Analysis!A32</f>
        <v>7a</v>
      </c>
      <c r="D97" s="6" t="str">
        <f>Analysis!B32</f>
        <v>Bladder analysis</v>
      </c>
      <c r="E97" s="7" t="str">
        <f>Analysis!C32</f>
        <v>Jun?</v>
      </c>
      <c r="F97" s="7" t="str">
        <f>Analysis!D32</f>
        <v>NCSX-CALC-142-017</v>
      </c>
      <c r="G97" s="7" t="str">
        <f>E97</f>
        <v>Jun?</v>
      </c>
      <c r="H97" s="25"/>
      <c r="I97" s="9"/>
      <c r="J97" s="25"/>
      <c r="K97" s="6"/>
      <c r="L97" s="7"/>
      <c r="M97" s="7"/>
    </row>
    <row r="98" spans="2:13" s="3" customFormat="1" ht="18">
      <c r="B98" s="7"/>
      <c r="C98" s="45" t="str">
        <f>Analysis!A33</f>
        <v>7b</v>
      </c>
      <c r="D98" s="6" t="str">
        <f>Analysis!B33</f>
        <v>Bolted joints - shell to shell and shell to interfaces</v>
      </c>
      <c r="E98" s="7" t="str">
        <f>Analysis!C33</f>
        <v>Jun?</v>
      </c>
      <c r="F98" s="7" t="str">
        <f>Analysis!D33</f>
        <v>NCSX-CALC-142-018</v>
      </c>
      <c r="G98" s="7" t="str">
        <f>E98</f>
        <v>Jun?</v>
      </c>
      <c r="H98" s="25"/>
      <c r="I98" s="9"/>
      <c r="J98" s="25"/>
      <c r="K98" s="6"/>
      <c r="L98" s="7"/>
      <c r="M98" s="7"/>
    </row>
    <row r="99" spans="2:13" s="3" customFormat="1" ht="18">
      <c r="B99" s="7"/>
      <c r="C99" s="7"/>
      <c r="D99" s="6"/>
      <c r="E99" s="7"/>
      <c r="F99" s="7"/>
      <c r="G99" s="7"/>
      <c r="H99" s="25"/>
      <c r="I99" s="9">
        <v>0.9</v>
      </c>
      <c r="J99" s="21"/>
      <c r="K99" s="6"/>
      <c r="L99" s="7"/>
      <c r="M99" s="7"/>
    </row>
    <row r="100" spans="2:13" s="3" customFormat="1" ht="18">
      <c r="B100" s="7"/>
      <c r="C100" s="7">
        <f>Analysis!A35</f>
        <v>8</v>
      </c>
      <c r="D100" s="6" t="str">
        <f>Analysis!B35</f>
        <v>Analysis of winding packs and clamps</v>
      </c>
      <c r="E100" s="7"/>
      <c r="F100" s="7"/>
      <c r="G100" s="7"/>
      <c r="H100" s="25"/>
      <c r="I100" s="9">
        <v>0.9</v>
      </c>
      <c r="J100" s="21"/>
      <c r="K100" s="6"/>
      <c r="L100" s="7"/>
      <c r="M100" s="7"/>
    </row>
    <row r="101" spans="2:13" s="3" customFormat="1" ht="18">
      <c r="B101" s="7"/>
      <c r="C101" s="45" t="str">
        <f>Analysis!A36</f>
        <v>8a</v>
      </c>
      <c r="D101" s="6" t="str">
        <f>Analysis!B36</f>
        <v>winding pack thermal and mechanical stresses</v>
      </c>
      <c r="E101" s="7" t="str">
        <f>Analysis!C36</f>
        <v>Freudenberg</v>
      </c>
      <c r="F101" s="7" t="str">
        <f>Analysis!D36</f>
        <v>NCSX-CALC-142-013</v>
      </c>
      <c r="G101" s="7" t="str">
        <f>E101</f>
        <v>Freudenberg</v>
      </c>
      <c r="H101" s="25"/>
      <c r="I101" s="9">
        <v>0.3</v>
      </c>
      <c r="J101" s="25"/>
      <c r="K101" s="6"/>
      <c r="L101" s="7"/>
      <c r="M101" s="7"/>
    </row>
    <row r="102" spans="2:13" s="3" customFormat="1" ht="18">
      <c r="B102" s="7"/>
      <c r="C102" s="45" t="str">
        <f>Analysis!A37</f>
        <v>8b</v>
      </c>
      <c r="D102" s="6" t="str">
        <f>Analysis!B37</f>
        <v>clamp analysis</v>
      </c>
      <c r="E102" s="7" t="str">
        <f>Analysis!C37</f>
        <v>Freudenberg</v>
      </c>
      <c r="F102" s="7" t="str">
        <f>Analysis!D37</f>
        <v>NCSX-CALC-142-013</v>
      </c>
      <c r="G102" s="7" t="str">
        <f>E102</f>
        <v>Freudenberg</v>
      </c>
      <c r="H102" s="25"/>
      <c r="I102" s="8"/>
      <c r="J102" s="21"/>
      <c r="K102" s="6"/>
      <c r="L102" s="7"/>
      <c r="M102" s="7"/>
    </row>
    <row r="103" spans="2:13" s="3" customFormat="1" ht="25.5">
      <c r="B103" s="7"/>
      <c r="C103" s="45" t="str">
        <f>Analysis!A38</f>
        <v>8c</v>
      </c>
      <c r="D103" s="6" t="str">
        <f>Analysis!B38</f>
        <v>local thermal stresses in cooling tube / winding pack interface</v>
      </c>
      <c r="E103" s="7" t="str">
        <f>Analysis!C38</f>
        <v>Freudenberg</v>
      </c>
      <c r="F103" s="7" t="str">
        <f>Analysis!D38</f>
        <v>NCSX-CALC-142-014</v>
      </c>
      <c r="G103" s="7" t="str">
        <f>E103</f>
        <v>Freudenberg</v>
      </c>
      <c r="H103" s="25"/>
      <c r="I103" s="9">
        <v>0.3</v>
      </c>
      <c r="J103" s="21"/>
      <c r="K103" s="6"/>
      <c r="L103" s="7"/>
      <c r="M103" s="7"/>
    </row>
    <row r="104" spans="2:13" s="3" customFormat="1" ht="18">
      <c r="B104" s="7"/>
      <c r="C104" s="45" t="str">
        <f>Analysis!A39</f>
        <v>8d</v>
      </c>
      <c r="D104" s="6" t="str">
        <f>Analysis!B39</f>
        <v>Geometric non-linear model of composite conductor  </v>
      </c>
      <c r="E104" s="7" t="str">
        <f>Analysis!C39</f>
        <v>Myatt</v>
      </c>
      <c r="F104" s="7" t="str">
        <f>Analysis!D39</f>
        <v>NCSX-CALC-142-015</v>
      </c>
      <c r="G104" s="7" t="str">
        <f>E104</f>
        <v>Myatt</v>
      </c>
      <c r="H104" s="25"/>
      <c r="I104" s="8"/>
      <c r="J104" s="25"/>
      <c r="K104" s="6"/>
      <c r="L104" s="7"/>
      <c r="M104" s="7"/>
    </row>
    <row r="105" spans="2:13" s="3" customFormat="1" ht="18">
      <c r="B105" s="7"/>
      <c r="C105" s="7"/>
      <c r="D105" s="6"/>
      <c r="E105" s="7"/>
      <c r="F105" s="7"/>
      <c r="G105" s="16"/>
      <c r="H105" s="25"/>
      <c r="I105" s="8"/>
      <c r="J105" s="25"/>
      <c r="K105" s="6"/>
      <c r="L105" s="7"/>
      <c r="M105" s="7"/>
    </row>
    <row r="106" spans="2:13" s="3" customFormat="1" ht="25.5">
      <c r="B106" s="7"/>
      <c r="C106" s="7">
        <f>Analysis!A41</f>
        <v>9</v>
      </c>
      <c r="D106" s="6" t="str">
        <f>Analysis!B41</f>
        <v>FMECA</v>
      </c>
      <c r="E106" s="7" t="str">
        <f>Analysis!C41</f>
        <v>Williamson</v>
      </c>
      <c r="F106" s="7" t="str">
        <f>Analysis!D41</f>
        <v>NCSX-FMECA-140-001</v>
      </c>
      <c r="G106" s="16" t="str">
        <f>E106</f>
        <v>Williamson</v>
      </c>
      <c r="H106" s="25"/>
      <c r="I106" s="8"/>
      <c r="J106" s="25"/>
      <c r="K106" s="6"/>
      <c r="L106" s="7"/>
      <c r="M106" s="7"/>
    </row>
    <row r="107" spans="2:13" s="3" customFormat="1" ht="18">
      <c r="B107" s="7"/>
      <c r="C107" s="7"/>
      <c r="D107" s="6"/>
      <c r="E107" s="7"/>
      <c r="F107" s="7"/>
      <c r="G107" s="16"/>
      <c r="H107" s="25"/>
      <c r="I107" s="8"/>
      <c r="J107" s="25"/>
      <c r="K107" s="6"/>
      <c r="L107" s="7"/>
      <c r="M107" s="7"/>
    </row>
    <row r="108" spans="2:13" s="3" customFormat="1" ht="18">
      <c r="B108" s="7"/>
      <c r="C108" s="7"/>
      <c r="D108" s="6"/>
      <c r="E108" s="7"/>
      <c r="F108" s="7"/>
      <c r="G108" s="7"/>
      <c r="H108" s="25"/>
      <c r="I108" s="8"/>
      <c r="J108" s="21"/>
      <c r="K108" s="7"/>
      <c r="L108" s="7"/>
      <c r="M108" s="7"/>
    </row>
    <row r="109" spans="2:13" s="3" customFormat="1" ht="12.75">
      <c r="B109" s="61" t="s">
        <v>79</v>
      </c>
      <c r="C109" s="62"/>
      <c r="D109" s="62"/>
      <c r="E109" s="62"/>
      <c r="F109" s="62"/>
      <c r="G109" s="62"/>
      <c r="H109" s="62"/>
      <c r="I109" s="62"/>
      <c r="J109" s="62"/>
      <c r="K109" s="62"/>
      <c r="L109" s="62"/>
      <c r="M109" s="63"/>
    </row>
    <row r="110" spans="2:13" s="3" customFormat="1" ht="25.5">
      <c r="B110" s="7">
        <v>33</v>
      </c>
      <c r="C110" s="7" t="s">
        <v>81</v>
      </c>
      <c r="D110" s="6" t="s">
        <v>82</v>
      </c>
      <c r="E110" s="7" t="s">
        <v>70</v>
      </c>
      <c r="F110" s="7" t="s">
        <v>207</v>
      </c>
      <c r="G110" s="7" t="s">
        <v>70</v>
      </c>
      <c r="H110" s="25"/>
      <c r="I110" s="8"/>
      <c r="J110" s="25"/>
      <c r="K110" s="7"/>
      <c r="L110" s="7"/>
      <c r="M110" s="7"/>
    </row>
    <row r="111" spans="2:13" s="3" customFormat="1" ht="25.5">
      <c r="B111" s="7"/>
      <c r="C111" s="7"/>
      <c r="D111" s="6" t="s">
        <v>208</v>
      </c>
      <c r="E111" s="7"/>
      <c r="F111" s="7" t="s">
        <v>207</v>
      </c>
      <c r="G111" s="16"/>
      <c r="H111" s="25"/>
      <c r="I111" s="8"/>
      <c r="J111" s="21"/>
      <c r="K111" s="6"/>
      <c r="L111" s="7"/>
      <c r="M111" s="7"/>
    </row>
    <row r="112" spans="2:13" s="3" customFormat="1" ht="18">
      <c r="B112" s="7"/>
      <c r="C112" s="7"/>
      <c r="D112" s="6" t="s">
        <v>209</v>
      </c>
      <c r="E112" s="7" t="s">
        <v>210</v>
      </c>
      <c r="F112" s="7" t="s">
        <v>211</v>
      </c>
      <c r="G112" s="7" t="s">
        <v>210</v>
      </c>
      <c r="H112" s="25"/>
      <c r="I112" s="8"/>
      <c r="J112" s="21"/>
      <c r="K112" s="7"/>
      <c r="L112" s="7"/>
      <c r="M112" s="7"/>
    </row>
    <row r="113" spans="2:13" s="3" customFormat="1" ht="25.5">
      <c r="B113" s="7"/>
      <c r="C113" s="7" t="s">
        <v>85</v>
      </c>
      <c r="D113" s="6" t="s">
        <v>215</v>
      </c>
      <c r="E113" s="7" t="s">
        <v>216</v>
      </c>
      <c r="F113" s="7" t="s">
        <v>90</v>
      </c>
      <c r="G113" s="7" t="s">
        <v>216</v>
      </c>
      <c r="H113" s="25"/>
      <c r="I113" s="9">
        <v>0.3</v>
      </c>
      <c r="J113" s="25"/>
      <c r="K113" s="6"/>
      <c r="L113" s="7"/>
      <c r="M113" s="7"/>
    </row>
    <row r="114" spans="2:13" s="3" customFormat="1" ht="25.5">
      <c r="B114" s="7"/>
      <c r="C114" s="7"/>
      <c r="D114" s="6" t="s">
        <v>217</v>
      </c>
      <c r="E114" s="7" t="s">
        <v>59</v>
      </c>
      <c r="F114" s="7" t="s">
        <v>90</v>
      </c>
      <c r="G114" s="7" t="s">
        <v>59</v>
      </c>
      <c r="H114" s="25"/>
      <c r="I114" s="8"/>
      <c r="J114" s="21"/>
      <c r="K114" s="7"/>
      <c r="L114" s="7"/>
      <c r="M114" s="7"/>
    </row>
    <row r="115" spans="2:13" s="3" customFormat="1" ht="25.5">
      <c r="B115" s="7"/>
      <c r="C115" s="7"/>
      <c r="D115" s="6" t="s">
        <v>102</v>
      </c>
      <c r="E115" s="7" t="s">
        <v>104</v>
      </c>
      <c r="F115" s="7"/>
      <c r="G115" s="7" t="s">
        <v>104</v>
      </c>
      <c r="H115" s="25"/>
      <c r="I115" s="8"/>
      <c r="J115" s="21"/>
      <c r="K115" s="7"/>
      <c r="L115" s="7"/>
      <c r="M115" s="7"/>
    </row>
    <row r="116" spans="2:13" s="3" customFormat="1" ht="18">
      <c r="B116" s="7"/>
      <c r="C116" s="7"/>
      <c r="D116" s="6"/>
      <c r="E116" s="7"/>
      <c r="F116" s="7"/>
      <c r="G116" s="16"/>
      <c r="H116" s="25"/>
      <c r="I116" s="8"/>
      <c r="J116" s="21"/>
      <c r="K116" s="7"/>
      <c r="L116" s="7"/>
      <c r="M116" s="7"/>
    </row>
    <row r="117" spans="2:13" s="3" customFormat="1" ht="51">
      <c r="B117" s="7"/>
      <c r="C117" s="7" t="s">
        <v>86</v>
      </c>
      <c r="D117" s="6" t="s">
        <v>89</v>
      </c>
      <c r="E117" s="7" t="s">
        <v>70</v>
      </c>
      <c r="F117" s="7" t="s">
        <v>218</v>
      </c>
      <c r="G117" s="7" t="s">
        <v>70</v>
      </c>
      <c r="H117" s="25"/>
      <c r="I117" s="8" t="s">
        <v>96</v>
      </c>
      <c r="J117" s="25"/>
      <c r="K117" s="18"/>
      <c r="L117" s="7"/>
      <c r="M117" s="7"/>
    </row>
    <row r="118" spans="2:13" s="3" customFormat="1" ht="25.5">
      <c r="B118" s="7"/>
      <c r="C118" s="7"/>
      <c r="D118" s="6" t="s">
        <v>88</v>
      </c>
      <c r="E118" s="7" t="s">
        <v>70</v>
      </c>
      <c r="F118" s="7" t="s">
        <v>218</v>
      </c>
      <c r="G118" s="7" t="s">
        <v>70</v>
      </c>
      <c r="H118" s="25"/>
      <c r="I118" s="8"/>
      <c r="J118" s="25"/>
      <c r="K118" s="6"/>
      <c r="L118" s="7"/>
      <c r="M118" s="7"/>
    </row>
    <row r="119" spans="2:13" s="3" customFormat="1" ht="18">
      <c r="B119" s="7"/>
      <c r="C119" s="7"/>
      <c r="D119" s="6" t="s">
        <v>224</v>
      </c>
      <c r="E119" s="7"/>
      <c r="F119" s="7"/>
      <c r="G119" s="7"/>
      <c r="H119" s="25"/>
      <c r="I119" s="8"/>
      <c r="J119" s="21"/>
      <c r="K119" s="6"/>
      <c r="L119" s="7"/>
      <c r="M119" s="7"/>
    </row>
    <row r="120" spans="2:13" s="3" customFormat="1" ht="25.5">
      <c r="B120" s="7"/>
      <c r="C120" s="7" t="s">
        <v>232</v>
      </c>
      <c r="D120" s="6" t="s">
        <v>220</v>
      </c>
      <c r="E120" s="7" t="s">
        <v>219</v>
      </c>
      <c r="F120" s="7" t="s">
        <v>218</v>
      </c>
      <c r="G120" s="7"/>
      <c r="H120" s="25"/>
      <c r="I120" s="8"/>
      <c r="J120" s="21"/>
      <c r="K120" s="6"/>
      <c r="L120" s="7"/>
      <c r="M120" s="7"/>
    </row>
    <row r="121" spans="2:13" s="3" customFormat="1" ht="25.5">
      <c r="B121" s="7"/>
      <c r="C121" s="7" t="s">
        <v>233</v>
      </c>
      <c r="D121" s="6" t="s">
        <v>223</v>
      </c>
      <c r="E121" s="7" t="s">
        <v>70</v>
      </c>
      <c r="F121" s="7" t="s">
        <v>218</v>
      </c>
      <c r="G121" s="7" t="s">
        <v>70</v>
      </c>
      <c r="H121" s="25"/>
      <c r="I121" s="8"/>
      <c r="J121" s="21"/>
      <c r="K121" s="6"/>
      <c r="L121" s="7"/>
      <c r="M121" s="7"/>
    </row>
    <row r="122" spans="2:13" s="3" customFormat="1" ht="18">
      <c r="B122" s="7"/>
      <c r="C122" s="7"/>
      <c r="D122" s="6" t="s">
        <v>221</v>
      </c>
      <c r="E122" s="7" t="s">
        <v>229</v>
      </c>
      <c r="F122" s="7"/>
      <c r="G122" s="7" t="s">
        <v>229</v>
      </c>
      <c r="H122" s="25"/>
      <c r="I122" s="8"/>
      <c r="J122" s="21"/>
      <c r="K122" s="6"/>
      <c r="L122" s="7"/>
      <c r="M122" s="7"/>
    </row>
    <row r="123" spans="2:13" s="3" customFormat="1" ht="18">
      <c r="B123" s="7"/>
      <c r="C123" s="7"/>
      <c r="D123" s="6" t="s">
        <v>234</v>
      </c>
      <c r="E123" s="7" t="s">
        <v>228</v>
      </c>
      <c r="F123" s="7"/>
      <c r="G123" s="7" t="s">
        <v>228</v>
      </c>
      <c r="H123" s="25"/>
      <c r="I123" s="8"/>
      <c r="J123" s="21"/>
      <c r="K123" s="6"/>
      <c r="L123" s="7"/>
      <c r="M123" s="7"/>
    </row>
    <row r="124" spans="2:13" s="3" customFormat="1" ht="18">
      <c r="B124" s="7"/>
      <c r="C124" s="7"/>
      <c r="D124" s="6" t="s">
        <v>222</v>
      </c>
      <c r="E124" s="7" t="s">
        <v>228</v>
      </c>
      <c r="F124" s="7" t="s">
        <v>218</v>
      </c>
      <c r="G124" s="7" t="s">
        <v>228</v>
      </c>
      <c r="H124" s="25"/>
      <c r="I124" s="8"/>
      <c r="J124" s="21"/>
      <c r="K124" s="6"/>
      <c r="L124" s="7"/>
      <c r="M124" s="7"/>
    </row>
    <row r="125" spans="2:13" s="3" customFormat="1" ht="25.5">
      <c r="B125" s="7"/>
      <c r="C125" s="7" t="s">
        <v>235</v>
      </c>
      <c r="D125" s="6" t="s">
        <v>225</v>
      </c>
      <c r="E125" s="7" t="s">
        <v>59</v>
      </c>
      <c r="F125" s="7" t="s">
        <v>239</v>
      </c>
      <c r="G125" s="7" t="s">
        <v>59</v>
      </c>
      <c r="H125" s="25"/>
      <c r="I125" s="8"/>
      <c r="J125" s="21" t="s">
        <v>194</v>
      </c>
      <c r="K125" s="6"/>
      <c r="L125" s="7"/>
      <c r="M125" s="7"/>
    </row>
    <row r="126" spans="2:13" s="3" customFormat="1" ht="25.5">
      <c r="B126" s="7"/>
      <c r="C126" s="7"/>
      <c r="D126" s="6" t="s">
        <v>226</v>
      </c>
      <c r="E126" s="7" t="s">
        <v>104</v>
      </c>
      <c r="F126" s="7" t="s">
        <v>236</v>
      </c>
      <c r="G126" s="7" t="s">
        <v>104</v>
      </c>
      <c r="H126" s="25"/>
      <c r="I126" s="8"/>
      <c r="J126" s="21" t="s">
        <v>237</v>
      </c>
      <c r="K126" s="6"/>
      <c r="L126" s="7"/>
      <c r="M126" s="7"/>
    </row>
    <row r="127" spans="2:13" s="3" customFormat="1" ht="38.25">
      <c r="B127" s="7"/>
      <c r="C127" s="7"/>
      <c r="D127" s="6" t="s">
        <v>238</v>
      </c>
      <c r="E127" s="7" t="s">
        <v>97</v>
      </c>
      <c r="F127" s="7" t="s">
        <v>239</v>
      </c>
      <c r="G127" s="7" t="s">
        <v>59</v>
      </c>
      <c r="H127" s="25"/>
      <c r="I127" s="8"/>
      <c r="J127" s="21"/>
      <c r="K127" s="6"/>
      <c r="L127" s="7"/>
      <c r="M127" s="7"/>
    </row>
    <row r="128" spans="2:13" s="3" customFormat="1" ht="18">
      <c r="B128" s="7"/>
      <c r="C128" s="7"/>
      <c r="D128" s="6" t="s">
        <v>227</v>
      </c>
      <c r="E128" s="7" t="s">
        <v>229</v>
      </c>
      <c r="F128" s="7" t="s">
        <v>218</v>
      </c>
      <c r="G128" s="7" t="s">
        <v>229</v>
      </c>
      <c r="H128" s="25"/>
      <c r="I128" s="8"/>
      <c r="J128" s="21"/>
      <c r="K128" s="6"/>
      <c r="L128" s="7"/>
      <c r="M128" s="7"/>
    </row>
    <row r="129" spans="2:13" s="3" customFormat="1" ht="18">
      <c r="B129" s="7"/>
      <c r="C129" s="7"/>
      <c r="D129" s="6" t="s">
        <v>230</v>
      </c>
      <c r="E129" s="7" t="s">
        <v>70</v>
      </c>
      <c r="F129" s="7"/>
      <c r="G129" s="7" t="s">
        <v>70</v>
      </c>
      <c r="H129" s="25"/>
      <c r="I129" s="8"/>
      <c r="J129" s="21"/>
      <c r="K129" s="6"/>
      <c r="L129" s="7"/>
      <c r="M129" s="7"/>
    </row>
    <row r="130" spans="2:13" s="3" customFormat="1" ht="18">
      <c r="B130" s="7"/>
      <c r="C130" s="7"/>
      <c r="D130" s="6" t="s">
        <v>231</v>
      </c>
      <c r="E130" s="7" t="s">
        <v>228</v>
      </c>
      <c r="F130" s="7" t="s">
        <v>218</v>
      </c>
      <c r="G130" s="7" t="s">
        <v>228</v>
      </c>
      <c r="H130" s="25"/>
      <c r="I130" s="8"/>
      <c r="J130" s="21"/>
      <c r="K130" s="6"/>
      <c r="L130" s="7"/>
      <c r="M130" s="7"/>
    </row>
    <row r="131" spans="2:13" s="3" customFormat="1" ht="25.5">
      <c r="B131" s="7"/>
      <c r="C131" s="7" t="s">
        <v>240</v>
      </c>
      <c r="D131" s="6" t="s">
        <v>238</v>
      </c>
      <c r="E131" s="7" t="s">
        <v>59</v>
      </c>
      <c r="F131" s="7" t="s">
        <v>239</v>
      </c>
      <c r="G131" s="7" t="s">
        <v>59</v>
      </c>
      <c r="H131" s="25"/>
      <c r="I131" s="8"/>
      <c r="J131" s="21"/>
      <c r="K131" s="6"/>
      <c r="L131" s="7"/>
      <c r="M131" s="7"/>
    </row>
    <row r="132" spans="2:13" s="3" customFormat="1" ht="18">
      <c r="B132" s="7"/>
      <c r="C132" s="7"/>
      <c r="D132" s="6" t="s">
        <v>241</v>
      </c>
      <c r="E132" s="7"/>
      <c r="F132" s="7"/>
      <c r="G132" s="7"/>
      <c r="H132" s="25"/>
      <c r="I132" s="8"/>
      <c r="J132" s="21"/>
      <c r="K132" s="6"/>
      <c r="L132" s="7"/>
      <c r="M132" s="7"/>
    </row>
    <row r="133" spans="2:13" s="3" customFormat="1" ht="18">
      <c r="B133" s="7"/>
      <c r="C133" s="7"/>
      <c r="D133" s="6" t="s">
        <v>242</v>
      </c>
      <c r="E133" s="7"/>
      <c r="F133" s="7"/>
      <c r="G133" s="7"/>
      <c r="H133" s="25"/>
      <c r="I133" s="8"/>
      <c r="J133" s="21"/>
      <c r="K133" s="6"/>
      <c r="L133" s="7"/>
      <c r="M133" s="7"/>
    </row>
    <row r="134" spans="2:13" s="3" customFormat="1" ht="25.5">
      <c r="B134" s="7"/>
      <c r="C134" s="7" t="s">
        <v>243</v>
      </c>
      <c r="D134" s="6" t="s">
        <v>244</v>
      </c>
      <c r="E134" s="7"/>
      <c r="F134" s="7"/>
      <c r="G134" s="7"/>
      <c r="H134" s="25"/>
      <c r="I134" s="8"/>
      <c r="J134" s="21"/>
      <c r="K134" s="6"/>
      <c r="L134" s="7"/>
      <c r="M134" s="7"/>
    </row>
    <row r="135" spans="2:13" s="3" customFormat="1" ht="18">
      <c r="B135" s="7"/>
      <c r="C135" s="7"/>
      <c r="D135" s="6"/>
      <c r="E135" s="7"/>
      <c r="F135" s="7"/>
      <c r="G135" s="7"/>
      <c r="H135" s="25"/>
      <c r="I135" s="8"/>
      <c r="J135" s="25"/>
      <c r="K135" s="6"/>
      <c r="L135" s="7"/>
      <c r="M135" s="7"/>
    </row>
    <row r="136" spans="2:13" s="3" customFormat="1" ht="12.75">
      <c r="B136" s="61" t="s">
        <v>105</v>
      </c>
      <c r="C136" s="62"/>
      <c r="D136" s="62"/>
      <c r="E136" s="62"/>
      <c r="F136" s="62"/>
      <c r="G136" s="62"/>
      <c r="H136" s="62"/>
      <c r="I136" s="62"/>
      <c r="J136" s="62"/>
      <c r="K136" s="62"/>
      <c r="L136" s="62"/>
      <c r="M136" s="63"/>
    </row>
    <row r="137" spans="2:13" s="3" customFormat="1" ht="18">
      <c r="B137" s="7"/>
      <c r="C137" s="7"/>
      <c r="D137" s="6" t="s">
        <v>212</v>
      </c>
      <c r="E137" s="7" t="s">
        <v>70</v>
      </c>
      <c r="F137" s="7"/>
      <c r="G137" s="7" t="s">
        <v>70</v>
      </c>
      <c r="H137" s="25"/>
      <c r="I137" s="8"/>
      <c r="J137" s="25"/>
      <c r="K137" s="7"/>
      <c r="L137" s="7"/>
      <c r="M137" s="7"/>
    </row>
    <row r="138" spans="2:13" s="3" customFormat="1" ht="18">
      <c r="B138" s="7"/>
      <c r="C138" s="7"/>
      <c r="D138" s="6" t="s">
        <v>213</v>
      </c>
      <c r="E138" s="7" t="s">
        <v>70</v>
      </c>
      <c r="F138" s="7"/>
      <c r="G138" s="7" t="s">
        <v>70</v>
      </c>
      <c r="H138" s="25"/>
      <c r="I138" s="8"/>
      <c r="J138" s="25"/>
      <c r="K138" s="7"/>
      <c r="L138" s="7"/>
      <c r="M138" s="7"/>
    </row>
    <row r="139" spans="2:13" s="3" customFormat="1" ht="18">
      <c r="B139" s="7"/>
      <c r="C139" s="7"/>
      <c r="D139" s="6" t="s">
        <v>214</v>
      </c>
      <c r="E139" s="7" t="s">
        <v>70</v>
      </c>
      <c r="F139" s="7"/>
      <c r="G139" s="7" t="s">
        <v>70</v>
      </c>
      <c r="H139" s="25"/>
      <c r="I139" s="8"/>
      <c r="J139" s="25"/>
      <c r="K139" s="7"/>
      <c r="L139" s="7"/>
      <c r="M139" s="7"/>
    </row>
    <row r="140" spans="2:13" s="3" customFormat="1" ht="18">
      <c r="B140" s="7"/>
      <c r="C140" s="7"/>
      <c r="D140" s="6"/>
      <c r="E140" s="7"/>
      <c r="F140" s="7"/>
      <c r="G140" s="7"/>
      <c r="H140" s="25"/>
      <c r="I140" s="8"/>
      <c r="J140" s="21"/>
      <c r="K140" s="6"/>
      <c r="L140" s="7"/>
      <c r="M140" s="7"/>
    </row>
    <row r="141" spans="2:13" s="3" customFormat="1" ht="12.75">
      <c r="B141" s="61" t="s">
        <v>106</v>
      </c>
      <c r="C141" s="62"/>
      <c r="D141" s="62"/>
      <c r="E141" s="62"/>
      <c r="F141" s="62"/>
      <c r="G141" s="62"/>
      <c r="H141" s="62"/>
      <c r="I141" s="62"/>
      <c r="J141" s="62"/>
      <c r="K141" s="62"/>
      <c r="L141" s="62"/>
      <c r="M141" s="63"/>
    </row>
    <row r="142" spans="2:13" s="3" customFormat="1" ht="18">
      <c r="B142" s="7"/>
      <c r="C142" s="7"/>
      <c r="D142" s="6"/>
      <c r="E142" s="7"/>
      <c r="F142" s="7"/>
      <c r="G142" s="7"/>
      <c r="H142" s="25"/>
      <c r="I142" s="8"/>
      <c r="J142" s="25"/>
      <c r="K142" s="7"/>
      <c r="L142" s="7"/>
      <c r="M142" s="7"/>
    </row>
    <row r="143" spans="2:13" s="3" customFormat="1" ht="18">
      <c r="B143" s="7"/>
      <c r="C143" s="7"/>
      <c r="D143" s="6"/>
      <c r="E143" s="7"/>
      <c r="F143" s="7"/>
      <c r="G143" s="7"/>
      <c r="H143" s="25"/>
      <c r="I143" s="8"/>
      <c r="J143" s="21"/>
      <c r="K143" s="6"/>
      <c r="L143" s="7"/>
      <c r="M143" s="7"/>
    </row>
    <row r="144" spans="2:13" s="3" customFormat="1" ht="12.75">
      <c r="B144" s="61" t="s">
        <v>128</v>
      </c>
      <c r="C144" s="62"/>
      <c r="D144" s="62"/>
      <c r="E144" s="62"/>
      <c r="F144" s="62"/>
      <c r="G144" s="62"/>
      <c r="H144" s="62"/>
      <c r="I144" s="62"/>
      <c r="J144" s="62"/>
      <c r="K144" s="62"/>
      <c r="L144" s="62"/>
      <c r="M144" s="63"/>
    </row>
    <row r="145" spans="2:13" s="3" customFormat="1" ht="25.5">
      <c r="B145" s="7"/>
      <c r="C145" s="7"/>
      <c r="D145" s="6" t="s">
        <v>87</v>
      </c>
      <c r="E145" s="7" t="s">
        <v>59</v>
      </c>
      <c r="F145" s="6" t="s">
        <v>205</v>
      </c>
      <c r="G145" s="7" t="s">
        <v>59</v>
      </c>
      <c r="H145" s="25"/>
      <c r="I145" s="8"/>
      <c r="J145" s="25"/>
      <c r="K145" s="7"/>
      <c r="L145" s="7"/>
      <c r="M145" s="7"/>
    </row>
    <row r="146" spans="2:13" s="3" customFormat="1" ht="18">
      <c r="B146" s="7"/>
      <c r="C146" s="7"/>
      <c r="D146" s="6" t="s">
        <v>129</v>
      </c>
      <c r="E146" s="7" t="s">
        <v>59</v>
      </c>
      <c r="F146" s="3" t="s">
        <v>135</v>
      </c>
      <c r="G146" s="7" t="s">
        <v>59</v>
      </c>
      <c r="H146" s="25"/>
      <c r="I146" s="8"/>
      <c r="J146" s="21"/>
      <c r="K146" s="6"/>
      <c r="L146" s="7"/>
      <c r="M146" s="7"/>
    </row>
    <row r="147" spans="2:13" s="3" customFormat="1" ht="12.75">
      <c r="B147" s="61" t="s">
        <v>95</v>
      </c>
      <c r="C147" s="62"/>
      <c r="D147" s="62"/>
      <c r="E147" s="62"/>
      <c r="F147" s="62"/>
      <c r="G147" s="62"/>
      <c r="H147" s="62"/>
      <c r="I147" s="62"/>
      <c r="J147" s="62"/>
      <c r="K147" s="62"/>
      <c r="L147" s="62"/>
      <c r="M147" s="63"/>
    </row>
    <row r="148" spans="2:13" s="3" customFormat="1" ht="25.5">
      <c r="B148" s="7"/>
      <c r="C148" s="7"/>
      <c r="D148" s="6" t="s">
        <v>204</v>
      </c>
      <c r="E148" s="3" t="s">
        <v>59</v>
      </c>
      <c r="F148" s="7"/>
      <c r="G148" s="3" t="s">
        <v>59</v>
      </c>
      <c r="H148" s="25"/>
      <c r="I148" s="8"/>
      <c r="J148" s="25"/>
      <c r="K148" s="6"/>
      <c r="L148" s="7"/>
      <c r="M148" s="7"/>
    </row>
    <row r="149" spans="2:13" s="3" customFormat="1" ht="25.5">
      <c r="B149" s="7"/>
      <c r="C149" s="7"/>
      <c r="D149" s="6" t="s">
        <v>203</v>
      </c>
      <c r="E149" s="7" t="s">
        <v>70</v>
      </c>
      <c r="F149" s="7"/>
      <c r="G149" s="7" t="s">
        <v>70</v>
      </c>
      <c r="H149" s="25"/>
      <c r="I149" s="8"/>
      <c r="J149" s="21"/>
      <c r="K149" s="6"/>
      <c r="L149" s="7"/>
      <c r="M149" s="7"/>
    </row>
    <row r="150" spans="2:13" s="3" customFormat="1" ht="12.75">
      <c r="B150" s="61" t="s">
        <v>80</v>
      </c>
      <c r="C150" s="62"/>
      <c r="D150" s="62"/>
      <c r="E150" s="62"/>
      <c r="F150" s="62"/>
      <c r="G150" s="62"/>
      <c r="H150" s="62"/>
      <c r="I150" s="62"/>
      <c r="J150" s="62"/>
      <c r="K150" s="62"/>
      <c r="L150" s="62"/>
      <c r="M150" s="63"/>
    </row>
    <row r="151" spans="2:13" s="3" customFormat="1" ht="38.25">
      <c r="B151" s="7">
        <v>48</v>
      </c>
      <c r="C151" s="7"/>
      <c r="D151" s="6" t="s">
        <v>100</v>
      </c>
      <c r="E151" s="7" t="s">
        <v>59</v>
      </c>
      <c r="F151" s="6" t="s">
        <v>206</v>
      </c>
      <c r="G151" s="7" t="s">
        <v>59</v>
      </c>
      <c r="H151" s="25"/>
      <c r="I151" s="8"/>
      <c r="J151" s="25"/>
      <c r="K151" s="6"/>
      <c r="L151" s="7"/>
      <c r="M151" s="7"/>
    </row>
    <row r="152" spans="2:13" s="3" customFormat="1" ht="18">
      <c r="B152" s="7">
        <v>49</v>
      </c>
      <c r="C152" s="7"/>
      <c r="D152" s="6" t="s">
        <v>101</v>
      </c>
      <c r="E152" s="7" t="s">
        <v>59</v>
      </c>
      <c r="F152" s="7"/>
      <c r="G152" s="7" t="s">
        <v>59</v>
      </c>
      <c r="H152" s="25"/>
      <c r="I152" s="8"/>
      <c r="J152" s="21"/>
      <c r="K152" s="6"/>
      <c r="L152" s="7"/>
      <c r="M152" s="7"/>
    </row>
    <row r="153" spans="4:7" s="3" customFormat="1" ht="12.75">
      <c r="D153" s="12"/>
      <c r="G153" s="19"/>
    </row>
    <row r="154" spans="4:7" s="3" customFormat="1" ht="12.75">
      <c r="D154" s="12"/>
      <c r="G154" s="19"/>
    </row>
    <row r="155" spans="4:7" s="3" customFormat="1" ht="12.75">
      <c r="D155" s="12"/>
      <c r="G155" s="20"/>
    </row>
    <row r="156" spans="4:7" s="3" customFormat="1" ht="12.75">
      <c r="D156" s="12"/>
      <c r="G156" s="19"/>
    </row>
    <row r="157" spans="4:7" s="3" customFormat="1" ht="12.75">
      <c r="D157" s="12"/>
      <c r="G157" s="19"/>
    </row>
    <row r="158" spans="4:7" s="3" customFormat="1" ht="12.75">
      <c r="D158" s="12"/>
      <c r="G158" s="19"/>
    </row>
    <row r="159" spans="4:7" s="3" customFormat="1" ht="12.75">
      <c r="D159" s="12"/>
      <c r="G159" s="17"/>
    </row>
    <row r="160" spans="4:7" s="3" customFormat="1" ht="12.75">
      <c r="D160" s="12"/>
      <c r="G160" s="17"/>
    </row>
    <row r="161" ht="12.75">
      <c r="G161" s="17"/>
    </row>
    <row r="162" ht="12.75">
      <c r="G162" s="17"/>
    </row>
    <row r="163" ht="12.75">
      <c r="G163" s="17"/>
    </row>
    <row r="164" ht="12.75">
      <c r="G164" s="17"/>
    </row>
    <row r="165" ht="12.75">
      <c r="G165" s="17"/>
    </row>
    <row r="166" ht="12.75">
      <c r="G166" s="17"/>
    </row>
  </sheetData>
  <mergeCells count="15">
    <mergeCell ref="B150:M150"/>
    <mergeCell ref="G5:J5"/>
    <mergeCell ref="B7:M7"/>
    <mergeCell ref="B61:M61"/>
    <mergeCell ref="B67:M67"/>
    <mergeCell ref="B109:M109"/>
    <mergeCell ref="K5:M5"/>
    <mergeCell ref="B136:M136"/>
    <mergeCell ref="B141:M141"/>
    <mergeCell ref="B144:M144"/>
    <mergeCell ref="B147:M147"/>
    <mergeCell ref="B11:M11"/>
    <mergeCell ref="B24:M24"/>
    <mergeCell ref="B39:M39"/>
    <mergeCell ref="B35:M35"/>
  </mergeCells>
  <printOptions/>
  <pageMargins left="0.75" right="0.75" top="1" bottom="1" header="0.5" footer="0.5"/>
  <pageSetup fitToHeight="0" fitToWidth="1" horizontalDpi="600" verticalDpi="600" orientation="landscape" paperSize="17" scale="53" r:id="rId1"/>
  <rowBreaks count="4" manualBreakCount="4">
    <brk id="38" max="255" man="1"/>
    <brk id="66" max="255" man="1"/>
    <brk id="95" max="255" man="1"/>
    <brk id="119" max="255" man="1"/>
  </rowBreaks>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B2:C15"/>
  <sheetViews>
    <sheetView workbookViewId="0" topLeftCell="A1">
      <selection activeCell="C19" sqref="C19"/>
    </sheetView>
  </sheetViews>
  <sheetFormatPr defaultColWidth="9.140625" defaultRowHeight="12.75"/>
  <sheetData>
    <row r="2" spans="2:3" ht="12.75">
      <c r="B2" s="1"/>
      <c r="C2" s="1"/>
    </row>
    <row r="3" spans="2:3" ht="12.75">
      <c r="B3" s="1"/>
      <c r="C3" s="1"/>
    </row>
    <row r="4" spans="2:3" ht="12.75">
      <c r="B4" s="1"/>
      <c r="C4" s="1"/>
    </row>
    <row r="5" spans="2:3" ht="12.75">
      <c r="B5" s="1"/>
      <c r="C5" s="1"/>
    </row>
    <row r="6" spans="2:3" ht="12.75">
      <c r="B6" s="1"/>
      <c r="C6" s="1"/>
    </row>
    <row r="7" spans="2:3" ht="12.75">
      <c r="B7" s="1"/>
      <c r="C7" s="1"/>
    </row>
    <row r="8" spans="2:3" ht="12.75">
      <c r="B8" s="1"/>
      <c r="C8" s="1"/>
    </row>
    <row r="9" spans="2:3" ht="12.75">
      <c r="B9" s="1"/>
      <c r="C9" s="1"/>
    </row>
    <row r="10" spans="2:3" ht="12.75">
      <c r="B10" s="1"/>
      <c r="C10" s="1"/>
    </row>
    <row r="11" spans="2:3" ht="12.75">
      <c r="B11" s="1"/>
      <c r="C11" s="1"/>
    </row>
    <row r="12" spans="2:3" ht="12.75">
      <c r="B12" s="1"/>
      <c r="C12" s="1"/>
    </row>
    <row r="13" spans="2:3" ht="12.75">
      <c r="B13" s="1"/>
      <c r="C13" s="1"/>
    </row>
    <row r="14" spans="2:3" ht="12.75">
      <c r="B14" s="1"/>
      <c r="C14" s="1"/>
    </row>
    <row r="15" spans="2:3" ht="12.75">
      <c r="B15" s="1"/>
      <c r="C15"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H70"/>
  <sheetViews>
    <sheetView workbookViewId="0" topLeftCell="A20">
      <selection activeCell="D20" sqref="D1:D16384"/>
    </sheetView>
  </sheetViews>
  <sheetFormatPr defaultColWidth="9.140625" defaultRowHeight="12.75"/>
  <cols>
    <col min="1" max="1" width="9.140625" style="42" customWidth="1"/>
    <col min="2" max="2" width="30.57421875" style="33" customWidth="1"/>
    <col min="3" max="3" width="23.8515625" style="33" bestFit="1" customWidth="1"/>
    <col min="4" max="4" width="20.421875" style="33" bestFit="1" customWidth="1"/>
    <col min="5" max="5" width="37.7109375" style="33" customWidth="1"/>
    <col min="6" max="6" width="23.57421875" style="32" customWidth="1"/>
    <col min="7" max="7" width="9.140625" style="32" customWidth="1"/>
    <col min="8" max="8" width="11.57421875" style="32" bestFit="1" customWidth="1"/>
    <col min="9" max="16384" width="9.140625" style="32" customWidth="1"/>
  </cols>
  <sheetData>
    <row r="1" spans="2:27" ht="38.25">
      <c r="B1" s="28" t="s">
        <v>245</v>
      </c>
      <c r="C1" s="28" t="s">
        <v>274</v>
      </c>
      <c r="D1" s="28" t="s">
        <v>275</v>
      </c>
      <c r="E1" s="28" t="s">
        <v>273</v>
      </c>
      <c r="F1" s="29" t="s">
        <v>246</v>
      </c>
      <c r="G1" s="30" t="s">
        <v>247</v>
      </c>
      <c r="H1" s="30" t="s">
        <v>248</v>
      </c>
      <c r="I1" s="31" t="s">
        <v>249</v>
      </c>
      <c r="J1" s="31" t="s">
        <v>250</v>
      </c>
      <c r="K1" s="29" t="s">
        <v>78</v>
      </c>
      <c r="L1" s="29" t="s">
        <v>251</v>
      </c>
      <c r="M1" s="29" t="s">
        <v>189</v>
      </c>
      <c r="N1" s="29" t="s">
        <v>252</v>
      </c>
      <c r="O1" s="29" t="s">
        <v>65</v>
      </c>
      <c r="P1" s="29" t="s">
        <v>253</v>
      </c>
      <c r="Q1" s="29" t="s">
        <v>136</v>
      </c>
      <c r="R1" s="29" t="s">
        <v>254</v>
      </c>
      <c r="S1" s="29" t="s">
        <v>255</v>
      </c>
      <c r="T1" s="29" t="s">
        <v>256</v>
      </c>
      <c r="U1" s="29" t="s">
        <v>257</v>
      </c>
      <c r="V1" s="29" t="s">
        <v>258</v>
      </c>
      <c r="W1" s="29" t="s">
        <v>259</v>
      </c>
      <c r="X1" s="29" t="s">
        <v>260</v>
      </c>
      <c r="Y1" s="29" t="s">
        <v>59</v>
      </c>
      <c r="Z1" s="29" t="s">
        <v>83</v>
      </c>
      <c r="AA1" s="29"/>
    </row>
    <row r="3" spans="1:5" ht="25.5">
      <c r="A3" s="42">
        <v>0</v>
      </c>
      <c r="B3" s="34" t="s">
        <v>360</v>
      </c>
      <c r="C3" s="33" t="s">
        <v>58</v>
      </c>
      <c r="D3" s="33" t="s">
        <v>358</v>
      </c>
      <c r="E3" s="33" t="s">
        <v>359</v>
      </c>
    </row>
    <row r="5" spans="1:10" ht="25.5">
      <c r="A5" s="42">
        <v>1</v>
      </c>
      <c r="B5" s="34" t="s">
        <v>331</v>
      </c>
      <c r="I5" s="35"/>
      <c r="J5" s="35"/>
    </row>
    <row r="6" spans="1:15" ht="38.25">
      <c r="A6" s="42" t="s">
        <v>311</v>
      </c>
      <c r="B6" s="33" t="s">
        <v>332</v>
      </c>
      <c r="C6" s="33" t="s">
        <v>65</v>
      </c>
      <c r="D6" s="33" t="s">
        <v>280</v>
      </c>
      <c r="E6" s="33" t="s">
        <v>296</v>
      </c>
      <c r="F6" s="32" t="s">
        <v>261</v>
      </c>
      <c r="I6" s="35">
        <v>160</v>
      </c>
      <c r="J6" s="35">
        <v>40</v>
      </c>
      <c r="O6" s="32">
        <f>J6</f>
        <v>40</v>
      </c>
    </row>
    <row r="7" spans="1:16" ht="38.25">
      <c r="A7" s="42" t="s">
        <v>312</v>
      </c>
      <c r="B7" s="33" t="s">
        <v>333</v>
      </c>
      <c r="C7" s="33" t="s">
        <v>84</v>
      </c>
      <c r="D7" s="33" t="s">
        <v>279</v>
      </c>
      <c r="E7" s="33" t="s">
        <v>297</v>
      </c>
      <c r="F7" s="32" t="s">
        <v>261</v>
      </c>
      <c r="I7" s="35">
        <v>40</v>
      </c>
      <c r="J7" s="35">
        <v>20</v>
      </c>
      <c r="P7" s="32">
        <f>J7</f>
        <v>20</v>
      </c>
    </row>
    <row r="8" spans="9:10" ht="12.75">
      <c r="I8" s="35"/>
      <c r="J8" s="35"/>
    </row>
    <row r="9" spans="1:10" ht="25.5">
      <c r="A9" s="42">
        <v>2</v>
      </c>
      <c r="B9" s="34" t="s">
        <v>334</v>
      </c>
      <c r="I9" s="35"/>
      <c r="J9" s="35"/>
    </row>
    <row r="10" spans="1:17" ht="25.5">
      <c r="A10" s="42" t="s">
        <v>313</v>
      </c>
      <c r="B10" s="33" t="s">
        <v>335</v>
      </c>
      <c r="C10" s="33" t="s">
        <v>136</v>
      </c>
      <c r="D10" s="33" t="s">
        <v>281</v>
      </c>
      <c r="E10" s="33" t="s">
        <v>298</v>
      </c>
      <c r="F10" s="32" t="s">
        <v>262</v>
      </c>
      <c r="I10" s="35">
        <v>40</v>
      </c>
      <c r="J10" s="35">
        <v>20</v>
      </c>
      <c r="Q10" s="32">
        <f>J10</f>
        <v>20</v>
      </c>
    </row>
    <row r="11" spans="1:22" ht="38.25">
      <c r="A11" s="42" t="s">
        <v>314</v>
      </c>
      <c r="B11" s="33" t="s">
        <v>336</v>
      </c>
      <c r="C11" s="36" t="s">
        <v>276</v>
      </c>
      <c r="D11" s="33" t="s">
        <v>361</v>
      </c>
      <c r="E11" s="33" t="s">
        <v>299</v>
      </c>
      <c r="F11" s="32" t="s">
        <v>262</v>
      </c>
      <c r="I11" s="35">
        <v>40</v>
      </c>
      <c r="J11" s="35">
        <v>40</v>
      </c>
      <c r="V11" s="32">
        <f>J11</f>
        <v>40</v>
      </c>
    </row>
    <row r="12" spans="9:10" ht="12.75">
      <c r="I12" s="35"/>
      <c r="J12" s="35"/>
    </row>
    <row r="13" spans="1:10" ht="12.75">
      <c r="A13" s="42">
        <v>3</v>
      </c>
      <c r="B13" s="34" t="s">
        <v>337</v>
      </c>
      <c r="I13" s="35"/>
      <c r="J13" s="35"/>
    </row>
    <row r="14" spans="1:15" ht="12.75">
      <c r="A14" s="42" t="s">
        <v>315</v>
      </c>
      <c r="B14" s="33" t="s">
        <v>338</v>
      </c>
      <c r="C14" s="33" t="s">
        <v>65</v>
      </c>
      <c r="D14" s="33" t="s">
        <v>282</v>
      </c>
      <c r="E14" s="33" t="s">
        <v>300</v>
      </c>
      <c r="I14" s="35">
        <v>80</v>
      </c>
      <c r="J14" s="35">
        <v>20</v>
      </c>
      <c r="O14" s="32">
        <f>J14</f>
        <v>20</v>
      </c>
    </row>
    <row r="15" spans="1:25" ht="12.75">
      <c r="A15" s="42" t="s">
        <v>316</v>
      </c>
      <c r="B15" s="33" t="s">
        <v>339</v>
      </c>
      <c r="C15" s="33" t="s">
        <v>277</v>
      </c>
      <c r="D15" s="33" t="s">
        <v>283</v>
      </c>
      <c r="E15" s="33" t="s">
        <v>300</v>
      </c>
      <c r="I15" s="35">
        <v>80</v>
      </c>
      <c r="J15" s="35">
        <v>40</v>
      </c>
      <c r="Y15" s="32">
        <f>J15</f>
        <v>40</v>
      </c>
    </row>
    <row r="16" spans="9:10" ht="12.75">
      <c r="I16" s="35"/>
      <c r="J16" s="35"/>
    </row>
    <row r="17" spans="1:10" ht="12.75">
      <c r="A17" s="42">
        <v>4</v>
      </c>
      <c r="B17" s="34" t="s">
        <v>340</v>
      </c>
      <c r="I17" s="35"/>
      <c r="J17" s="35"/>
    </row>
    <row r="18" spans="1:10" ht="25.5">
      <c r="A18" s="42" t="s">
        <v>317</v>
      </c>
      <c r="B18" s="33" t="s">
        <v>341</v>
      </c>
      <c r="C18" s="33" t="s">
        <v>78</v>
      </c>
      <c r="D18" s="33" t="s">
        <v>284</v>
      </c>
      <c r="E18" s="33" t="s">
        <v>301</v>
      </c>
      <c r="I18" s="35" t="s">
        <v>263</v>
      </c>
      <c r="J18" s="35" t="s">
        <v>263</v>
      </c>
    </row>
    <row r="19" spans="1:10" ht="25.5">
      <c r="A19" s="42" t="s">
        <v>318</v>
      </c>
      <c r="B19" s="33" t="s">
        <v>342</v>
      </c>
      <c r="C19" s="33" t="s">
        <v>259</v>
      </c>
      <c r="D19" s="33" t="s">
        <v>285</v>
      </c>
      <c r="E19" s="33" t="s">
        <v>302</v>
      </c>
      <c r="I19" s="35" t="s">
        <v>263</v>
      </c>
      <c r="J19" s="35" t="s">
        <v>263</v>
      </c>
    </row>
    <row r="20" spans="9:10" ht="12.75">
      <c r="I20" s="35"/>
      <c r="J20" s="35"/>
    </row>
    <row r="21" spans="1:10" ht="12.75">
      <c r="A21" s="42">
        <v>5</v>
      </c>
      <c r="B21" s="34" t="s">
        <v>343</v>
      </c>
      <c r="I21" s="35"/>
      <c r="J21" s="35"/>
    </row>
    <row r="22" spans="1:25" ht="76.5">
      <c r="A22" s="42" t="s">
        <v>319</v>
      </c>
      <c r="B22" s="33" t="s">
        <v>344</v>
      </c>
      <c r="C22" s="33" t="s">
        <v>59</v>
      </c>
      <c r="D22" s="33" t="s">
        <v>286</v>
      </c>
      <c r="E22" s="41" t="s">
        <v>303</v>
      </c>
      <c r="F22" s="32" t="s">
        <v>264</v>
      </c>
      <c r="I22" s="35">
        <v>80</v>
      </c>
      <c r="J22" s="35">
        <v>80</v>
      </c>
      <c r="Y22" s="32">
        <f>J22</f>
        <v>80</v>
      </c>
    </row>
    <row r="23" spans="1:10" ht="25.5">
      <c r="A23" s="42" t="s">
        <v>320</v>
      </c>
      <c r="B23" s="33" t="s">
        <v>345</v>
      </c>
      <c r="C23" s="33" t="s">
        <v>78</v>
      </c>
      <c r="D23" s="33" t="s">
        <v>287</v>
      </c>
      <c r="E23" s="33" t="s">
        <v>304</v>
      </c>
      <c r="F23" s="32" t="s">
        <v>265</v>
      </c>
      <c r="I23" s="35" t="s">
        <v>263</v>
      </c>
      <c r="J23" s="35" t="s">
        <v>263</v>
      </c>
    </row>
    <row r="24" spans="1:10" ht="25.5">
      <c r="A24" s="42" t="s">
        <v>321</v>
      </c>
      <c r="B24" s="33" t="s">
        <v>346</v>
      </c>
      <c r="C24" s="33" t="s">
        <v>259</v>
      </c>
      <c r="D24" s="33" t="s">
        <v>288</v>
      </c>
      <c r="E24" s="33" t="s">
        <v>304</v>
      </c>
      <c r="F24" s="32" t="s">
        <v>265</v>
      </c>
      <c r="I24" s="35" t="s">
        <v>263</v>
      </c>
      <c r="J24" s="35" t="s">
        <v>263</v>
      </c>
    </row>
    <row r="25" spans="9:10" ht="12.75">
      <c r="I25" s="35"/>
      <c r="J25" s="35"/>
    </row>
    <row r="26" spans="1:10" ht="25.5">
      <c r="A26" s="42">
        <v>6</v>
      </c>
      <c r="B26" s="34" t="s">
        <v>347</v>
      </c>
      <c r="I26" s="35"/>
      <c r="J26" s="35"/>
    </row>
    <row r="27" spans="1:15" ht="25.5">
      <c r="A27" s="42" t="s">
        <v>322</v>
      </c>
      <c r="B27" s="33" t="s">
        <v>348</v>
      </c>
      <c r="C27" s="33" t="s">
        <v>65</v>
      </c>
      <c r="D27" s="33" t="s">
        <v>289</v>
      </c>
      <c r="E27" s="33" t="s">
        <v>305</v>
      </c>
      <c r="F27" s="32" t="s">
        <v>266</v>
      </c>
      <c r="I27" s="35">
        <v>3000</v>
      </c>
      <c r="J27" s="35">
        <v>400</v>
      </c>
      <c r="O27" s="32">
        <f>J27</f>
        <v>400</v>
      </c>
    </row>
    <row r="28" spans="1:20" ht="25.5">
      <c r="A28" s="42" t="s">
        <v>323</v>
      </c>
      <c r="B28" s="33" t="s">
        <v>348</v>
      </c>
      <c r="C28" s="33" t="s">
        <v>256</v>
      </c>
      <c r="D28" s="33" t="s">
        <v>290</v>
      </c>
      <c r="E28" s="33" t="s">
        <v>305</v>
      </c>
      <c r="F28" s="32" t="s">
        <v>266</v>
      </c>
      <c r="I28" s="35">
        <v>320</v>
      </c>
      <c r="J28" s="35">
        <v>320</v>
      </c>
      <c r="T28" s="32">
        <f>J28</f>
        <v>320</v>
      </c>
    </row>
    <row r="29" spans="1:10" ht="25.5">
      <c r="A29" s="42" t="s">
        <v>324</v>
      </c>
      <c r="B29" s="33" t="s">
        <v>349</v>
      </c>
      <c r="C29" s="33" t="s">
        <v>260</v>
      </c>
      <c r="D29" s="33" t="s">
        <v>291</v>
      </c>
      <c r="E29" s="33" t="s">
        <v>306</v>
      </c>
      <c r="I29" s="35" t="s">
        <v>267</v>
      </c>
      <c r="J29" s="35" t="s">
        <v>267</v>
      </c>
    </row>
    <row r="30" spans="9:10" ht="12.75">
      <c r="I30" s="35"/>
      <c r="J30" s="35"/>
    </row>
    <row r="31" spans="1:10" ht="76.5">
      <c r="A31" s="42">
        <v>7</v>
      </c>
      <c r="B31" s="34" t="s">
        <v>350</v>
      </c>
      <c r="I31" s="35"/>
      <c r="J31" s="35"/>
    </row>
    <row r="32" spans="1:18" ht="12.75">
      <c r="A32" s="42" t="s">
        <v>325</v>
      </c>
      <c r="B32" s="33" t="s">
        <v>351</v>
      </c>
      <c r="C32" s="33" t="s">
        <v>278</v>
      </c>
      <c r="D32" s="33" t="s">
        <v>288</v>
      </c>
      <c r="E32" s="33" t="s">
        <v>307</v>
      </c>
      <c r="F32" s="32" t="s">
        <v>268</v>
      </c>
      <c r="I32" s="35">
        <v>40</v>
      </c>
      <c r="J32" s="35">
        <v>40</v>
      </c>
      <c r="R32" s="32">
        <f>J32</f>
        <v>40</v>
      </c>
    </row>
    <row r="33" spans="1:18" ht="25.5">
      <c r="A33" s="42" t="s">
        <v>326</v>
      </c>
      <c r="B33" s="33" t="s">
        <v>352</v>
      </c>
      <c r="C33" s="33" t="s">
        <v>278</v>
      </c>
      <c r="D33" s="33" t="s">
        <v>292</v>
      </c>
      <c r="E33" s="33" t="s">
        <v>307</v>
      </c>
      <c r="F33" s="32" t="s">
        <v>269</v>
      </c>
      <c r="I33" s="35">
        <v>40</v>
      </c>
      <c r="J33" s="35">
        <v>40</v>
      </c>
      <c r="R33" s="32">
        <f>J33</f>
        <v>40</v>
      </c>
    </row>
    <row r="34" spans="9:10" ht="12.75">
      <c r="I34" s="35"/>
      <c r="J34" s="35"/>
    </row>
    <row r="35" spans="1:10" ht="25.5">
      <c r="A35" s="42">
        <v>8</v>
      </c>
      <c r="B35" s="34" t="s">
        <v>353</v>
      </c>
      <c r="I35" s="35"/>
      <c r="J35" s="35"/>
    </row>
    <row r="36" spans="1:16" ht="51">
      <c r="A36" s="42" t="s">
        <v>327</v>
      </c>
      <c r="B36" s="37" t="s">
        <v>354</v>
      </c>
      <c r="C36" s="33" t="s">
        <v>84</v>
      </c>
      <c r="D36" s="33" t="s">
        <v>293</v>
      </c>
      <c r="E36" s="33" t="s">
        <v>308</v>
      </c>
      <c r="F36" s="32" t="s">
        <v>270</v>
      </c>
      <c r="I36" s="35">
        <v>400</v>
      </c>
      <c r="J36" s="35">
        <v>120</v>
      </c>
      <c r="P36" s="32">
        <f>J36</f>
        <v>120</v>
      </c>
    </row>
    <row r="37" spans="1:16" ht="25.5">
      <c r="A37" s="42" t="s">
        <v>328</v>
      </c>
      <c r="B37" s="37" t="s">
        <v>355</v>
      </c>
      <c r="C37" s="33" t="s">
        <v>84</v>
      </c>
      <c r="D37" s="33" t="s">
        <v>293</v>
      </c>
      <c r="E37" s="33" t="s">
        <v>309</v>
      </c>
      <c r="F37" s="32" t="s">
        <v>271</v>
      </c>
      <c r="I37" s="35">
        <v>400</v>
      </c>
      <c r="J37" s="35">
        <v>120</v>
      </c>
      <c r="P37" s="32">
        <f>J37</f>
        <v>120</v>
      </c>
    </row>
    <row r="38" spans="1:16" ht="25.5">
      <c r="A38" s="42" t="s">
        <v>329</v>
      </c>
      <c r="B38" s="37" t="s">
        <v>362</v>
      </c>
      <c r="C38" s="33" t="s">
        <v>84</v>
      </c>
      <c r="D38" s="33" t="s">
        <v>294</v>
      </c>
      <c r="E38" s="33" t="s">
        <v>309</v>
      </c>
      <c r="F38" s="32" t="s">
        <v>272</v>
      </c>
      <c r="I38" s="35">
        <v>40</v>
      </c>
      <c r="J38" s="35">
        <v>20</v>
      </c>
      <c r="P38" s="32">
        <f>J38</f>
        <v>20</v>
      </c>
    </row>
    <row r="39" spans="1:20" ht="38.25">
      <c r="A39" s="42" t="s">
        <v>330</v>
      </c>
      <c r="B39" s="37" t="s">
        <v>356</v>
      </c>
      <c r="C39" s="33" t="s">
        <v>256</v>
      </c>
      <c r="D39" s="33" t="s">
        <v>295</v>
      </c>
      <c r="E39" s="33" t="s">
        <v>310</v>
      </c>
      <c r="I39" s="35">
        <v>40</v>
      </c>
      <c r="J39" s="35">
        <v>8</v>
      </c>
      <c r="T39" s="32">
        <f>J39</f>
        <v>8</v>
      </c>
    </row>
    <row r="40" spans="9:10" ht="12.75">
      <c r="I40" s="35"/>
      <c r="J40" s="35"/>
    </row>
    <row r="41" spans="1:20" ht="12.75">
      <c r="A41" s="42">
        <v>9</v>
      </c>
      <c r="B41" s="34" t="s">
        <v>357</v>
      </c>
      <c r="C41" s="33" t="s">
        <v>59</v>
      </c>
      <c r="D41" s="33" t="s">
        <v>205</v>
      </c>
      <c r="I41" s="35">
        <v>40</v>
      </c>
      <c r="J41" s="35">
        <v>40</v>
      </c>
      <c r="T41" s="32">
        <f>J41</f>
        <v>40</v>
      </c>
    </row>
    <row r="42" spans="9:10" ht="12.75">
      <c r="I42" s="35"/>
      <c r="J42" s="35"/>
    </row>
    <row r="43" spans="9:10" ht="12.75">
      <c r="I43" s="35"/>
      <c r="J43" s="35"/>
    </row>
    <row r="44" spans="9:60" ht="12.75">
      <c r="I44" s="35">
        <f aca="true" t="shared" si="0" ref="I44:Z44">SUM(I6:I41)</f>
        <v>4840</v>
      </c>
      <c r="J44" s="35">
        <f t="shared" si="0"/>
        <v>1368</v>
      </c>
      <c r="K44" s="35">
        <f t="shared" si="0"/>
        <v>0</v>
      </c>
      <c r="L44" s="35">
        <f t="shared" si="0"/>
        <v>0</v>
      </c>
      <c r="M44" s="35">
        <f t="shared" si="0"/>
        <v>0</v>
      </c>
      <c r="N44" s="35">
        <f t="shared" si="0"/>
        <v>0</v>
      </c>
      <c r="O44" s="35">
        <f t="shared" si="0"/>
        <v>460</v>
      </c>
      <c r="P44" s="35">
        <f t="shared" si="0"/>
        <v>280</v>
      </c>
      <c r="Q44" s="35">
        <f t="shared" si="0"/>
        <v>20</v>
      </c>
      <c r="R44" s="35">
        <f t="shared" si="0"/>
        <v>80</v>
      </c>
      <c r="S44" s="35">
        <f t="shared" si="0"/>
        <v>0</v>
      </c>
      <c r="T44" s="35">
        <f t="shared" si="0"/>
        <v>368</v>
      </c>
      <c r="U44" s="35">
        <f t="shared" si="0"/>
        <v>0</v>
      </c>
      <c r="V44" s="35">
        <f t="shared" si="0"/>
        <v>40</v>
      </c>
      <c r="W44" s="35">
        <f t="shared" si="0"/>
        <v>0</v>
      </c>
      <c r="X44" s="35">
        <f t="shared" si="0"/>
        <v>0</v>
      </c>
      <c r="Y44" s="35">
        <f t="shared" si="0"/>
        <v>120</v>
      </c>
      <c r="Z44" s="35">
        <f t="shared" si="0"/>
        <v>0</v>
      </c>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f aca="true" t="shared" si="1" ref="BB44:BH44">SUM(BB6:BB41)</f>
        <v>0</v>
      </c>
      <c r="BC44" s="35">
        <f t="shared" si="1"/>
        <v>0</v>
      </c>
      <c r="BD44" s="35">
        <f t="shared" si="1"/>
        <v>0</v>
      </c>
      <c r="BE44" s="35">
        <f t="shared" si="1"/>
        <v>0</v>
      </c>
      <c r="BF44" s="35">
        <f t="shared" si="1"/>
        <v>0</v>
      </c>
      <c r="BG44" s="35">
        <f t="shared" si="1"/>
        <v>0</v>
      </c>
      <c r="BH44" s="35">
        <f t="shared" si="1"/>
        <v>0</v>
      </c>
    </row>
    <row r="45" spans="9:10" ht="12.75">
      <c r="I45" s="35"/>
      <c r="J45" s="35"/>
    </row>
    <row r="46" spans="2:10" ht="12.75">
      <c r="B46" s="38"/>
      <c r="C46" s="38"/>
      <c r="D46" s="38"/>
      <c r="E46" s="38"/>
      <c r="I46" s="35"/>
      <c r="J46" s="35">
        <f>SUM(K44:Z44)</f>
        <v>1368</v>
      </c>
    </row>
    <row r="47" spans="2:10" ht="15">
      <c r="B47" s="39"/>
      <c r="C47" s="38"/>
      <c r="D47" s="38"/>
      <c r="E47" s="38"/>
      <c r="I47" s="35"/>
      <c r="J47" s="35"/>
    </row>
    <row r="48" spans="2:10" ht="15">
      <c r="B48" s="67"/>
      <c r="C48" s="39"/>
      <c r="D48" s="39"/>
      <c r="E48" s="39"/>
      <c r="I48" s="35"/>
      <c r="J48" s="35"/>
    </row>
    <row r="49" spans="2:10" ht="15">
      <c r="B49" s="67"/>
      <c r="C49" s="39"/>
      <c r="D49" s="39"/>
      <c r="E49" s="39"/>
      <c r="I49" s="35"/>
      <c r="J49" s="35"/>
    </row>
    <row r="50" spans="2:10" ht="15">
      <c r="B50" s="67"/>
      <c r="C50" s="39"/>
      <c r="D50" s="39"/>
      <c r="E50" s="39"/>
      <c r="I50" s="35"/>
      <c r="J50" s="35"/>
    </row>
    <row r="51" spans="2:10" ht="15">
      <c r="B51" s="67"/>
      <c r="C51" s="39"/>
      <c r="D51" s="39"/>
      <c r="E51" s="39"/>
      <c r="I51" s="35"/>
      <c r="J51" s="35"/>
    </row>
    <row r="52" spans="2:10" ht="15">
      <c r="B52" s="67"/>
      <c r="C52" s="39"/>
      <c r="D52" s="39"/>
      <c r="E52" s="39"/>
      <c r="I52" s="35"/>
      <c r="J52" s="35"/>
    </row>
    <row r="53" spans="2:10" ht="15">
      <c r="B53" s="67"/>
      <c r="C53" s="40"/>
      <c r="D53" s="40"/>
      <c r="E53" s="40"/>
      <c r="I53" s="35"/>
      <c r="J53" s="35"/>
    </row>
    <row r="54" spans="2:10" ht="15">
      <c r="B54" s="67"/>
      <c r="C54" s="39"/>
      <c r="D54" s="39"/>
      <c r="E54" s="39"/>
      <c r="I54" s="35"/>
      <c r="J54" s="35"/>
    </row>
    <row r="55" spans="2:10" ht="15">
      <c r="B55" s="67"/>
      <c r="C55" s="39"/>
      <c r="D55" s="39"/>
      <c r="E55" s="39"/>
      <c r="I55" s="35"/>
      <c r="J55" s="35"/>
    </row>
    <row r="56" spans="2:10" ht="15">
      <c r="B56" s="67"/>
      <c r="C56" s="39"/>
      <c r="D56" s="39"/>
      <c r="E56" s="39"/>
      <c r="I56" s="35"/>
      <c r="J56" s="35"/>
    </row>
    <row r="57" spans="2:10" ht="15">
      <c r="B57" s="67"/>
      <c r="C57" s="40"/>
      <c r="D57" s="40"/>
      <c r="E57" s="40"/>
      <c r="I57" s="35"/>
      <c r="J57" s="35"/>
    </row>
    <row r="58" spans="2:10" ht="15">
      <c r="B58" s="67"/>
      <c r="C58" s="39"/>
      <c r="D58" s="39"/>
      <c r="E58" s="39"/>
      <c r="I58" s="35"/>
      <c r="J58" s="35"/>
    </row>
    <row r="59" spans="2:5" ht="15">
      <c r="B59" s="67"/>
      <c r="C59" s="40"/>
      <c r="D59" s="40"/>
      <c r="E59" s="40"/>
    </row>
    <row r="60" spans="2:5" ht="15">
      <c r="B60" s="39"/>
      <c r="C60" s="38"/>
      <c r="D60" s="38"/>
      <c r="E60" s="38"/>
    </row>
    <row r="61" spans="2:5" ht="15">
      <c r="B61" s="67"/>
      <c r="C61" s="39"/>
      <c r="D61" s="39"/>
      <c r="E61" s="39"/>
    </row>
    <row r="62" spans="2:5" ht="15">
      <c r="B62" s="67"/>
      <c r="C62" s="40"/>
      <c r="D62" s="40"/>
      <c r="E62" s="40"/>
    </row>
    <row r="63" spans="2:5" ht="12.75">
      <c r="B63" s="38"/>
      <c r="C63" s="38"/>
      <c r="D63" s="38"/>
      <c r="E63" s="38"/>
    </row>
    <row r="64" spans="2:5" ht="15">
      <c r="B64" s="67"/>
      <c r="C64" s="39"/>
      <c r="D64" s="39"/>
      <c r="E64" s="39"/>
    </row>
    <row r="65" spans="2:5" ht="15">
      <c r="B65" s="67"/>
      <c r="C65" s="40"/>
      <c r="D65" s="40"/>
      <c r="E65" s="40"/>
    </row>
    <row r="66" spans="2:5" ht="15">
      <c r="B66" s="39"/>
      <c r="C66" s="39"/>
      <c r="D66" s="39"/>
      <c r="E66" s="39"/>
    </row>
    <row r="67" spans="2:5" ht="12.75">
      <c r="B67" s="38"/>
      <c r="C67" s="38"/>
      <c r="D67" s="38"/>
      <c r="E67" s="38"/>
    </row>
    <row r="68" spans="2:5" ht="15">
      <c r="B68" s="67"/>
      <c r="C68" s="39"/>
      <c r="D68" s="39"/>
      <c r="E68" s="39"/>
    </row>
    <row r="69" spans="2:5" ht="15">
      <c r="B69" s="67"/>
      <c r="C69" s="39"/>
      <c r="D69" s="39"/>
      <c r="E69" s="39"/>
    </row>
    <row r="70" spans="2:5" ht="15">
      <c r="B70" s="39"/>
      <c r="C70" s="38"/>
      <c r="D70" s="38"/>
      <c r="E70" s="38"/>
    </row>
  </sheetData>
  <mergeCells count="9">
    <mergeCell ref="B68:B69"/>
    <mergeCell ref="B56:B57"/>
    <mergeCell ref="B58:B59"/>
    <mergeCell ref="B61:B62"/>
    <mergeCell ref="B64:B65"/>
    <mergeCell ref="B48:B49"/>
    <mergeCell ref="B50:B51"/>
    <mergeCell ref="B52:B53"/>
    <mergeCell ref="B54:B55"/>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F48"/>
  <sheetViews>
    <sheetView workbookViewId="0" topLeftCell="A18">
      <selection activeCell="A18" sqref="A1:A16384"/>
    </sheetView>
  </sheetViews>
  <sheetFormatPr defaultColWidth="9.140625" defaultRowHeight="12.75"/>
  <cols>
    <col min="1" max="1" width="12.8515625" style="49" bestFit="1" customWidth="1"/>
    <col min="2" max="2" width="9.421875" style="53" bestFit="1" customWidth="1"/>
    <col min="3" max="3" width="28.8515625" style="49" bestFit="1" customWidth="1"/>
    <col min="4" max="4" width="14.7109375" style="49" bestFit="1" customWidth="1"/>
    <col min="5" max="5" width="16.7109375" style="49" bestFit="1" customWidth="1"/>
    <col min="6" max="6" width="54.140625" style="33" customWidth="1"/>
    <col min="7" max="16384" width="9.140625" style="49" customWidth="1"/>
  </cols>
  <sheetData>
    <row r="1" spans="3:6" ht="15.75">
      <c r="C1" s="47" t="s">
        <v>363</v>
      </c>
      <c r="D1" s="47"/>
      <c r="E1" s="47"/>
      <c r="F1" s="48"/>
    </row>
    <row r="2" spans="3:6" ht="42.75" customHeight="1">
      <c r="C2" s="68" t="s">
        <v>25</v>
      </c>
      <c r="D2" s="68"/>
      <c r="E2" s="68"/>
      <c r="F2" s="68"/>
    </row>
    <row r="3" spans="1:6" ht="47.25">
      <c r="A3" s="54" t="s">
        <v>26</v>
      </c>
      <c r="B3" s="54" t="s">
        <v>16</v>
      </c>
      <c r="C3" s="50" t="s">
        <v>380</v>
      </c>
      <c r="D3" s="50" t="s">
        <v>15</v>
      </c>
      <c r="E3" s="54" t="s">
        <v>51</v>
      </c>
      <c r="F3" s="50" t="s">
        <v>381</v>
      </c>
    </row>
    <row r="4" spans="3:6" ht="15.75">
      <c r="C4" s="50"/>
      <c r="D4" s="50"/>
      <c r="E4" s="50"/>
      <c r="F4" s="50"/>
    </row>
    <row r="5" spans="2:6" ht="110.25">
      <c r="B5" s="55">
        <v>19</v>
      </c>
      <c r="C5" s="58" t="s">
        <v>0</v>
      </c>
      <c r="D5" s="52" t="s">
        <v>189</v>
      </c>
      <c r="E5" s="60" t="s">
        <v>52</v>
      </c>
      <c r="F5" s="46" t="s">
        <v>1</v>
      </c>
    </row>
    <row r="6" spans="2:6" ht="110.25">
      <c r="B6" s="53">
        <v>12</v>
      </c>
      <c r="C6" s="58" t="s">
        <v>2</v>
      </c>
      <c r="D6" s="52" t="s">
        <v>136</v>
      </c>
      <c r="E6" s="56">
        <v>38061</v>
      </c>
      <c r="F6" s="46" t="s">
        <v>3</v>
      </c>
    </row>
    <row r="7" spans="2:6" ht="110.25">
      <c r="B7" s="53">
        <v>12</v>
      </c>
      <c r="C7" s="58" t="s">
        <v>4</v>
      </c>
      <c r="D7" s="52" t="s">
        <v>17</v>
      </c>
      <c r="E7" s="56">
        <v>38071</v>
      </c>
      <c r="F7" s="46" t="s">
        <v>5</v>
      </c>
    </row>
    <row r="8" spans="2:6" ht="94.5">
      <c r="B8" s="53">
        <v>12</v>
      </c>
      <c r="C8" s="58" t="s">
        <v>7</v>
      </c>
      <c r="D8" s="52" t="s">
        <v>252</v>
      </c>
      <c r="E8" s="56">
        <v>38100</v>
      </c>
      <c r="F8" s="46" t="s">
        <v>6</v>
      </c>
    </row>
    <row r="9" spans="2:6" ht="78.75">
      <c r="B9" s="53">
        <v>12</v>
      </c>
      <c r="C9" s="58" t="s">
        <v>47</v>
      </c>
      <c r="D9" s="52" t="s">
        <v>136</v>
      </c>
      <c r="E9" s="56">
        <v>38042</v>
      </c>
      <c r="F9" s="46" t="s">
        <v>14</v>
      </c>
    </row>
    <row r="10" spans="3:6" ht="15.75">
      <c r="C10" s="58" t="s">
        <v>48</v>
      </c>
      <c r="D10" s="52" t="s">
        <v>17</v>
      </c>
      <c r="E10" s="56" t="s">
        <v>49</v>
      </c>
      <c r="F10" s="46"/>
    </row>
    <row r="11" spans="2:6" ht="78.75">
      <c r="B11" s="53">
        <v>12</v>
      </c>
      <c r="C11" s="58" t="s">
        <v>8</v>
      </c>
      <c r="D11" s="52" t="s">
        <v>17</v>
      </c>
      <c r="E11" s="56"/>
      <c r="F11" s="46" t="s">
        <v>13</v>
      </c>
    </row>
    <row r="12" spans="2:6" ht="63">
      <c r="B12" s="53">
        <v>12</v>
      </c>
      <c r="C12" s="58" t="s">
        <v>9</v>
      </c>
      <c r="D12" s="52" t="s">
        <v>136</v>
      </c>
      <c r="E12" s="60" t="s">
        <v>50</v>
      </c>
      <c r="F12" s="46" t="s">
        <v>12</v>
      </c>
    </row>
    <row r="13" spans="2:6" ht="94.5">
      <c r="B13" s="53">
        <v>13</v>
      </c>
      <c r="C13" s="58" t="s">
        <v>10</v>
      </c>
      <c r="D13" s="52" t="s">
        <v>255</v>
      </c>
      <c r="E13" s="56"/>
      <c r="F13" s="46" t="s">
        <v>11</v>
      </c>
    </row>
    <row r="14" spans="2:6" ht="94.5">
      <c r="B14" s="53">
        <v>18</v>
      </c>
      <c r="C14" s="58" t="s">
        <v>364</v>
      </c>
      <c r="D14" s="52" t="s">
        <v>53</v>
      </c>
      <c r="E14" s="56">
        <v>38077</v>
      </c>
      <c r="F14" s="51" t="s">
        <v>372</v>
      </c>
    </row>
    <row r="15" spans="2:6" ht="126">
      <c r="B15" s="53">
        <v>7</v>
      </c>
      <c r="C15" s="58" t="s">
        <v>365</v>
      </c>
      <c r="D15" s="52" t="s">
        <v>54</v>
      </c>
      <c r="E15" s="56">
        <v>38077</v>
      </c>
      <c r="F15" s="51" t="s">
        <v>373</v>
      </c>
    </row>
    <row r="16" spans="2:6" ht="94.5">
      <c r="B16" s="55">
        <v>19</v>
      </c>
      <c r="C16" s="58" t="s">
        <v>366</v>
      </c>
      <c r="D16" s="52" t="s">
        <v>260</v>
      </c>
      <c r="E16" s="56">
        <v>38077</v>
      </c>
      <c r="F16" s="51" t="s">
        <v>374</v>
      </c>
    </row>
    <row r="17" spans="2:6" ht="110.25">
      <c r="B17" s="53">
        <v>14</v>
      </c>
      <c r="C17" s="58" t="s">
        <v>367</v>
      </c>
      <c r="D17" s="52" t="s">
        <v>59</v>
      </c>
      <c r="E17" s="56">
        <v>38061</v>
      </c>
      <c r="F17" s="51" t="s">
        <v>375</v>
      </c>
    </row>
    <row r="18" spans="2:6" ht="110.25">
      <c r="B18" s="53">
        <v>14</v>
      </c>
      <c r="C18" s="58" t="s">
        <v>368</v>
      </c>
      <c r="D18" s="52" t="s">
        <v>104</v>
      </c>
      <c r="E18" s="56">
        <v>38061</v>
      </c>
      <c r="F18" s="51" t="s">
        <v>376</v>
      </c>
    </row>
    <row r="19" spans="2:6" ht="94.5">
      <c r="B19" s="53">
        <v>14</v>
      </c>
      <c r="C19" s="58" t="s">
        <v>369</v>
      </c>
      <c r="D19" s="52" t="s">
        <v>59</v>
      </c>
      <c r="E19" s="56"/>
      <c r="F19" s="51" t="s">
        <v>377</v>
      </c>
    </row>
    <row r="20" spans="2:6" ht="94.5">
      <c r="B20" s="53">
        <v>14</v>
      </c>
      <c r="C20" s="58" t="s">
        <v>370</v>
      </c>
      <c r="D20" s="52" t="s">
        <v>104</v>
      </c>
      <c r="E20" s="56"/>
      <c r="F20" s="51" t="s">
        <v>378</v>
      </c>
    </row>
    <row r="21" spans="2:6" ht="78.75">
      <c r="B21" s="53">
        <v>14</v>
      </c>
      <c r="C21" s="58" t="s">
        <v>371</v>
      </c>
      <c r="D21" s="52" t="s">
        <v>59</v>
      </c>
      <c r="E21" s="56"/>
      <c r="F21" s="51" t="s">
        <v>379</v>
      </c>
    </row>
    <row r="22" spans="2:6" ht="47.25">
      <c r="B22" s="53">
        <v>19</v>
      </c>
      <c r="C22" s="59" t="s">
        <v>27</v>
      </c>
      <c r="D22" s="52" t="s">
        <v>210</v>
      </c>
      <c r="E22" s="56">
        <v>38056</v>
      </c>
      <c r="F22" s="51"/>
    </row>
    <row r="23" spans="2:6" ht="47.25">
      <c r="B23" s="53">
        <v>19</v>
      </c>
      <c r="C23" s="59" t="s">
        <v>27</v>
      </c>
      <c r="D23" s="52" t="s">
        <v>210</v>
      </c>
      <c r="E23" s="56">
        <v>38056</v>
      </c>
      <c r="F23" s="51"/>
    </row>
    <row r="24" spans="2:6" ht="31.5">
      <c r="B24" s="53">
        <v>14</v>
      </c>
      <c r="C24" s="59" t="s">
        <v>28</v>
      </c>
      <c r="D24" s="52" t="s">
        <v>59</v>
      </c>
      <c r="E24" s="56">
        <v>38091</v>
      </c>
      <c r="F24" s="51" t="s">
        <v>56</v>
      </c>
    </row>
    <row r="25" spans="2:6" ht="31.5">
      <c r="B25" s="53">
        <v>14</v>
      </c>
      <c r="C25" s="59" t="s">
        <v>29</v>
      </c>
      <c r="D25" s="52" t="s">
        <v>59</v>
      </c>
      <c r="E25" s="56">
        <v>38061</v>
      </c>
      <c r="F25" s="51" t="s">
        <v>30</v>
      </c>
    </row>
    <row r="26" spans="2:6" ht="15.75">
      <c r="B26" s="53">
        <v>14</v>
      </c>
      <c r="C26" s="59" t="s">
        <v>18</v>
      </c>
      <c r="D26" s="52" t="s">
        <v>59</v>
      </c>
      <c r="E26" s="56">
        <v>38061</v>
      </c>
      <c r="F26" s="51"/>
    </row>
    <row r="27" spans="2:6" ht="31.5">
      <c r="B27" s="53">
        <v>14</v>
      </c>
      <c r="C27" s="59" t="s">
        <v>21</v>
      </c>
      <c r="D27" s="52" t="s">
        <v>22</v>
      </c>
      <c r="E27" s="56"/>
      <c r="F27" s="51"/>
    </row>
    <row r="28" spans="2:6" ht="31.5">
      <c r="B28" s="53">
        <v>14</v>
      </c>
      <c r="C28" s="59" t="s">
        <v>19</v>
      </c>
      <c r="D28" s="52" t="s">
        <v>70</v>
      </c>
      <c r="E28" s="56"/>
      <c r="F28" s="51"/>
    </row>
    <row r="29" spans="2:6" ht="31.5">
      <c r="B29" s="53">
        <v>14</v>
      </c>
      <c r="C29" s="59" t="s">
        <v>20</v>
      </c>
      <c r="D29" s="52" t="s">
        <v>70</v>
      </c>
      <c r="E29" s="56"/>
      <c r="F29" s="51"/>
    </row>
    <row r="30" spans="2:6" ht="31.5">
      <c r="B30" s="53">
        <v>14</v>
      </c>
      <c r="C30" s="59" t="s">
        <v>24</v>
      </c>
      <c r="D30" s="52" t="s">
        <v>70</v>
      </c>
      <c r="E30" s="56"/>
      <c r="F30" s="51"/>
    </row>
    <row r="31" spans="2:6" ht="31.5">
      <c r="B31" s="53">
        <v>14</v>
      </c>
      <c r="C31" s="59" t="s">
        <v>23</v>
      </c>
      <c r="D31" s="52" t="s">
        <v>70</v>
      </c>
      <c r="E31" s="56"/>
      <c r="F31" s="51"/>
    </row>
    <row r="32" spans="2:6" ht="31.5">
      <c r="B32" s="53">
        <v>14</v>
      </c>
      <c r="C32" s="59" t="s">
        <v>37</v>
      </c>
      <c r="D32" s="52" t="s">
        <v>189</v>
      </c>
      <c r="E32" s="56"/>
      <c r="F32" s="51" t="s">
        <v>38</v>
      </c>
    </row>
    <row r="33" spans="2:6" ht="31.5">
      <c r="B33" s="53" t="s">
        <v>45</v>
      </c>
      <c r="C33" s="59" t="s">
        <v>43</v>
      </c>
      <c r="D33" s="52" t="s">
        <v>46</v>
      </c>
      <c r="E33" s="56"/>
      <c r="F33" s="51"/>
    </row>
    <row r="34" spans="2:6" ht="31.5">
      <c r="B34" s="53">
        <v>19</v>
      </c>
      <c r="C34" s="59" t="s">
        <v>44</v>
      </c>
      <c r="D34" s="52" t="s">
        <v>78</v>
      </c>
      <c r="E34" s="56"/>
      <c r="F34" s="51"/>
    </row>
    <row r="35" spans="3:6" ht="31.5">
      <c r="C35" s="52" t="s">
        <v>55</v>
      </c>
      <c r="D35" s="52" t="s">
        <v>59</v>
      </c>
      <c r="E35" s="56">
        <v>38049</v>
      </c>
      <c r="F35" s="51"/>
    </row>
    <row r="36" spans="3:6" ht="15.75">
      <c r="C36" s="52"/>
      <c r="D36" s="52"/>
      <c r="E36" s="56"/>
      <c r="F36" s="51"/>
    </row>
    <row r="37" spans="3:6" ht="15.75">
      <c r="C37" s="52"/>
      <c r="E37" s="56"/>
      <c r="F37" s="51"/>
    </row>
    <row r="38" spans="3:5" ht="15.75">
      <c r="C38" s="52"/>
      <c r="E38" s="56"/>
    </row>
    <row r="39" spans="3:5" ht="15.75">
      <c r="C39" s="52"/>
      <c r="E39" s="56"/>
    </row>
    <row r="40" spans="3:5" ht="15.75">
      <c r="C40" s="52"/>
      <c r="E40" s="56"/>
    </row>
    <row r="41" ht="12.75">
      <c r="E41" s="56"/>
    </row>
    <row r="42" ht="12.75">
      <c r="E42" s="56"/>
    </row>
    <row r="43" ht="12.75">
      <c r="E43" s="56"/>
    </row>
    <row r="44" ht="12.75">
      <c r="E44" s="56"/>
    </row>
    <row r="45" ht="12.75">
      <c r="E45" s="56"/>
    </row>
    <row r="46" ht="12.75">
      <c r="E46" s="56"/>
    </row>
    <row r="47" ht="12.75">
      <c r="E47" s="56"/>
    </row>
    <row r="48" ht="12.75">
      <c r="E48" s="56"/>
    </row>
  </sheetData>
  <mergeCells count="1">
    <mergeCell ref="C2:F2"/>
  </mergeCells>
  <printOptions/>
  <pageMargins left="0.75" right="0.75" top="1" bottom="1" header="0.5" footer="0.5"/>
  <pageSetup fitToHeight="0"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xdw</dc:creator>
  <cp:keywords/>
  <dc:description/>
  <cp:lastModifiedBy>wreiersen</cp:lastModifiedBy>
  <cp:lastPrinted>2004-02-23T15:08:14Z</cp:lastPrinted>
  <dcterms:created xsi:type="dcterms:W3CDTF">2003-03-25T13:08:12Z</dcterms:created>
  <dcterms:modified xsi:type="dcterms:W3CDTF">2004-02-26T16:57:03Z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-1427343027</vt:i4>
  </property>
  <property fmtid="{D5CDD505-2E9C-101B-9397-08002B2CF9AE}" pid="3" name="_EmailSubject">
    <vt:lpwstr>Irv tasks</vt:lpwstr>
  </property>
  <property fmtid="{D5CDD505-2E9C-101B-9397-08002B2CF9AE}" pid="4" name="_AuthorEmail">
    <vt:lpwstr>nelsonbe@ornl.gov</vt:lpwstr>
  </property>
  <property fmtid="{D5CDD505-2E9C-101B-9397-08002B2CF9AE}" pid="5" name="_AuthorEmailDisplayName">
    <vt:lpwstr>Nelson, Brad E.</vt:lpwstr>
  </property>
</Properties>
</file>