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<sst xmlns="http://schemas.openxmlformats.org/spreadsheetml/2006/main" count="188" uniqueCount="67">
  <si>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</si>
  <si>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</si>
  <si>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</si>
  <si>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</si>
  <si>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</si>
  <si>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</si>
  <si>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</si>
  <si>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</si>
  <si>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</si>
  <si>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</si>
  <si>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</si>
  <si>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</si>
  <si>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</si>
  <si>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</si>
  <si>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</si>
  <si>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</si>
  <si>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</si>
  <si>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</si>
  <si>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</si>
  <si>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</si>
  <si>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</si>
  <si>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</si>
  <si>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</si>
  <si>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</si>
  <si>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</si>
  <si>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</si>
  <si>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</si>
  <si>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</si>
  <si>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</si>
  <si>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</si>
  <si>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</si>
  <si>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</si>
  <si>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</si>
  <si>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</si>
  <si>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</si>
  <si>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</si>
  <si>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</si>
  <si>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</si>
  <si>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</si>
  <si>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</si>
  <si>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</si>
  <si>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</si>
  <si>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</si>
  <si>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</si>
  <si>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</si>
  <si>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</si>
  <si>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</si>
  <si>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</si>
  <si>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</si>
  <si>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</si>
  <si>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</si>
  <si>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</si>
  <si>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1/4-20 HOLE POSITIONS - CMM</t>
  </si>
  <si>
    <t>JOB NUMBER</t>
  </si>
  <si>
    <t>PART NUMBER</t>
  </si>
  <si>
    <t>PART NAME</t>
  </si>
  <si>
    <t>INSPECTOR</t>
  </si>
  <si>
    <t>65709-5</t>
  </si>
  <si>
    <t>MCMF-A</t>
  </si>
  <si>
    <t>D SIDE 1/4 X 20 HOLE POSITIONS</t>
  </si>
  <si>
    <t>ROB DURHAM</t>
  </si>
  <si>
    <t>Point 1</t>
  </si>
  <si>
    <t>Point 2</t>
  </si>
  <si>
    <t>Point 3</t>
  </si>
  <si>
    <t>Point 4</t>
  </si>
  <si>
    <t>Point 5</t>
  </si>
  <si>
    <t>Point 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</si>
</sst>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</c:f>
              <c:numCache>
                <c:ptCount val="6"/>
                <c:pt idx="0">
                  <c:v>0.0418</c:v>
                </c:pt>
                <c:pt idx="1">
                  <c:v>0.0288</c:v>
                </c:pt>
                <c:pt idx="2">
                  <c:v>0.0338</c:v>
                </c:pt>
                <c:pt idx="3">
                  <c:v>0.0286</c:v>
                </c:pt>
                <c:pt idx="4">
                  <c:v>0.02</c:v>
                </c:pt>
                <c:pt idx="5">
                  <c:v>0.0132</c:v>
                </c:pt>
              </c:numCache>
            </c:numRef>
          </c:val>
          <c:smooth val="0"/>
        </c:ser>
        <c:marker val="1"/>
        <c:axId val="44981799"/>
        <c:axId val="35225108"/>
      </c:lineChart>
      <c:catAx>
        <c:axId val="44981799"/>
        <c:scaling>
          <c:orientation val="minMax"/>
        </c:scaling>
        <c:axPos val="b"/>
        <c:delete val="1"/>
        <c:majorTickMark val="out"/>
        <c:minorTickMark val="none"/>
        <c:tickLblPos val="nextTo"/>
        <c:crossAx val="35225108"/>
        <c:crosses val="autoZero"/>
        <c:auto val="1"/>
        <c:lblOffset val="100"/>
        <c:noMultiLvlLbl val="0"/>
      </c:catAx>
      <c:valAx>
        <c:axId val="35225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179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144173"/>
        <c:axId val="4763342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10.853170177366252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1543611"/>
        <c:axId val="54327736"/>
      </c:scatterChart>
      <c:valAx>
        <c:axId val="5914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33426"/>
        <c:crosses val="max"/>
        <c:crossBetween val="midCat"/>
        <c:dispUnits/>
      </c:valAx>
      <c:valAx>
        <c:axId val="47633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44173"/>
        <c:crosses val="max"/>
        <c:crossBetween val="midCat"/>
        <c:dispUnits/>
      </c:valAx>
      <c:valAx>
        <c:axId val="41543611"/>
        <c:scaling>
          <c:orientation val="minMax"/>
        </c:scaling>
        <c:axPos val="b"/>
        <c:delete val="1"/>
        <c:majorTickMark val="in"/>
        <c:minorTickMark val="none"/>
        <c:tickLblPos val="nextTo"/>
        <c:crossAx val="54327736"/>
        <c:crosses val="max"/>
        <c:crossBetween val="midCat"/>
        <c:dispUnits/>
      </c:valAx>
      <c:valAx>
        <c:axId val="543277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5436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991397"/>
        <c:axId val="288628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10.853170177366252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338163"/>
        <c:axId val="8350352"/>
      </c:lineChart>
      <c:catAx>
        <c:axId val="549913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862890"/>
        <c:crosses val="autoZero"/>
        <c:auto val="0"/>
        <c:lblOffset val="100"/>
        <c:tickLblSkip val="1"/>
        <c:noMultiLvlLbl val="0"/>
      </c:catAx>
      <c:valAx>
        <c:axId val="28862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91397"/>
        <c:crossesAt val="1"/>
        <c:crossBetween val="between"/>
        <c:dispUnits/>
      </c:valAx>
      <c:catAx>
        <c:axId val="53338163"/>
        <c:scaling>
          <c:orientation val="minMax"/>
        </c:scaling>
        <c:axPos val="b"/>
        <c:delete val="1"/>
        <c:majorTickMark val="in"/>
        <c:minorTickMark val="none"/>
        <c:tickLblPos val="nextTo"/>
        <c:crossAx val="8350352"/>
        <c:crosses val="autoZero"/>
        <c:auto val="0"/>
        <c:lblOffset val="100"/>
        <c:tickLblSkip val="1"/>
        <c:noMultiLvlLbl val="0"/>
      </c:catAx>
      <c:valAx>
        <c:axId val="83503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3381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</c:f>
              <c:numCache>
                <c:ptCount val="6"/>
                <c:pt idx="0">
                  <c:v>0.0418</c:v>
                </c:pt>
                <c:pt idx="1">
                  <c:v>0.0288</c:v>
                </c:pt>
                <c:pt idx="2">
                  <c:v>0.0338</c:v>
                </c:pt>
                <c:pt idx="3">
                  <c:v>0.0286</c:v>
                </c:pt>
                <c:pt idx="4">
                  <c:v>0.02</c:v>
                </c:pt>
                <c:pt idx="5">
                  <c:v>0.0132</c:v>
                </c:pt>
              </c:numCache>
            </c:numRef>
          </c:val>
          <c:smooth val="1"/>
        </c:ser>
        <c:axId val="39915473"/>
        <c:axId val="35145286"/>
      </c:lineChart>
      <c:catAx>
        <c:axId val="3991547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5145286"/>
        <c:crosses val="autoZero"/>
        <c:auto val="0"/>
        <c:lblOffset val="100"/>
        <c:tickLblSkip val="1"/>
        <c:noMultiLvlLbl val="0"/>
      </c:catAx>
      <c:valAx>
        <c:axId val="351452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154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gapWidth val="0"/>
        <c:axId val="50760831"/>
        <c:axId val="59694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0.005318218094325624</c:v>
                </c:pt>
                <c:pt idx="1">
                  <c:v>0.009498541899575975</c:v>
                </c:pt>
                <c:pt idx="2">
                  <c:v>0.016299563080422807</c:v>
                </c:pt>
                <c:pt idx="3">
                  <c:v>0.026873436353811567</c:v>
                </c:pt>
                <c:pt idx="4">
                  <c:v>0.04256951141547787</c:v>
                </c:pt>
                <c:pt idx="5">
                  <c:v>0.06478915981582585</c:v>
                </c:pt>
                <c:pt idx="6">
                  <c:v>0.09474018996107328</c:v>
                </c:pt>
                <c:pt idx="7">
                  <c:v>0.1331050016153471</c:v>
                </c:pt>
                <c:pt idx="8">
                  <c:v>0.17967295876289432</c:v>
                </c:pt>
                <c:pt idx="9">
                  <c:v>0.23302326597985623</c:v>
                </c:pt>
                <c:pt idx="10">
                  <c:v>0.2903648694229729</c:v>
                </c:pt>
                <c:pt idx="11">
                  <c:v>0.3476298633137803</c:v>
                </c:pt>
                <c:pt idx="12">
                  <c:v>0.39986952347016075</c:v>
                </c:pt>
                <c:pt idx="13">
                  <c:v>0.4419241683639892</c:v>
                </c:pt>
                <c:pt idx="14">
                  <c:v>0.46925123277054837</c:v>
                </c:pt>
                <c:pt idx="15">
                  <c:v>0.4787307364817206</c:v>
                </c:pt>
                <c:pt idx="16">
                  <c:v>0.46925123277054837</c:v>
                </c:pt>
                <c:pt idx="17">
                  <c:v>0.4419241683639892</c:v>
                </c:pt>
                <c:pt idx="18">
                  <c:v>0.39986952347016075</c:v>
                </c:pt>
                <c:pt idx="19">
                  <c:v>0.3476298633137803</c:v>
                </c:pt>
                <c:pt idx="20">
                  <c:v>0.2903648694229729</c:v>
                </c:pt>
                <c:pt idx="21">
                  <c:v>0.2330232659798563</c:v>
                </c:pt>
                <c:pt idx="22">
                  <c:v>0.17967295876289427</c:v>
                </c:pt>
                <c:pt idx="23">
                  <c:v>0.13310500161534713</c:v>
                </c:pt>
                <c:pt idx="24">
                  <c:v>0.09474018996107339</c:v>
                </c:pt>
                <c:pt idx="25">
                  <c:v>0.06478915981582585</c:v>
                </c:pt>
                <c:pt idx="26">
                  <c:v>0.04256951141547787</c:v>
                </c:pt>
                <c:pt idx="27">
                  <c:v>0.026873436353811567</c:v>
                </c:pt>
                <c:pt idx="28">
                  <c:v>0.016299563080422807</c:v>
                </c:pt>
                <c:pt idx="29">
                  <c:v>0.009498541899575975</c:v>
                </c:pt>
                <c:pt idx="30">
                  <c:v>0.005318218094325624</c:v>
                </c:pt>
              </c:numCache>
            </c:numRef>
          </c:val>
          <c:smooth val="0"/>
        </c:ser>
        <c:axId val="47947197"/>
        <c:axId val="58173474"/>
      </c:lineChart>
      <c:catAx>
        <c:axId val="50760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69484"/>
        <c:crosses val="autoZero"/>
        <c:auto val="0"/>
        <c:lblOffset val="100"/>
        <c:tickLblSkip val="1"/>
        <c:noMultiLvlLbl val="0"/>
      </c:catAx>
      <c:valAx>
        <c:axId val="5969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60831"/>
        <c:crossesAt val="1"/>
        <c:crossBetween val="between"/>
        <c:dispUnits/>
      </c:valAx>
      <c:catAx>
        <c:axId val="47947197"/>
        <c:scaling>
          <c:orientation val="minMax"/>
        </c:scaling>
        <c:axPos val="b"/>
        <c:delete val="1"/>
        <c:majorTickMark val="in"/>
        <c:minorTickMark val="none"/>
        <c:tickLblPos val="nextTo"/>
        <c:crossAx val="58173474"/>
        <c:crosses val="autoZero"/>
        <c:auto val="0"/>
        <c:lblOffset val="100"/>
        <c:tickLblSkip val="1"/>
        <c:noMultiLvlLbl val="0"/>
      </c:catAx>
      <c:valAx>
        <c:axId val="581734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9471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</c:f>
              <c:numCache>
                <c:ptCount val="6"/>
                <c:pt idx="0">
                  <c:v>0.0418</c:v>
                </c:pt>
                <c:pt idx="1">
                  <c:v>0.0288</c:v>
                </c:pt>
                <c:pt idx="2">
                  <c:v>0.0338</c:v>
                </c:pt>
                <c:pt idx="3">
                  <c:v>0.0286</c:v>
                </c:pt>
                <c:pt idx="4">
                  <c:v>0.02</c:v>
                </c:pt>
                <c:pt idx="5">
                  <c:v>0.0132</c:v>
                </c:pt>
              </c:numCache>
            </c:numRef>
          </c:val>
        </c:ser>
        <c:axId val="63295243"/>
        <c:axId val="66313544"/>
      </c:areaChart>
      <c:catAx>
        <c:axId val="63295243"/>
        <c:scaling>
          <c:orientation val="minMax"/>
        </c:scaling>
        <c:axPos val="b"/>
        <c:delete val="1"/>
        <c:majorTickMark val="out"/>
        <c:minorTickMark val="none"/>
        <c:tickLblPos val="nextTo"/>
        <c:crossAx val="66313544"/>
        <c:crosses val="autoZero"/>
        <c:auto val="1"/>
        <c:lblOffset val="100"/>
        <c:noMultiLvlLbl val="0"/>
      </c:catAx>
      <c:valAx>
        <c:axId val="66313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9524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956905"/>
        <c:axId val="476475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10.853170177366252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292183"/>
        <c:axId val="26893188"/>
      </c:lineChart>
      <c:catAx>
        <c:axId val="24956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647550"/>
        <c:crosses val="autoZero"/>
        <c:auto val="0"/>
        <c:lblOffset val="100"/>
        <c:tickLblSkip val="1"/>
        <c:noMultiLvlLbl val="0"/>
      </c:catAx>
      <c:valAx>
        <c:axId val="47647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956905"/>
        <c:crossesAt val="1"/>
        <c:crossBetween val="between"/>
        <c:dispUnits/>
      </c:valAx>
      <c:catAx>
        <c:axId val="42292183"/>
        <c:scaling>
          <c:orientation val="minMax"/>
        </c:scaling>
        <c:axPos val="b"/>
        <c:delete val="1"/>
        <c:majorTickMark val="in"/>
        <c:minorTickMark val="none"/>
        <c:tickLblPos val="nextTo"/>
        <c:crossAx val="26893188"/>
        <c:crosses val="autoZero"/>
        <c:auto val="0"/>
        <c:lblOffset val="100"/>
        <c:tickLblSkip val="1"/>
        <c:noMultiLvlLbl val="0"/>
      </c:catAx>
      <c:valAx>
        <c:axId val="268931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921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</c:f>
              <c:numCache>
                <c:ptCount val="6"/>
                <c:pt idx="0">
                  <c:v>0.0418</c:v>
                </c:pt>
                <c:pt idx="1">
                  <c:v>0.0288</c:v>
                </c:pt>
                <c:pt idx="2">
                  <c:v>0.0338</c:v>
                </c:pt>
                <c:pt idx="3">
                  <c:v>0.0286</c:v>
                </c:pt>
                <c:pt idx="4">
                  <c:v>0.02</c:v>
                </c:pt>
                <c:pt idx="5">
                  <c:v>0.0132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</c:f>
              <c:numCache>
                <c:ptCount val="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</c:f>
              <c:numCache>
                <c:ptCount val="6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</c:f>
              <c:numCache>
                <c:ptCount val="6"/>
                <c:pt idx="0">
                  <c:v>0.01385</c:v>
                </c:pt>
                <c:pt idx="1">
                  <c:v>0.01385</c:v>
                </c:pt>
                <c:pt idx="2">
                  <c:v>0.01385</c:v>
                </c:pt>
                <c:pt idx="3">
                  <c:v>0.01385</c:v>
                </c:pt>
                <c:pt idx="4">
                  <c:v>0.01385</c:v>
                </c:pt>
                <c:pt idx="5">
                  <c:v>0.01385</c:v>
                </c:pt>
              </c:numCache>
            </c:numRef>
          </c:val>
          <c:smooth val="0"/>
        </c:ser>
        <c:marker val="1"/>
        <c:axId val="16052821"/>
        <c:axId val="45493146"/>
      </c:lineChart>
      <c:catAx>
        <c:axId val="16052821"/>
        <c:scaling>
          <c:orientation val="minMax"/>
        </c:scaling>
        <c:axPos val="b"/>
        <c:delete val="1"/>
        <c:majorTickMark val="out"/>
        <c:minorTickMark val="none"/>
        <c:tickLblPos val="nextTo"/>
        <c:crossAx val="45493146"/>
        <c:crosses val="autoZero"/>
        <c:auto val="1"/>
        <c:lblOffset val="100"/>
        <c:noMultiLvlLbl val="0"/>
      </c:catAx>
      <c:valAx>
        <c:axId val="4549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6052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326499"/>
        <c:axId val="149701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218433"/>
        <c:axId val="40895798"/>
      </c:lineChart>
      <c:catAx>
        <c:axId val="62326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970112"/>
        <c:crosses val="autoZero"/>
        <c:auto val="0"/>
        <c:lblOffset val="100"/>
        <c:tickLblSkip val="1"/>
        <c:noMultiLvlLbl val="0"/>
      </c:catAx>
      <c:valAx>
        <c:axId val="1497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26499"/>
        <c:crossesAt val="1"/>
        <c:crossBetween val="between"/>
        <c:dispUnits/>
      </c:valAx>
      <c:catAx>
        <c:axId val="55218433"/>
        <c:scaling>
          <c:orientation val="minMax"/>
        </c:scaling>
        <c:axPos val="b"/>
        <c:delete val="1"/>
        <c:majorTickMark val="in"/>
        <c:minorTickMark val="none"/>
        <c:tickLblPos val="nextTo"/>
        <c:crossAx val="40895798"/>
        <c:crosses val="autoZero"/>
        <c:auto val="0"/>
        <c:lblOffset val="100"/>
        <c:tickLblSkip val="1"/>
        <c:noMultiLvlLbl val="0"/>
      </c:catAx>
      <c:valAx>
        <c:axId val="408957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2184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9993647"/>
        <c:axId val="53030332"/>
      </c:scatterChart>
      <c:valAx>
        <c:axId val="19993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30332"/>
        <c:crosses val="max"/>
        <c:crossBetween val="midCat"/>
        <c:dispUnits/>
      </c:valAx>
      <c:valAx>
        <c:axId val="5303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936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41.40992439947901</v>
      </c>
      <c r="C2" s="61">
        <v>-51.76003026486337</v>
      </c>
      <c r="D2" s="61">
        <v>-0.24005164286361236</v>
      </c>
      <c r="E2" s="61">
        <v>0.54896669</v>
      </c>
      <c r="F2" s="61">
        <v>0.83584423</v>
      </c>
      <c r="G2" s="61">
        <v>0</v>
      </c>
    </row>
    <row r="3" spans="1:7" ht="12.75">
      <c r="A3" t="s">
        <v>62</v>
      </c>
      <c r="B3" s="61">
        <v>82.71999931280206</v>
      </c>
      <c r="C3" s="61">
        <v>-40.83000028492492</v>
      </c>
      <c r="D3" s="61">
        <v>-0.2429521369513914</v>
      </c>
      <c r="E3" s="61">
        <v>0.75991254</v>
      </c>
      <c r="F3" s="61">
        <v>0.65002533</v>
      </c>
      <c r="G3" s="61">
        <v>0</v>
      </c>
    </row>
    <row r="4" spans="1:7" ht="12.75">
      <c r="A4" t="s">
        <v>63</v>
      </c>
      <c r="B4" s="61">
        <v>100.22999931280205</v>
      </c>
      <c r="C4" s="61">
        <v>-20.830000284924942</v>
      </c>
      <c r="D4" s="61">
        <v>-0.24406971043710257</v>
      </c>
      <c r="E4" s="61">
        <v>0.99723887</v>
      </c>
      <c r="F4" s="61">
        <v>0.07426061</v>
      </c>
      <c r="G4" s="61">
        <v>0</v>
      </c>
    </row>
    <row r="5" spans="1:7" ht="12.75">
      <c r="A5" t="s">
        <v>64</v>
      </c>
      <c r="B5" s="61">
        <v>95.56999971558511</v>
      </c>
      <c r="C5" s="61">
        <v>29.12999997310151</v>
      </c>
      <c r="D5" s="61">
        <v>-0.24334864064199735</v>
      </c>
      <c r="E5" s="61">
        <v>0.87224046</v>
      </c>
      <c r="F5" s="61">
        <v>0.48907727</v>
      </c>
      <c r="G5" s="61">
        <v>0</v>
      </c>
    </row>
    <row r="6" spans="1:7" ht="12.75">
      <c r="A6" t="s">
        <v>65</v>
      </c>
      <c r="B6" s="61">
        <v>81.91</v>
      </c>
      <c r="C6" s="61">
        <v>40.8799925297826</v>
      </c>
      <c r="D6" s="61">
        <v>-0.24233345862646516</v>
      </c>
      <c r="E6" s="61">
        <v>0.97354011</v>
      </c>
      <c r="F6" s="61">
        <v>0.22851622</v>
      </c>
      <c r="G6" s="61">
        <v>0</v>
      </c>
    </row>
    <row r="7" spans="1:7" ht="12.75">
      <c r="A7" t="s">
        <v>66</v>
      </c>
      <c r="B7" s="61">
        <v>41.1</v>
      </c>
      <c r="C7" s="61">
        <v>52.76000502737227</v>
      </c>
      <c r="D7" s="61">
        <v>-0.23941250550601012</v>
      </c>
      <c r="E7" s="61">
        <v>0.99316222</v>
      </c>
      <c r="F7" s="61">
        <v>0.11674251</v>
      </c>
      <c r="G7" s="61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41.421422792372866</v>
      </c>
      <c r="C2" s="61">
        <v>-51.742523072733086</v>
      </c>
      <c r="D2" s="61">
        <v>-0.24005164286361236</v>
      </c>
      <c r="E2" s="61">
        <v>0.03</v>
      </c>
      <c r="F2" s="61">
        <v>-0.03</v>
      </c>
      <c r="G2" s="61">
        <v>0.0418</v>
      </c>
    </row>
    <row r="3" spans="1:7" ht="12.75">
      <c r="A3" t="s">
        <v>62</v>
      </c>
      <c r="B3" s="61">
        <v>82.73095630496191</v>
      </c>
      <c r="C3" s="61">
        <v>-40.82062772945966</v>
      </c>
      <c r="D3" s="61">
        <v>-0.2429521369513914</v>
      </c>
      <c r="E3" s="61">
        <v>0.03</v>
      </c>
      <c r="F3" s="61">
        <v>-0.03</v>
      </c>
      <c r="G3" s="61">
        <v>0.0288</v>
      </c>
    </row>
    <row r="4" spans="1:7" ht="12.75">
      <c r="A4" t="s">
        <v>63</v>
      </c>
      <c r="B4" s="61">
        <v>100.24690060257433</v>
      </c>
      <c r="C4" s="61">
        <v>-20.828741709777393</v>
      </c>
      <c r="D4" s="61">
        <v>-0.24406971043710257</v>
      </c>
      <c r="E4" s="61">
        <v>0.03</v>
      </c>
      <c r="F4" s="61">
        <v>-0.03</v>
      </c>
      <c r="G4" s="61">
        <v>0.0338</v>
      </c>
    </row>
    <row r="5" spans="1:7" ht="12.75">
      <c r="A5" t="s">
        <v>64</v>
      </c>
      <c r="B5" s="61">
        <v>95.58251110470323</v>
      </c>
      <c r="C5" s="61">
        <v>29.13701528180852</v>
      </c>
      <c r="D5" s="61">
        <v>-0.24334864064199735</v>
      </c>
      <c r="E5" s="61">
        <v>0.03</v>
      </c>
      <c r="F5" s="61">
        <v>-0.03</v>
      </c>
      <c r="G5" s="61">
        <v>0.0286</v>
      </c>
    </row>
    <row r="6" spans="1:7" ht="12.75">
      <c r="A6" t="s">
        <v>65</v>
      </c>
      <c r="B6" s="61">
        <v>81.91975458398701</v>
      </c>
      <c r="C6" s="61">
        <v>40.88228219469869</v>
      </c>
      <c r="D6" s="61">
        <v>-0.24233345862646516</v>
      </c>
      <c r="E6" s="61">
        <v>0.03</v>
      </c>
      <c r="F6" s="61">
        <v>-0.03</v>
      </c>
      <c r="G6" s="61">
        <v>0.02</v>
      </c>
    </row>
    <row r="7" spans="1:7" ht="12.75">
      <c r="A7" t="s">
        <v>66</v>
      </c>
      <c r="B7" s="61">
        <v>41.1065996406562</v>
      </c>
      <c r="C7" s="61">
        <v>52.7607807904685</v>
      </c>
      <c r="D7" s="61">
        <v>-0.23941250550601012</v>
      </c>
      <c r="E7" s="61">
        <v>0.03</v>
      </c>
      <c r="F7" s="61">
        <v>-0.03</v>
      </c>
      <c r="G7" s="61">
        <v>0.0132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39140.27722222222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0.03</v>
      </c>
      <c r="D7" s="63"/>
      <c r="E7" s="62" t="s">
        <v>19</v>
      </c>
      <c r="F7" s="62"/>
      <c r="G7" s="36">
        <v>0.01385</v>
      </c>
      <c r="H7" s="6"/>
    </row>
    <row r="8" spans="2:8" ht="13.5">
      <c r="B8" s="57" t="s">
        <v>37</v>
      </c>
      <c r="C8" s="63">
        <v>-0.03</v>
      </c>
      <c r="D8" s="63"/>
      <c r="E8" s="64" t="s">
        <v>12</v>
      </c>
      <c r="F8" s="64"/>
      <c r="G8" s="35">
        <v>0.02094552017563817</v>
      </c>
      <c r="H8" s="5"/>
    </row>
    <row r="9" spans="5:8" ht="13.5">
      <c r="E9" s="64" t="s">
        <v>13</v>
      </c>
      <c r="F9" s="64"/>
      <c r="G9" s="35">
        <v>0.0066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0.01434552017563817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6</v>
      </c>
      <c r="N12" s="43">
        <v>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6</v>
      </c>
      <c r="N15" s="43">
        <v>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0.016901289772278005</v>
      </c>
      <c r="L18" s="41">
        <v>0.017507192130281624</v>
      </c>
      <c r="M18" s="41">
        <v>0</v>
      </c>
      <c r="N18" s="50">
        <v>0.02094552017563817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0</v>
      </c>
      <c r="L19" s="41">
        <v>0</v>
      </c>
      <c r="M19" s="41">
        <v>0</v>
      </c>
      <c r="N19" s="50">
        <v>0.0066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0.016901289772278005</v>
      </c>
      <c r="L20" s="41">
        <v>0.017507192130281624</v>
      </c>
      <c r="M20" s="41">
        <v>0</v>
      </c>
      <c r="N20" s="50">
        <v>0.01434552017563817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0.011370381431219082</v>
      </c>
      <c r="L22" s="41">
        <v>0.00636984324373735</v>
      </c>
      <c r="M22" s="41">
        <v>0</v>
      </c>
      <c r="N22" s="50">
        <v>0.01385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0.011783917964147963</v>
      </c>
      <c r="L23" s="41">
        <v>0.008669770409322208</v>
      </c>
      <c r="M23" s="41">
        <v>0</v>
      </c>
      <c r="N23" s="50">
        <v>0.014629615221738676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0.003389716571223737</v>
      </c>
      <c r="L24" s="41">
        <v>0.006442671743980687</v>
      </c>
      <c r="M24" s="41">
        <v>0</v>
      </c>
      <c r="N24" s="50">
        <v>0.005037757437590665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41.421422792372866</v>
      </c>
      <c r="D47" s="24">
        <v>-51.742523072733086</v>
      </c>
      <c r="E47" s="24">
        <v>-0.24005164286361236</v>
      </c>
      <c r="F47" s="60">
        <v>0.0418</v>
      </c>
    </row>
    <row r="48" spans="2:6" ht="13.5">
      <c r="B48" s="27" t="s">
        <v>62</v>
      </c>
      <c r="C48" s="24">
        <v>82.73095630496191</v>
      </c>
      <c r="D48" s="24">
        <v>-40.82062772945966</v>
      </c>
      <c r="E48" s="24">
        <v>-0.2429521369513914</v>
      </c>
      <c r="F48" s="60">
        <v>0.0288</v>
      </c>
    </row>
    <row r="49" spans="2:6" ht="13.5">
      <c r="B49" s="27" t="s">
        <v>63</v>
      </c>
      <c r="C49" s="24">
        <v>100.24690060257433</v>
      </c>
      <c r="D49" s="24">
        <v>-20.828741709777393</v>
      </c>
      <c r="E49" s="24">
        <v>-0.24406971043710257</v>
      </c>
      <c r="F49" s="60">
        <v>0.0338</v>
      </c>
    </row>
    <row r="50" spans="2:6" ht="13.5">
      <c r="B50" s="27" t="s">
        <v>64</v>
      </c>
      <c r="C50" s="24">
        <v>95.58251110470323</v>
      </c>
      <c r="D50" s="24">
        <v>29.13701528180852</v>
      </c>
      <c r="E50" s="24">
        <v>-0.24334864064199735</v>
      </c>
      <c r="F50" s="60">
        <v>0.0286</v>
      </c>
    </row>
    <row r="51" spans="2:6" ht="13.5">
      <c r="B51" s="27" t="s">
        <v>65</v>
      </c>
      <c r="C51" s="24">
        <v>81.91975458398701</v>
      </c>
      <c r="D51" s="24">
        <v>40.88228219469869</v>
      </c>
      <c r="E51" s="24">
        <v>-0.24233345862646516</v>
      </c>
      <c r="F51" s="60">
        <v>0.02</v>
      </c>
    </row>
    <row r="52" spans="2:6" ht="13.5">
      <c r="B52" s="27" t="s">
        <v>66</v>
      </c>
      <c r="C52" s="24">
        <v>41.1065996406562</v>
      </c>
      <c r="D52" s="24">
        <v>52.7607807904685</v>
      </c>
      <c r="E52" s="24">
        <v>-0.23941250550601012</v>
      </c>
      <c r="F52" s="60">
        <v>0.0132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39140.27722222222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0.01385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0.03</v>
      </c>
      <c r="D8" s="72"/>
      <c r="E8" s="1"/>
      <c r="F8" s="14" t="s">
        <v>12</v>
      </c>
      <c r="G8" s="35">
        <v>0.02094552017563817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-0.03</v>
      </c>
      <c r="D9" s="72"/>
      <c r="E9" s="1"/>
      <c r="F9" s="14" t="s">
        <v>13</v>
      </c>
      <c r="G9" s="35">
        <v>0.0066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0.01434552017563817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0.005037757437590665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0.01149839289385568</v>
      </c>
      <c r="D47" s="24">
        <v>0.017507192130281624</v>
      </c>
      <c r="E47" s="24">
        <v>0</v>
      </c>
      <c r="F47" s="60">
        <v>0.0418</v>
      </c>
    </row>
    <row r="48" spans="2:6" ht="13.5">
      <c r="B48" s="27" t="s">
        <v>62</v>
      </c>
      <c r="C48" s="24">
        <v>0.0109569921598478</v>
      </c>
      <c r="D48" s="24">
        <v>0.009372555465262167</v>
      </c>
      <c r="E48" s="24">
        <v>0</v>
      </c>
      <c r="F48" s="60">
        <v>0.0288</v>
      </c>
    </row>
    <row r="49" spans="2:6" ht="13.5">
      <c r="B49" s="27" t="s">
        <v>63</v>
      </c>
      <c r="C49" s="24">
        <v>0.016901289772278005</v>
      </c>
      <c r="D49" s="24">
        <v>0.0012585751475491236</v>
      </c>
      <c r="E49" s="24">
        <v>0</v>
      </c>
      <c r="F49" s="60">
        <v>0.0338</v>
      </c>
    </row>
    <row r="50" spans="2:6" ht="13.5">
      <c r="B50" s="27" t="s">
        <v>64</v>
      </c>
      <c r="C50" s="24">
        <v>0.012511389118117222</v>
      </c>
      <c r="D50" s="24">
        <v>0.007015308707011059</v>
      </c>
      <c r="E50" s="24">
        <v>0</v>
      </c>
      <c r="F50" s="60">
        <v>0.0286</v>
      </c>
    </row>
    <row r="51" spans="2:6" ht="13.5">
      <c r="B51" s="27" t="s">
        <v>65</v>
      </c>
      <c r="C51" s="24">
        <v>0.009754583987017895</v>
      </c>
      <c r="D51" s="24">
        <v>0.002289664916091283</v>
      </c>
      <c r="E51" s="24">
        <v>0</v>
      </c>
      <c r="F51" s="60">
        <v>0.02</v>
      </c>
    </row>
    <row r="52" spans="2:6" ht="13.5">
      <c r="B52" s="27" t="s">
        <v>66</v>
      </c>
      <c r="C52" s="24">
        <v>0.0065996406561978915</v>
      </c>
      <c r="D52" s="24">
        <v>0.0007757630962288431</v>
      </c>
      <c r="E52" s="24">
        <v>0</v>
      </c>
      <c r="F52" s="60">
        <v>0.0132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39140.27722222222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0.01385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0.03</v>
      </c>
      <c r="D8" s="72"/>
      <c r="E8" s="2"/>
      <c r="F8" s="14" t="s">
        <v>12</v>
      </c>
      <c r="G8" s="35">
        <v>0.02094552017563817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-0.03</v>
      </c>
      <c r="D9" s="72"/>
      <c r="E9" s="2"/>
      <c r="F9" s="14" t="s">
        <v>13</v>
      </c>
      <c r="G9" s="35">
        <v>0.0066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0.01434552017563817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0.005037757437590665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41.40992439947901</v>
      </c>
      <c r="D47" s="24">
        <v>-51.76003026486337</v>
      </c>
      <c r="E47" s="24">
        <v>-0.24005164286361236</v>
      </c>
      <c r="F47" s="60">
        <v>0.0418</v>
      </c>
    </row>
    <row r="48" spans="2:6" ht="13.5">
      <c r="B48" s="27" t="s">
        <v>62</v>
      </c>
      <c r="C48" s="24">
        <v>82.71999931280206</v>
      </c>
      <c r="D48" s="24">
        <v>-40.83000028492492</v>
      </c>
      <c r="E48" s="24">
        <v>-0.2429521369513914</v>
      </c>
      <c r="F48" s="60">
        <v>0.0288</v>
      </c>
    </row>
    <row r="49" spans="2:6" ht="13.5">
      <c r="B49" s="27" t="s">
        <v>63</v>
      </c>
      <c r="C49" s="24">
        <v>100.22999931280205</v>
      </c>
      <c r="D49" s="24">
        <v>-20.830000284924942</v>
      </c>
      <c r="E49" s="24">
        <v>-0.24406971043710257</v>
      </c>
      <c r="F49" s="60">
        <v>0.0338</v>
      </c>
    </row>
    <row r="50" spans="2:6" ht="13.5">
      <c r="B50" s="27" t="s">
        <v>64</v>
      </c>
      <c r="C50" s="24">
        <v>95.56999971558511</v>
      </c>
      <c r="D50" s="24">
        <v>29.12999997310151</v>
      </c>
      <c r="E50" s="24">
        <v>-0.24334864064199735</v>
      </c>
      <c r="F50" s="60">
        <v>0.0286</v>
      </c>
    </row>
    <row r="51" spans="2:6" ht="13.5">
      <c r="B51" s="27" t="s">
        <v>65</v>
      </c>
      <c r="C51" s="24">
        <v>81.91</v>
      </c>
      <c r="D51" s="24">
        <v>40.8799925297826</v>
      </c>
      <c r="E51" s="24">
        <v>-0.24233345862646516</v>
      </c>
      <c r="F51" s="60">
        <v>0.02</v>
      </c>
    </row>
    <row r="52" spans="2:6" ht="13.5">
      <c r="B52" s="27" t="s">
        <v>66</v>
      </c>
      <c r="C52" s="24">
        <v>41.1</v>
      </c>
      <c r="D52" s="24">
        <v>52.76000502737227</v>
      </c>
      <c r="E52" s="24">
        <v>-0.23941250550601012</v>
      </c>
      <c r="F52" s="60">
        <v>0.0132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39140.27722222222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6</v>
      </c>
      <c r="F36" s="43">
        <v>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6</v>
      </c>
      <c r="F39" s="43">
        <v>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0.016901289772278005</v>
      </c>
      <c r="D42" s="41">
        <v>0.017507192130281624</v>
      </c>
      <c r="E42" s="41">
        <v>0</v>
      </c>
      <c r="F42" s="50">
        <v>0.02094552017563817</v>
      </c>
    </row>
    <row r="43" spans="2:6" ht="13.5">
      <c r="B43" s="48" t="s">
        <v>13</v>
      </c>
      <c r="C43" s="41">
        <v>0</v>
      </c>
      <c r="D43" s="41">
        <v>0</v>
      </c>
      <c r="E43" s="41">
        <v>0</v>
      </c>
      <c r="F43" s="50">
        <v>0.0066</v>
      </c>
    </row>
    <row r="44" spans="2:6" ht="13.5">
      <c r="B44" s="48" t="s">
        <v>14</v>
      </c>
      <c r="C44" s="41">
        <v>0.016901289772278005</v>
      </c>
      <c r="D44" s="41">
        <v>0.017507192130281624</v>
      </c>
      <c r="E44" s="41">
        <v>0</v>
      </c>
      <c r="F44" s="50">
        <v>0.01434552017563817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0.011370381431219082</v>
      </c>
      <c r="D46" s="41">
        <v>0.00636984324373735</v>
      </c>
      <c r="E46" s="41">
        <v>0</v>
      </c>
      <c r="F46" s="50">
        <v>0.01385</v>
      </c>
    </row>
    <row r="47" spans="2:6" ht="13.5">
      <c r="B47" s="48" t="s">
        <v>26</v>
      </c>
      <c r="C47" s="41">
        <v>0.011783917964147963</v>
      </c>
      <c r="D47" s="41">
        <v>0.008669770409322208</v>
      </c>
      <c r="E47" s="41">
        <v>0</v>
      </c>
      <c r="F47" s="50">
        <v>0.014629615221738676</v>
      </c>
    </row>
    <row r="48" spans="2:6" ht="13.5">
      <c r="B48" s="48" t="s">
        <v>27</v>
      </c>
      <c r="C48" s="41">
        <v>0.003389716571223737</v>
      </c>
      <c r="D48" s="41">
        <v>0.006442671743980687</v>
      </c>
      <c r="E48" s="41">
        <v>0</v>
      </c>
      <c r="F48" s="50">
        <v>0.005037757437590665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</v>
      </c>
      <c r="F1" t="s">
        <v>21</v>
      </c>
      <c r="G1">
        <v>6</v>
      </c>
    </row>
    <row r="2" spans="2:3" ht="12.75">
      <c r="B2">
        <v>-0.03</v>
      </c>
      <c r="C2">
        <f>MAX(GaussDistr_1)-1</f>
        <v>1</v>
      </c>
    </row>
    <row r="3" spans="1:16" ht="12.75">
      <c r="A3" t="str">
        <f>"-3s"</f>
        <v>-3s</v>
      </c>
      <c r="B3">
        <v>-0.0012632723127719951</v>
      </c>
      <c r="C3">
        <f aca="true" t="shared" si="0" ref="C3:C33">NORMDIST(B3,AveDev3D_0,StandardDev3D_0,FALSE)*NumPoints_7*I3</f>
        <v>0.005318218094325622</v>
      </c>
      <c r="D3">
        <v>0</v>
      </c>
      <c r="F3" t="s">
        <v>17</v>
      </c>
      <c r="G3">
        <v>15</v>
      </c>
      <c r="I3">
        <f>B5-B4</f>
        <v>0.0010075514875181359</v>
      </c>
      <c r="N3">
        <v>0.03</v>
      </c>
      <c r="O3">
        <v>-0.03</v>
      </c>
      <c r="P3">
        <v>0.01385</v>
      </c>
    </row>
    <row r="4" spans="1:16" ht="12.75">
      <c r="B4">
        <v>-0.0002557208252538627</v>
      </c>
      <c r="C4">
        <f t="shared" si="0"/>
        <v>0.009498541899575979</v>
      </c>
      <c r="D4">
        <v>0</v>
      </c>
      <c r="F4" t="s">
        <v>18</v>
      </c>
      <c r="G4">
        <v>5</v>
      </c>
      <c r="I4">
        <f>I3</f>
        <v>0.0010075514875181359</v>
      </c>
      <c r="N4">
        <v>0.03</v>
      </c>
      <c r="O4">
        <v>-0.03</v>
      </c>
      <c r="P4">
        <v>0.01385</v>
      </c>
    </row>
    <row r="5" spans="1:16" ht="12.75">
      <c r="B5">
        <v>0.0007518306622642731</v>
      </c>
      <c r="C5">
        <f t="shared" si="0"/>
        <v>0.0162995630804228</v>
      </c>
      <c r="D5">
        <v>0</v>
      </c>
      <c r="I5">
        <f>I4</f>
        <v>0.0010075514875181359</v>
      </c>
      <c r="N5">
        <v>0.03</v>
      </c>
      <c r="O5">
        <v>-0.03</v>
      </c>
      <c r="P5">
        <v>0.01385</v>
      </c>
    </row>
    <row r="6" spans="1:16" ht="12.75">
      <c r="B6">
        <v>0.0017593821497824055</v>
      </c>
      <c r="C6">
        <f t="shared" si="0"/>
        <v>0.026873436353811564</v>
      </c>
      <c r="D6">
        <v>0</v>
      </c>
      <c r="I6">
        <f aca="true" t="shared" si="1" ref="I6:I33">I5</f>
        <v>0.0010075514875181359</v>
      </c>
      <c r="N6">
        <v>0.03</v>
      </c>
      <c r="O6">
        <v>-0.03</v>
      </c>
      <c r="P6">
        <v>0.01385</v>
      </c>
    </row>
    <row r="7" spans="1:16" ht="12.75">
      <c r="B7">
        <v>0.002766933637300538</v>
      </c>
      <c r="C7">
        <f t="shared" si="0"/>
        <v>0.042569511415477865</v>
      </c>
      <c r="D7">
        <v>0</v>
      </c>
      <c r="I7">
        <f t="shared" si="1"/>
        <v>0.0010075514875181359</v>
      </c>
      <c r="N7">
        <v>0.03</v>
      </c>
      <c r="O7">
        <v>-0.03</v>
      </c>
      <c r="P7">
        <v>0.01385</v>
      </c>
    </row>
    <row r="8" spans="1:16" ht="12.75">
      <c r="A8" t="str">
        <f>"-2s"</f>
        <v>-2s</v>
      </c>
      <c r="B8">
        <v>0.0037744851248186703</v>
      </c>
      <c r="C8">
        <f t="shared" si="0"/>
        <v>0.06478915981582585</v>
      </c>
      <c r="D8">
        <v>0</v>
      </c>
      <c r="I8">
        <f t="shared" si="1"/>
        <v>0.0010075514875181359</v>
      </c>
      <c r="N8">
        <v>0.03</v>
      </c>
      <c r="O8">
        <v>-0.03</v>
      </c>
      <c r="P8">
        <v>0.01385</v>
      </c>
    </row>
    <row r="9" spans="1:9" ht="12.75">
      <c r="B9">
        <v>0.0047820366123368045</v>
      </c>
      <c r="C9">
        <f t="shared" si="0"/>
        <v>0.0947401899610733</v>
      </c>
      <c r="D9">
        <v>0</v>
      </c>
      <c r="I9">
        <f t="shared" si="1"/>
        <v>0.0010075514875181359</v>
      </c>
    </row>
    <row r="10" spans="1:9" ht="12.75">
      <c r="B10">
        <v>0.005789588099854937</v>
      </c>
      <c r="C10">
        <f t="shared" si="0"/>
        <v>0.1331050016153471</v>
      </c>
      <c r="D10">
        <v>0</v>
      </c>
      <c r="I10">
        <f t="shared" si="1"/>
        <v>0.0010075514875181359</v>
      </c>
    </row>
    <row r="11" spans="1:9" ht="12.75">
      <c r="B11">
        <v>0.006797139587373068</v>
      </c>
      <c r="C11">
        <f t="shared" si="0"/>
        <v>0.17967295876289432</v>
      </c>
      <c r="D11">
        <v>0</v>
      </c>
      <c r="I11">
        <f t="shared" si="1"/>
        <v>0.0010075514875181359</v>
      </c>
    </row>
    <row r="12" spans="1:9" ht="12.75">
      <c r="B12">
        <v>0.0078046910748912025</v>
      </c>
      <c r="C12">
        <f t="shared" si="0"/>
        <v>0.23302326597985623</v>
      </c>
      <c r="D12">
        <v>0</v>
      </c>
      <c r="I12">
        <f t="shared" si="1"/>
        <v>0.0010075514875181359</v>
      </c>
    </row>
    <row r="13" spans="1:9" ht="12.75">
      <c r="B13">
        <v>0.008812242562409336</v>
      </c>
      <c r="C13">
        <f t="shared" si="0"/>
        <v>0.2903648694229729</v>
      </c>
      <c r="D13">
        <v>0</v>
      </c>
      <c r="I13">
        <f t="shared" si="1"/>
        <v>0.0010075514875181359</v>
      </c>
    </row>
    <row r="14" spans="1:9" ht="12.75">
      <c r="B14">
        <v>0.009819794049927468</v>
      </c>
      <c r="C14">
        <f t="shared" si="0"/>
        <v>0.34762986331378026</v>
      </c>
      <c r="D14">
        <v>0</v>
      </c>
      <c r="I14">
        <f t="shared" si="1"/>
        <v>0.0010075514875181359</v>
      </c>
    </row>
    <row r="15" spans="1:9" ht="12.75">
      <c r="B15">
        <v>0.0108273455374456</v>
      </c>
      <c r="C15">
        <f t="shared" si="0"/>
        <v>0.39986952347016075</v>
      </c>
      <c r="D15">
        <v>0</v>
      </c>
      <c r="I15">
        <f t="shared" si="1"/>
        <v>0.0010075514875181359</v>
      </c>
    </row>
    <row r="16" spans="1:9" ht="12.75">
      <c r="B16">
        <v>0.011834897024963733</v>
      </c>
      <c r="C16">
        <f t="shared" si="0"/>
        <v>0.4419241683639892</v>
      </c>
      <c r="D16">
        <v>0</v>
      </c>
      <c r="I16">
        <f t="shared" si="1"/>
        <v>0.0010075514875181359</v>
      </c>
    </row>
    <row r="17" spans="1:9" ht="12.75">
      <c r="B17">
        <v>0.012842448512481867</v>
      </c>
      <c r="C17">
        <f t="shared" si="0"/>
        <v>0.46925123277054837</v>
      </c>
      <c r="D17">
        <v>1</v>
      </c>
      <c r="I17">
        <f t="shared" si="1"/>
        <v>0.0010075514875181359</v>
      </c>
    </row>
    <row r="18" spans="1:9" ht="12.75">
      <c r="A18" t="str">
        <f>"0"</f>
        <v>0</v>
      </c>
      <c r="B18">
        <v>0.01385</v>
      </c>
      <c r="C18">
        <f t="shared" si="0"/>
        <v>0.4787307364817206</v>
      </c>
      <c r="D18">
        <v>0</v>
      </c>
      <c r="I18">
        <f t="shared" si="1"/>
        <v>0.0010075514875181359</v>
      </c>
    </row>
    <row r="19" spans="1:9" ht="12.75">
      <c r="B19">
        <v>0.014857551487518132</v>
      </c>
      <c r="C19">
        <f t="shared" si="0"/>
        <v>0.46925123277054837</v>
      </c>
      <c r="D19">
        <v>0</v>
      </c>
      <c r="I19">
        <f t="shared" si="1"/>
        <v>0.0010075514875181359</v>
      </c>
    </row>
    <row r="20" spans="1:9" ht="12.75">
      <c r="B20">
        <v>0.015865102975036266</v>
      </c>
      <c r="C20">
        <f t="shared" si="0"/>
        <v>0.4419241683639892</v>
      </c>
      <c r="D20">
        <v>0</v>
      </c>
      <c r="I20">
        <f t="shared" si="1"/>
        <v>0.0010075514875181359</v>
      </c>
    </row>
    <row r="21" spans="1:9" ht="12.75">
      <c r="B21">
        <v>0.0168726544625544</v>
      </c>
      <c r="C21">
        <f t="shared" si="0"/>
        <v>0.39986952347016075</v>
      </c>
      <c r="D21">
        <v>0</v>
      </c>
      <c r="I21">
        <f t="shared" si="1"/>
        <v>0.0010075514875181359</v>
      </c>
    </row>
    <row r="22" spans="1:9" ht="12.75">
      <c r="B22">
        <v>0.01788020595007253</v>
      </c>
      <c r="C22">
        <f t="shared" si="0"/>
        <v>0.34762986331378026</v>
      </c>
      <c r="D22">
        <v>0</v>
      </c>
      <c r="I22">
        <f t="shared" si="1"/>
        <v>0.0010075514875181359</v>
      </c>
    </row>
    <row r="23" spans="1:9" ht="12.75">
      <c r="B23">
        <v>0.018887757437590663</v>
      </c>
      <c r="C23">
        <f t="shared" si="0"/>
        <v>0.2903648694229729</v>
      </c>
      <c r="D23">
        <v>0</v>
      </c>
      <c r="I23">
        <f t="shared" si="1"/>
        <v>0.0010075514875181359</v>
      </c>
    </row>
    <row r="24" spans="1:9" ht="12.75">
      <c r="B24">
        <v>0.019895308925108796</v>
      </c>
      <c r="C24">
        <f t="shared" si="0"/>
        <v>0.2330232659798563</v>
      </c>
      <c r="D24">
        <v>1</v>
      </c>
      <c r="I24">
        <f t="shared" si="1"/>
        <v>0.0010075514875181359</v>
      </c>
    </row>
    <row r="25" spans="1:9" ht="12.75">
      <c r="B25">
        <v>0.02090286041262693</v>
      </c>
      <c r="C25">
        <f t="shared" si="0"/>
        <v>0.17967295876289427</v>
      </c>
      <c r="D25">
        <v>0</v>
      </c>
      <c r="I25">
        <f t="shared" si="1"/>
        <v>0.0010075514875181359</v>
      </c>
    </row>
    <row r="26" spans="1:9" ht="12.75">
      <c r="B26">
        <v>0.02191041190014506</v>
      </c>
      <c r="C26">
        <f t="shared" si="0"/>
        <v>0.13310500161534713</v>
      </c>
      <c r="D26">
        <v>0</v>
      </c>
      <c r="I26">
        <f t="shared" si="1"/>
        <v>0.0010075514875181359</v>
      </c>
    </row>
    <row r="27" spans="1:9" ht="12.75">
      <c r="B27">
        <v>0.022917963387663193</v>
      </c>
      <c r="C27">
        <f t="shared" si="0"/>
        <v>0.09474018996107339</v>
      </c>
      <c r="D27">
        <v>0</v>
      </c>
      <c r="I27">
        <f t="shared" si="1"/>
        <v>0.0010075514875181359</v>
      </c>
    </row>
    <row r="28" spans="1:9" ht="12.75">
      <c r="A28" t="str">
        <f>"2s"</f>
        <v>2s</v>
      </c>
      <c r="B28">
        <v>0.02392551487518133</v>
      </c>
      <c r="C28">
        <f t="shared" si="0"/>
        <v>0.06478915981582585</v>
      </c>
      <c r="D28">
        <v>0</v>
      </c>
      <c r="I28">
        <f t="shared" si="1"/>
        <v>0.0010075514875181359</v>
      </c>
    </row>
    <row r="29" spans="1:9" ht="12.75">
      <c r="B29">
        <v>0.02493306636269946</v>
      </c>
      <c r="C29">
        <f t="shared" si="0"/>
        <v>0.042569511415477865</v>
      </c>
      <c r="D29">
        <v>0</v>
      </c>
      <c r="I29">
        <f t="shared" si="1"/>
        <v>0.0010075514875181359</v>
      </c>
    </row>
    <row r="30" spans="1:9" ht="12.75">
      <c r="B30">
        <v>0.025940617850217593</v>
      </c>
      <c r="C30">
        <f t="shared" si="0"/>
        <v>0.026873436353811564</v>
      </c>
      <c r="D30">
        <v>0</v>
      </c>
      <c r="I30">
        <f t="shared" si="1"/>
        <v>0.0010075514875181359</v>
      </c>
    </row>
    <row r="31" spans="1:9" ht="12.75">
      <c r="B31">
        <v>0.026948169337735726</v>
      </c>
      <c r="C31">
        <f t="shared" si="0"/>
        <v>0.0162995630804228</v>
      </c>
      <c r="D31">
        <v>0</v>
      </c>
      <c r="I31">
        <f t="shared" si="1"/>
        <v>0.0010075514875181359</v>
      </c>
    </row>
    <row r="32" spans="1:9" ht="12.75">
      <c r="B32">
        <v>0.02795572082525386</v>
      </c>
      <c r="C32">
        <f t="shared" si="0"/>
        <v>0.009498541899575979</v>
      </c>
      <c r="D32">
        <v>2</v>
      </c>
      <c r="I32">
        <f t="shared" si="1"/>
        <v>0.0010075514875181359</v>
      </c>
    </row>
    <row r="33" spans="1:9" ht="12.75">
      <c r="A33" t="str">
        <f>"3s"</f>
        <v>3s</v>
      </c>
      <c r="B33">
        <v>0.028963272312771994</v>
      </c>
      <c r="C33">
        <f t="shared" si="0"/>
        <v>0.005318218094325622</v>
      </c>
      <c r="D33">
        <v>2</v>
      </c>
      <c r="I33">
        <f t="shared" si="1"/>
        <v>0.0010075514875181359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2007-02-27T11:39:38Z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