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<sst xmlns="http://schemas.openxmlformats.org/spreadsheetml/2006/main" count="275" uniqueCount="102">
  <si>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</si>
  <si>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</si>
  <si>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</si>
  <si>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</si>
  <si>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</si>
  <si>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</si>
  <si>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</si>
  <si>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</si>
  <si>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</si>
  <si>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</si>
  <si>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</si>
  <si>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</si>
  <si>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</si>
  <si>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</si>
  <si>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</si>
  <si>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</si>
  <si>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</si>
  <si>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</si>
  <si>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</si>
  <si>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</si>
  <si>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</si>
  <si>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</si>
  <si>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</si>
  <si>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</si>
  <si>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</si>
  <si>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</si>
  <si>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</si>
  <si>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</si>
  <si>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</si>
  <si>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</si>
  <si>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</si>
  <si>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</si>
  <si>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</si>
  <si>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</si>
  <si>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</si>
  <si>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</si>
  <si>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</si>
  <si>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</si>
  <si>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</si>
  <si>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</si>
  <si>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</si>
  <si>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</si>
  <si>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</si>
  <si>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</si>
  <si>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</si>
  <si>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</si>
  <si>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</si>
  <si>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 xml:space="preserve">D SIDE HOLE POSITIONS </t>
  </si>
  <si>
    <t>JOB NUMBER</t>
  </si>
  <si>
    <t>PART NUMBER</t>
  </si>
  <si>
    <t>PART NAME</t>
  </si>
  <si>
    <t>INSPECTOR</t>
  </si>
  <si>
    <t>65709-5</t>
  </si>
  <si>
    <t>SE141-114</t>
  </si>
  <si>
    <t>DATUM E POCKET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</si>
  <si>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</si>
  <si>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</si>
  <si>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</si>
  <si>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</si>
  <si>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</si>
  <si>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</si>
  <si>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</si>
  <si>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</si>
  <si>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</si>
  <si>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</si>
  <si>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</si>
  <si>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</si>
  <si>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</si>
  <si>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</si>
  <si>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</si>
  <si>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</si>
  <si>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</si>
  <si>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</si>
  <si>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</si>
  <si>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</si>
  <si>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</si>
  <si>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</si>
  <si>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</si>
  <si>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</si>
  <si>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</si>
  <si>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</si>
  <si>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</si>
  <si>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</si>
  <si>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</si>
  <si>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</si>
  <si>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</si>
  <si>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</si>
  <si>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</si>
  <si>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</si>
  <si>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</si>
  <si>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</si>
  <si>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</si>
  <si>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</si>
  <si>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</si>
  <si>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</si>
  <si>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</si>
  <si>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</si>
  <si>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</si>
  <si>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</si>
  <si>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</si>
  <si>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65709-6</t>
  </si>
  <si>
    <t>Datum D Holes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</si>
</sst>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Nominal!$F$47:$F$90</c:f>
              <c:numCache>
                <c:ptCount val="44"/>
                <c:pt idx="0">
                  <c:v>0.0162</c:v>
                </c:pt>
                <c:pt idx="1">
                  <c:v>0.0102</c:v>
                </c:pt>
                <c:pt idx="2">
                  <c:v>0.0106</c:v>
                </c:pt>
                <c:pt idx="3">
                  <c:v>0.0412</c:v>
                </c:pt>
                <c:pt idx="4">
                  <c:v>0.0472</c:v>
                </c:pt>
                <c:pt idx="5">
                  <c:v>0.0192</c:v>
                </c:pt>
                <c:pt idx="6">
                  <c:v>0.0396</c:v>
                </c:pt>
                <c:pt idx="7">
                  <c:v>0.0158</c:v>
                </c:pt>
                <c:pt idx="8">
                  <c:v>0.0168</c:v>
                </c:pt>
                <c:pt idx="9">
                  <c:v>0.0162</c:v>
                </c:pt>
                <c:pt idx="10">
                  <c:v>0.0158</c:v>
                </c:pt>
                <c:pt idx="11">
                  <c:v>0.012</c:v>
                </c:pt>
                <c:pt idx="12">
                  <c:v>0.015</c:v>
                </c:pt>
                <c:pt idx="13">
                  <c:v>0.0156</c:v>
                </c:pt>
                <c:pt idx="14">
                  <c:v>0.0044</c:v>
                </c:pt>
                <c:pt idx="15">
                  <c:v>0.0132</c:v>
                </c:pt>
                <c:pt idx="16">
                  <c:v>0.014</c:v>
                </c:pt>
                <c:pt idx="17">
                  <c:v>0.0106</c:v>
                </c:pt>
                <c:pt idx="18">
                  <c:v>0.0174</c:v>
                </c:pt>
                <c:pt idx="19">
                  <c:v>0.0128</c:v>
                </c:pt>
                <c:pt idx="20">
                  <c:v>0.0286</c:v>
                </c:pt>
                <c:pt idx="21">
                  <c:v>0.0278</c:v>
                </c:pt>
                <c:pt idx="22">
                  <c:v>0.0316</c:v>
                </c:pt>
                <c:pt idx="23">
                  <c:v>0.0214</c:v>
                </c:pt>
                <c:pt idx="24">
                  <c:v>0.024</c:v>
                </c:pt>
                <c:pt idx="25">
                  <c:v>0.0264</c:v>
                </c:pt>
                <c:pt idx="26">
                  <c:v>0.053</c:v>
                </c:pt>
                <c:pt idx="27">
                  <c:v>0.0458</c:v>
                </c:pt>
                <c:pt idx="28">
                  <c:v>0.0602</c:v>
                </c:pt>
                <c:pt idx="29">
                  <c:v>0.0582</c:v>
                </c:pt>
                <c:pt idx="30">
                  <c:v>0.0562</c:v>
                </c:pt>
                <c:pt idx="31">
                  <c:v>0.055</c:v>
                </c:pt>
                <c:pt idx="32">
                  <c:v>0.0486</c:v>
                </c:pt>
                <c:pt idx="33">
                  <c:v>0.0476</c:v>
                </c:pt>
                <c:pt idx="34">
                  <c:v>0.0468</c:v>
                </c:pt>
                <c:pt idx="35">
                  <c:v>0.0322</c:v>
                </c:pt>
                <c:pt idx="36">
                  <c:v>0.0232</c:v>
                </c:pt>
                <c:pt idx="37">
                  <c:v>0.0214</c:v>
                </c:pt>
                <c:pt idx="38">
                  <c:v>0.0204</c:v>
                </c:pt>
                <c:pt idx="39">
                  <c:v>0.0252</c:v>
                </c:pt>
                <c:pt idx="40">
                  <c:v>0.0146</c:v>
                </c:pt>
                <c:pt idx="41">
                  <c:v>0.0222</c:v>
                </c:pt>
                <c:pt idx="42">
                  <c:v>0.0144</c:v>
                </c:pt>
                <c:pt idx="43">
                  <c:v>0.0036</c:v>
                </c:pt>
              </c:numCache>
            </c:numRef>
          </c:val>
          <c:smooth val="0"/>
        </c:ser>
        <c:marker val="1"/>
        <c:axId val="17250833"/>
        <c:axId val="21039770"/>
      </c:lineChart>
      <c:catAx>
        <c:axId val="17250833"/>
        <c:scaling>
          <c:orientation val="minMax"/>
        </c:scaling>
        <c:axPos val="b"/>
        <c:delete val="1"/>
        <c:majorTickMark val="out"/>
        <c:minorTickMark val="none"/>
        <c:tickLblPos val="nextTo"/>
        <c:crossAx val="21039770"/>
        <c:crosses val="autoZero"/>
        <c:auto val="1"/>
        <c:lblOffset val="100"/>
        <c:noMultiLvlLbl val="0"/>
      </c:catAx>
      <c:valAx>
        <c:axId val="21039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5083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175331"/>
        <c:axId val="4892479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547.6861014081073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7669981"/>
        <c:axId val="3485510"/>
      </c:scatterChart>
      <c:val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24796"/>
        <c:crosses val="max"/>
        <c:crossBetween val="midCat"/>
        <c:dispUnits/>
      </c:valAx>
      <c:valAx>
        <c:axId val="48924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75331"/>
        <c:crosses val="max"/>
        <c:crossBetween val="midCat"/>
        <c:dispUnits/>
      </c:valAx>
      <c:valAx>
        <c:axId val="37669981"/>
        <c:scaling>
          <c:orientation val="minMax"/>
        </c:scaling>
        <c:axPos val="b"/>
        <c:delete val="1"/>
        <c:majorTickMark val="in"/>
        <c:minorTickMark val="none"/>
        <c:tickLblPos val="nextTo"/>
        <c:crossAx val="3485510"/>
        <c:crosses val="max"/>
        <c:crossBetween val="midCat"/>
        <c:dispUnits/>
      </c:valAx>
      <c:valAx>
        <c:axId val="3485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6699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</c:numCache>
            </c:numRef>
          </c:val>
        </c:ser>
        <c:gapWidth val="0"/>
        <c:axId val="55140203"/>
        <c:axId val="264997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0.039000266025054485</c:v>
                </c:pt>
                <c:pt idx="1">
                  <c:v>0.06965597393022364</c:v>
                </c:pt>
                <c:pt idx="2">
                  <c:v>0.11953012925643348</c:v>
                </c:pt>
                <c:pt idx="3">
                  <c:v>0.19707186659461765</c:v>
                </c:pt>
                <c:pt idx="4">
                  <c:v>0.3121764170468368</c:v>
                </c:pt>
                <c:pt idx="5">
                  <c:v>0.47512050531605526</c:v>
                </c:pt>
                <c:pt idx="6">
                  <c:v>0.6947613930478693</c:v>
                </c:pt>
                <c:pt idx="7">
                  <c:v>0.9761033451792094</c:v>
                </c:pt>
                <c:pt idx="8">
                  <c:v>1.3176016975945553</c:v>
                </c:pt>
                <c:pt idx="9">
                  <c:v>1.7088372838522754</c:v>
                </c:pt>
                <c:pt idx="10">
                  <c:v>2.1293423757684633</c:v>
                </c:pt>
                <c:pt idx="11">
                  <c:v>2.5492856643010495</c:v>
                </c:pt>
                <c:pt idx="12">
                  <c:v>2.932376505447839</c:v>
                </c:pt>
                <c:pt idx="13">
                  <c:v>3.240777234669248</c:v>
                </c:pt>
                <c:pt idx="14">
                  <c:v>3.4411757069840143</c:v>
                </c:pt>
                <c:pt idx="15">
                  <c:v>3.51069206753261</c:v>
                </c:pt>
                <c:pt idx="16">
                  <c:v>3.4411757069840143</c:v>
                </c:pt>
                <c:pt idx="17">
                  <c:v>3.240777234669248</c:v>
                </c:pt>
                <c:pt idx="18">
                  <c:v>2.932376505447839</c:v>
                </c:pt>
                <c:pt idx="19">
                  <c:v>2.549285664301051</c:v>
                </c:pt>
                <c:pt idx="20">
                  <c:v>2.1293423757684633</c:v>
                </c:pt>
                <c:pt idx="21">
                  <c:v>1.708837283852275</c:v>
                </c:pt>
                <c:pt idx="22">
                  <c:v>1.317601697594556</c:v>
                </c:pt>
                <c:pt idx="23">
                  <c:v>0.9761033451792094</c:v>
                </c:pt>
                <c:pt idx="24">
                  <c:v>0.6947613930478693</c:v>
                </c:pt>
                <c:pt idx="25">
                  <c:v>0.47512050531605526</c:v>
                </c:pt>
                <c:pt idx="26">
                  <c:v>0.3121764170468368</c:v>
                </c:pt>
                <c:pt idx="27">
                  <c:v>0.19707186659461795</c:v>
                </c:pt>
                <c:pt idx="28">
                  <c:v>0.11953012925643348</c:v>
                </c:pt>
                <c:pt idx="29">
                  <c:v>0.06965597393022357</c:v>
                </c:pt>
                <c:pt idx="30">
                  <c:v>0.03900026602505453</c:v>
                </c:pt>
              </c:numCache>
            </c:numRef>
          </c:val>
          <c:smooth val="0"/>
        </c:ser>
        <c:axId val="37171429"/>
        <c:axId val="66107406"/>
      </c:line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499780"/>
        <c:crosses val="autoZero"/>
        <c:auto val="0"/>
        <c:lblOffset val="100"/>
        <c:tickLblSkip val="1"/>
        <c:noMultiLvlLbl val="0"/>
      </c:catAx>
      <c:valAx>
        <c:axId val="264997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40203"/>
        <c:crossesAt val="1"/>
        <c:crossBetween val="between"/>
        <c:dispUnits/>
      </c:valAx>
      <c:catAx>
        <c:axId val="37171429"/>
        <c:scaling>
          <c:orientation val="minMax"/>
        </c:scaling>
        <c:axPos val="b"/>
        <c:delete val="1"/>
        <c:majorTickMark val="in"/>
        <c:minorTickMark val="none"/>
        <c:tickLblPos val="nextTo"/>
        <c:crossAx val="66107406"/>
        <c:crosses val="autoZero"/>
        <c:auto val="0"/>
        <c:lblOffset val="100"/>
        <c:tickLblSkip val="1"/>
        <c:noMultiLvlLbl val="0"/>
      </c:catAx>
      <c:valAx>
        <c:axId val="661074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1714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Nominal!$F$47:$F$90</c:f>
              <c:numCache/>
            </c:numRef>
          </c:val>
        </c:ser>
        <c:axId val="58095743"/>
        <c:axId val="53099640"/>
      </c:areaChart>
      <c:catAx>
        <c:axId val="58095743"/>
        <c:scaling>
          <c:orientation val="minMax"/>
        </c:scaling>
        <c:axPos val="b"/>
        <c:delete val="1"/>
        <c:majorTickMark val="out"/>
        <c:minorTickMark val="none"/>
        <c:tickLblPos val="nextTo"/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9574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</c:numCache>
            </c:numRef>
          </c:val>
        </c:ser>
        <c:gapWidth val="0"/>
        <c:axId val="8134713"/>
        <c:axId val="61035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0.039000266025054485</c:v>
                </c:pt>
                <c:pt idx="1">
                  <c:v>0.06965597393022364</c:v>
                </c:pt>
                <c:pt idx="2">
                  <c:v>0.11953012925643348</c:v>
                </c:pt>
                <c:pt idx="3">
                  <c:v>0.19707186659461765</c:v>
                </c:pt>
                <c:pt idx="4">
                  <c:v>0.3121764170468368</c:v>
                </c:pt>
                <c:pt idx="5">
                  <c:v>0.47512050531605526</c:v>
                </c:pt>
                <c:pt idx="6">
                  <c:v>0.6947613930478693</c:v>
                </c:pt>
                <c:pt idx="7">
                  <c:v>0.9761033451792094</c:v>
                </c:pt>
                <c:pt idx="8">
                  <c:v>1.3176016975945553</c:v>
                </c:pt>
                <c:pt idx="9">
                  <c:v>1.7088372838522754</c:v>
                </c:pt>
                <c:pt idx="10">
                  <c:v>2.1293423757684633</c:v>
                </c:pt>
                <c:pt idx="11">
                  <c:v>2.5492856643010495</c:v>
                </c:pt>
                <c:pt idx="12">
                  <c:v>2.932376505447839</c:v>
                </c:pt>
                <c:pt idx="13">
                  <c:v>3.240777234669248</c:v>
                </c:pt>
                <c:pt idx="14">
                  <c:v>3.4411757069840143</c:v>
                </c:pt>
                <c:pt idx="15">
                  <c:v>3.51069206753261</c:v>
                </c:pt>
                <c:pt idx="16">
                  <c:v>3.4411757069840143</c:v>
                </c:pt>
                <c:pt idx="17">
                  <c:v>3.240777234669248</c:v>
                </c:pt>
                <c:pt idx="18">
                  <c:v>2.932376505447839</c:v>
                </c:pt>
                <c:pt idx="19">
                  <c:v>2.549285664301051</c:v>
                </c:pt>
                <c:pt idx="20">
                  <c:v>2.1293423757684633</c:v>
                </c:pt>
                <c:pt idx="21">
                  <c:v>1.708837283852275</c:v>
                </c:pt>
                <c:pt idx="22">
                  <c:v>1.317601697594556</c:v>
                </c:pt>
                <c:pt idx="23">
                  <c:v>0.9761033451792094</c:v>
                </c:pt>
                <c:pt idx="24">
                  <c:v>0.6947613930478693</c:v>
                </c:pt>
                <c:pt idx="25">
                  <c:v>0.47512050531605526</c:v>
                </c:pt>
                <c:pt idx="26">
                  <c:v>0.3121764170468368</c:v>
                </c:pt>
                <c:pt idx="27">
                  <c:v>0.19707186659461795</c:v>
                </c:pt>
                <c:pt idx="28">
                  <c:v>0.11953012925643348</c:v>
                </c:pt>
                <c:pt idx="29">
                  <c:v>0.06965597393022357</c:v>
                </c:pt>
                <c:pt idx="30">
                  <c:v>0.03900026602505453</c:v>
                </c:pt>
              </c:numCache>
            </c:numRef>
          </c:val>
          <c:smooth val="0"/>
        </c:ser>
        <c:axId val="54931987"/>
        <c:axId val="24625836"/>
      </c:lineChart>
      <c:catAx>
        <c:axId val="8134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03554"/>
        <c:crosses val="autoZero"/>
        <c:auto val="0"/>
        <c:lblOffset val="100"/>
        <c:tickLblSkip val="1"/>
        <c:noMultiLvlLbl val="0"/>
      </c:catAx>
      <c:valAx>
        <c:axId val="61035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134713"/>
        <c:crossesAt val="1"/>
        <c:crossBetween val="between"/>
        <c:dispUnits/>
      </c:valAx>
      <c:catAx>
        <c:axId val="54931987"/>
        <c:scaling>
          <c:orientation val="minMax"/>
        </c:scaling>
        <c:axPos val="b"/>
        <c:delete val="1"/>
        <c:majorTickMark val="in"/>
        <c:minorTickMark val="none"/>
        <c:tickLblPos val="nextTo"/>
        <c:crossAx val="24625836"/>
        <c:crosses val="autoZero"/>
        <c:auto val="0"/>
        <c:lblOffset val="100"/>
        <c:tickLblSkip val="1"/>
        <c:noMultiLvlLbl val="0"/>
      </c:catAx>
      <c:valAx>
        <c:axId val="246258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9319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Nominal!$F$47:$F$90</c:f>
              <c:numCache>
                <c:ptCount val="44"/>
                <c:pt idx="0">
                  <c:v>0.0162</c:v>
                </c:pt>
                <c:pt idx="1">
                  <c:v>0.0102</c:v>
                </c:pt>
                <c:pt idx="2">
                  <c:v>0.0106</c:v>
                </c:pt>
                <c:pt idx="3">
                  <c:v>0.0412</c:v>
                </c:pt>
                <c:pt idx="4">
                  <c:v>0.0472</c:v>
                </c:pt>
                <c:pt idx="5">
                  <c:v>0.0192</c:v>
                </c:pt>
                <c:pt idx="6">
                  <c:v>0.0396</c:v>
                </c:pt>
                <c:pt idx="7">
                  <c:v>0.0158</c:v>
                </c:pt>
                <c:pt idx="8">
                  <c:v>0.0168</c:v>
                </c:pt>
                <c:pt idx="9">
                  <c:v>0.0162</c:v>
                </c:pt>
                <c:pt idx="10">
                  <c:v>0.0158</c:v>
                </c:pt>
                <c:pt idx="11">
                  <c:v>0.012</c:v>
                </c:pt>
                <c:pt idx="12">
                  <c:v>0.015</c:v>
                </c:pt>
                <c:pt idx="13">
                  <c:v>0.0156</c:v>
                </c:pt>
                <c:pt idx="14">
                  <c:v>0.0044</c:v>
                </c:pt>
                <c:pt idx="15">
                  <c:v>0.0132</c:v>
                </c:pt>
                <c:pt idx="16">
                  <c:v>0.014</c:v>
                </c:pt>
                <c:pt idx="17">
                  <c:v>0.0106</c:v>
                </c:pt>
                <c:pt idx="18">
                  <c:v>0.0174</c:v>
                </c:pt>
                <c:pt idx="19">
                  <c:v>0.0128</c:v>
                </c:pt>
                <c:pt idx="20">
                  <c:v>0.0286</c:v>
                </c:pt>
                <c:pt idx="21">
                  <c:v>0.0278</c:v>
                </c:pt>
                <c:pt idx="22">
                  <c:v>0.0316</c:v>
                </c:pt>
                <c:pt idx="23">
                  <c:v>0.0214</c:v>
                </c:pt>
                <c:pt idx="24">
                  <c:v>0.024</c:v>
                </c:pt>
                <c:pt idx="25">
                  <c:v>0.0264</c:v>
                </c:pt>
                <c:pt idx="26">
                  <c:v>0.053</c:v>
                </c:pt>
                <c:pt idx="27">
                  <c:v>0.0458</c:v>
                </c:pt>
                <c:pt idx="28">
                  <c:v>0.0602</c:v>
                </c:pt>
                <c:pt idx="29">
                  <c:v>0.0582</c:v>
                </c:pt>
                <c:pt idx="30">
                  <c:v>0.0562</c:v>
                </c:pt>
                <c:pt idx="31">
                  <c:v>0.055</c:v>
                </c:pt>
                <c:pt idx="32">
                  <c:v>0.0486</c:v>
                </c:pt>
                <c:pt idx="33">
                  <c:v>0.0476</c:v>
                </c:pt>
                <c:pt idx="34">
                  <c:v>0.0468</c:v>
                </c:pt>
                <c:pt idx="35">
                  <c:v>0.0322</c:v>
                </c:pt>
                <c:pt idx="36">
                  <c:v>0.0232</c:v>
                </c:pt>
                <c:pt idx="37">
                  <c:v>0.0214</c:v>
                </c:pt>
                <c:pt idx="38">
                  <c:v>0.0204</c:v>
                </c:pt>
                <c:pt idx="39">
                  <c:v>0.0252</c:v>
                </c:pt>
                <c:pt idx="40">
                  <c:v>0.0146</c:v>
                </c:pt>
                <c:pt idx="41">
                  <c:v>0.0222</c:v>
                </c:pt>
                <c:pt idx="42">
                  <c:v>0.0144</c:v>
                </c:pt>
                <c:pt idx="43">
                  <c:v>0.0036</c:v>
                </c:pt>
              </c:numCache>
            </c:numRef>
          </c:val>
          <c:smooth val="1"/>
        </c:ser>
        <c:axId val="20305933"/>
        <c:axId val="48535670"/>
      </c:lineChart>
      <c:catAx>
        <c:axId val="2030593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535670"/>
        <c:crosses val="autoZero"/>
        <c:auto val="0"/>
        <c:lblOffset val="100"/>
        <c:tickLblSkip val="1"/>
        <c:noMultiLvlLbl val="0"/>
      </c:catAx>
      <c:valAx>
        <c:axId val="485356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3059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</c:numCache>
            </c:numRef>
          </c:val>
        </c:ser>
        <c:gapWidth val="0"/>
        <c:axId val="34167847"/>
        <c:axId val="390751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0.039000266025054485</c:v>
                </c:pt>
                <c:pt idx="1">
                  <c:v>0.06965597393022364</c:v>
                </c:pt>
                <c:pt idx="2">
                  <c:v>0.11953012925643348</c:v>
                </c:pt>
                <c:pt idx="3">
                  <c:v>0.19707186659461765</c:v>
                </c:pt>
                <c:pt idx="4">
                  <c:v>0.3121764170468368</c:v>
                </c:pt>
                <c:pt idx="5">
                  <c:v>0.47512050531605526</c:v>
                </c:pt>
                <c:pt idx="6">
                  <c:v>0.6947613930478693</c:v>
                </c:pt>
                <c:pt idx="7">
                  <c:v>0.9761033451792094</c:v>
                </c:pt>
                <c:pt idx="8">
                  <c:v>1.3176016975945553</c:v>
                </c:pt>
                <c:pt idx="9">
                  <c:v>1.7088372838522754</c:v>
                </c:pt>
                <c:pt idx="10">
                  <c:v>2.1293423757684633</c:v>
                </c:pt>
                <c:pt idx="11">
                  <c:v>2.5492856643010495</c:v>
                </c:pt>
                <c:pt idx="12">
                  <c:v>2.932376505447839</c:v>
                </c:pt>
                <c:pt idx="13">
                  <c:v>3.240777234669248</c:v>
                </c:pt>
                <c:pt idx="14">
                  <c:v>3.4411757069840143</c:v>
                </c:pt>
                <c:pt idx="15">
                  <c:v>3.51069206753261</c:v>
                </c:pt>
                <c:pt idx="16">
                  <c:v>3.4411757069840143</c:v>
                </c:pt>
                <c:pt idx="17">
                  <c:v>3.240777234669248</c:v>
                </c:pt>
                <c:pt idx="18">
                  <c:v>2.932376505447839</c:v>
                </c:pt>
                <c:pt idx="19">
                  <c:v>2.549285664301051</c:v>
                </c:pt>
                <c:pt idx="20">
                  <c:v>2.1293423757684633</c:v>
                </c:pt>
                <c:pt idx="21">
                  <c:v>1.708837283852275</c:v>
                </c:pt>
                <c:pt idx="22">
                  <c:v>1.317601697594556</c:v>
                </c:pt>
                <c:pt idx="23">
                  <c:v>0.9761033451792094</c:v>
                </c:pt>
                <c:pt idx="24">
                  <c:v>0.6947613930478693</c:v>
                </c:pt>
                <c:pt idx="25">
                  <c:v>0.47512050531605526</c:v>
                </c:pt>
                <c:pt idx="26">
                  <c:v>0.3121764170468368</c:v>
                </c:pt>
                <c:pt idx="27">
                  <c:v>0.19707186659461795</c:v>
                </c:pt>
                <c:pt idx="28">
                  <c:v>0.11953012925643348</c:v>
                </c:pt>
                <c:pt idx="29">
                  <c:v>0.06965597393022357</c:v>
                </c:pt>
                <c:pt idx="30">
                  <c:v>0.03900026602505453</c:v>
                </c:pt>
              </c:numCache>
            </c:numRef>
          </c:val>
          <c:smooth val="0"/>
        </c:ser>
        <c:axId val="16132193"/>
        <c:axId val="10972010"/>
      </c:line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075168"/>
        <c:crosses val="autoZero"/>
        <c:auto val="0"/>
        <c:lblOffset val="100"/>
        <c:tickLblSkip val="1"/>
        <c:noMultiLvlLbl val="0"/>
      </c:catAx>
      <c:valAx>
        <c:axId val="390751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67847"/>
        <c:crossesAt val="1"/>
        <c:crossBetween val="between"/>
        <c:dispUnits/>
      </c:valAx>
      <c:catAx>
        <c:axId val="16132193"/>
        <c:scaling>
          <c:orientation val="minMax"/>
        </c:scaling>
        <c:axPos val="b"/>
        <c:delete val="1"/>
        <c:majorTickMark val="in"/>
        <c:minorTickMark val="none"/>
        <c:tickLblPos val="nextTo"/>
        <c:crossAx val="10972010"/>
        <c:crosses val="autoZero"/>
        <c:auto val="0"/>
        <c:lblOffset val="100"/>
        <c:tickLblSkip val="1"/>
        <c:noMultiLvlLbl val="0"/>
      </c:catAx>
      <c:valAx>
        <c:axId val="1097201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Nominal!$F$47:$F$90</c:f>
              <c:numCache>
                <c:ptCount val="44"/>
                <c:pt idx="0">
                  <c:v>0.0162</c:v>
                </c:pt>
                <c:pt idx="1">
                  <c:v>0.0102</c:v>
                </c:pt>
                <c:pt idx="2">
                  <c:v>0.0106</c:v>
                </c:pt>
                <c:pt idx="3">
                  <c:v>0.0412</c:v>
                </c:pt>
                <c:pt idx="4">
                  <c:v>0.0472</c:v>
                </c:pt>
                <c:pt idx="5">
                  <c:v>0.0192</c:v>
                </c:pt>
                <c:pt idx="6">
                  <c:v>0.0396</c:v>
                </c:pt>
                <c:pt idx="7">
                  <c:v>0.0158</c:v>
                </c:pt>
                <c:pt idx="8">
                  <c:v>0.0168</c:v>
                </c:pt>
                <c:pt idx="9">
                  <c:v>0.0162</c:v>
                </c:pt>
                <c:pt idx="10">
                  <c:v>0.0158</c:v>
                </c:pt>
                <c:pt idx="11">
                  <c:v>0.012</c:v>
                </c:pt>
                <c:pt idx="12">
                  <c:v>0.015</c:v>
                </c:pt>
                <c:pt idx="13">
                  <c:v>0.0156</c:v>
                </c:pt>
                <c:pt idx="14">
                  <c:v>0.0044</c:v>
                </c:pt>
                <c:pt idx="15">
                  <c:v>0.0132</c:v>
                </c:pt>
                <c:pt idx="16">
                  <c:v>0.014</c:v>
                </c:pt>
                <c:pt idx="17">
                  <c:v>0.0106</c:v>
                </c:pt>
                <c:pt idx="18">
                  <c:v>0.0174</c:v>
                </c:pt>
                <c:pt idx="19">
                  <c:v>0.0128</c:v>
                </c:pt>
                <c:pt idx="20">
                  <c:v>0.0286</c:v>
                </c:pt>
                <c:pt idx="21">
                  <c:v>0.0278</c:v>
                </c:pt>
                <c:pt idx="22">
                  <c:v>0.0316</c:v>
                </c:pt>
                <c:pt idx="23">
                  <c:v>0.0214</c:v>
                </c:pt>
                <c:pt idx="24">
                  <c:v>0.024</c:v>
                </c:pt>
                <c:pt idx="25">
                  <c:v>0.0264</c:v>
                </c:pt>
                <c:pt idx="26">
                  <c:v>0.053</c:v>
                </c:pt>
                <c:pt idx="27">
                  <c:v>0.0458</c:v>
                </c:pt>
                <c:pt idx="28">
                  <c:v>0.0602</c:v>
                </c:pt>
                <c:pt idx="29">
                  <c:v>0.0582</c:v>
                </c:pt>
                <c:pt idx="30">
                  <c:v>0.0562</c:v>
                </c:pt>
                <c:pt idx="31">
                  <c:v>0.055</c:v>
                </c:pt>
                <c:pt idx="32">
                  <c:v>0.0486</c:v>
                </c:pt>
                <c:pt idx="33">
                  <c:v>0.0476</c:v>
                </c:pt>
                <c:pt idx="34">
                  <c:v>0.0468</c:v>
                </c:pt>
                <c:pt idx="35">
                  <c:v>0.0322</c:v>
                </c:pt>
                <c:pt idx="36">
                  <c:v>0.0232</c:v>
                </c:pt>
                <c:pt idx="37">
                  <c:v>0.0214</c:v>
                </c:pt>
                <c:pt idx="38">
                  <c:v>0.0204</c:v>
                </c:pt>
                <c:pt idx="39">
                  <c:v>0.0252</c:v>
                </c:pt>
                <c:pt idx="40">
                  <c:v>0.0146</c:v>
                </c:pt>
                <c:pt idx="41">
                  <c:v>0.0222</c:v>
                </c:pt>
                <c:pt idx="42">
                  <c:v>0.0144</c:v>
                </c:pt>
                <c:pt idx="43">
                  <c:v>0.0036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Gauss!$N$3:$N$46</c:f>
              <c:numCache>
                <c:ptCount val="44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Gauss!$O$3:$O$46</c:f>
              <c:numCache>
                <c:ptCount val="44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Gauss!$P$3:$P$46</c:f>
              <c:numCache>
                <c:ptCount val="44"/>
                <c:pt idx="0">
                  <c:v>0.013320454545454545</c:v>
                </c:pt>
                <c:pt idx="1">
                  <c:v>0.013320454545454545</c:v>
                </c:pt>
                <c:pt idx="2">
                  <c:v>0.013320454545454545</c:v>
                </c:pt>
                <c:pt idx="3">
                  <c:v>0.013320454545454545</c:v>
                </c:pt>
                <c:pt idx="4">
                  <c:v>0.013320454545454545</c:v>
                </c:pt>
                <c:pt idx="5">
                  <c:v>0.013320454545454545</c:v>
                </c:pt>
                <c:pt idx="6">
                  <c:v>0.013320454545454545</c:v>
                </c:pt>
                <c:pt idx="7">
                  <c:v>0.013320454545454545</c:v>
                </c:pt>
                <c:pt idx="8">
                  <c:v>0.013320454545454545</c:v>
                </c:pt>
                <c:pt idx="9">
                  <c:v>0.013320454545454545</c:v>
                </c:pt>
                <c:pt idx="10">
                  <c:v>0.013320454545454545</c:v>
                </c:pt>
                <c:pt idx="11">
                  <c:v>0.013320454545454545</c:v>
                </c:pt>
                <c:pt idx="12">
                  <c:v>0.013320454545454545</c:v>
                </c:pt>
                <c:pt idx="13">
                  <c:v>0.013320454545454545</c:v>
                </c:pt>
                <c:pt idx="14">
                  <c:v>0.013320454545454545</c:v>
                </c:pt>
                <c:pt idx="15">
                  <c:v>0.013320454545454545</c:v>
                </c:pt>
                <c:pt idx="16">
                  <c:v>0.013320454545454545</c:v>
                </c:pt>
                <c:pt idx="17">
                  <c:v>0.013320454545454545</c:v>
                </c:pt>
                <c:pt idx="18">
                  <c:v>0.013320454545454545</c:v>
                </c:pt>
                <c:pt idx="19">
                  <c:v>0.013320454545454545</c:v>
                </c:pt>
                <c:pt idx="20">
                  <c:v>0.013320454545454545</c:v>
                </c:pt>
                <c:pt idx="21">
                  <c:v>0.013320454545454545</c:v>
                </c:pt>
                <c:pt idx="22">
                  <c:v>0.013320454545454545</c:v>
                </c:pt>
                <c:pt idx="23">
                  <c:v>0.013320454545454545</c:v>
                </c:pt>
                <c:pt idx="24">
                  <c:v>0.013320454545454545</c:v>
                </c:pt>
                <c:pt idx="25">
                  <c:v>0.013320454545454545</c:v>
                </c:pt>
                <c:pt idx="26">
                  <c:v>0.013320454545454545</c:v>
                </c:pt>
                <c:pt idx="27">
                  <c:v>0.013320454545454545</c:v>
                </c:pt>
                <c:pt idx="28">
                  <c:v>0.013320454545454545</c:v>
                </c:pt>
                <c:pt idx="29">
                  <c:v>0.013320454545454545</c:v>
                </c:pt>
                <c:pt idx="30">
                  <c:v>0.013320454545454545</c:v>
                </c:pt>
                <c:pt idx="31">
                  <c:v>0.013320454545454545</c:v>
                </c:pt>
                <c:pt idx="32">
                  <c:v>0.013320454545454545</c:v>
                </c:pt>
                <c:pt idx="33">
                  <c:v>0.013320454545454545</c:v>
                </c:pt>
                <c:pt idx="34">
                  <c:v>0.013320454545454545</c:v>
                </c:pt>
                <c:pt idx="35">
                  <c:v>0.013320454545454545</c:v>
                </c:pt>
                <c:pt idx="36">
                  <c:v>0.013320454545454545</c:v>
                </c:pt>
                <c:pt idx="37">
                  <c:v>0.013320454545454545</c:v>
                </c:pt>
                <c:pt idx="38">
                  <c:v>0.013320454545454545</c:v>
                </c:pt>
                <c:pt idx="39">
                  <c:v>0.013320454545454545</c:v>
                </c:pt>
                <c:pt idx="40">
                  <c:v>0.013320454545454545</c:v>
                </c:pt>
                <c:pt idx="41">
                  <c:v>0.013320454545454545</c:v>
                </c:pt>
                <c:pt idx="42">
                  <c:v>0.013320454545454545</c:v>
                </c:pt>
                <c:pt idx="43">
                  <c:v>0.013320454545454545</c:v>
                </c:pt>
              </c:numCache>
            </c:numRef>
          </c:val>
          <c:smooth val="0"/>
        </c:ser>
        <c:marker val="1"/>
        <c:axId val="31639227"/>
        <c:axId val="16317588"/>
      </c:lineChart>
      <c:catAx>
        <c:axId val="31639227"/>
        <c:scaling>
          <c:orientation val="minMax"/>
        </c:scaling>
        <c:axPos val="b"/>
        <c:delete val="1"/>
        <c:majorTickMark val="out"/>
        <c:minorTickMark val="none"/>
        <c:tickLblPos val="nextTo"/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163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640565"/>
        <c:axId val="466562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252815"/>
        <c:axId val="21057608"/>
      </c:lineChart>
      <c:catAx>
        <c:axId val="12640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656222"/>
        <c:crosses val="autoZero"/>
        <c:auto val="0"/>
        <c:lblOffset val="100"/>
        <c:tickLblSkip val="1"/>
        <c:noMultiLvlLbl val="0"/>
      </c:catAx>
      <c:valAx>
        <c:axId val="4665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640565"/>
        <c:crossesAt val="1"/>
        <c:crossBetween val="between"/>
        <c:dispUnits/>
      </c:valAx>
      <c:catAx>
        <c:axId val="17252815"/>
        <c:scaling>
          <c:orientation val="minMax"/>
        </c:scaling>
        <c:axPos val="b"/>
        <c:delete val="1"/>
        <c:majorTickMark val="in"/>
        <c:minorTickMark val="none"/>
        <c:tickLblPos val="nextTo"/>
        <c:crossAx val="21057608"/>
        <c:crosses val="autoZero"/>
        <c:auto val="0"/>
        <c:lblOffset val="100"/>
        <c:tickLblSkip val="1"/>
        <c:noMultiLvlLbl val="0"/>
      </c:catAx>
      <c:valAx>
        <c:axId val="210576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2528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5300745"/>
        <c:axId val="27944658"/>
      </c:scatterChart>
      <c:valAx>
        <c:axId val="5530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44658"/>
        <c:crosses val="max"/>
        <c:crossBetween val="midCat"/>
        <c:dispUnits/>
      </c:valAx>
      <c:valAx>
        <c:axId val="27944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0074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0"/>
  <sheetViews>
    <sheetView tabSelected="1" workbookViewId="0" topLeftCell="A1">
      <selection activeCell="C1" sqref="C1:D3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100</v>
      </c>
      <c r="D1" s="68"/>
      <c r="E1" s="28"/>
      <c r="F1" s="17" t="s">
        <v>3</v>
      </c>
      <c r="G1" s="59">
        <v>39164.24648148148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101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44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1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0.013320454545454545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0.0301</v>
      </c>
      <c r="H8" s="5"/>
    </row>
    <row r="9" spans="5:8" ht="13.5">
      <c r="E9" s="64" t="s">
        <v>13</v>
      </c>
      <c r="F9" s="64"/>
      <c r="G9" s="35">
        <v>0.0018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0.0283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43</v>
      </c>
      <c r="N12" s="44">
        <v>43</v>
      </c>
      <c r="O12" s="45">
        <v>97.72727272727273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2.272727272727273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44</v>
      </c>
      <c r="N15" s="44">
        <v>44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0.007928571428564624</v>
      </c>
      <c r="L18" s="42">
        <v>0.011900382449319125</v>
      </c>
      <c r="M18" s="42">
        <v>2.498001805406602E-16</v>
      </c>
      <c r="N18" s="51">
        <v>0.0301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-0.01932593521859971</v>
      </c>
      <c r="L19" s="42">
        <v>-0.024718865284924618</v>
      </c>
      <c r="M19" s="42">
        <v>-2.220446049250313E-16</v>
      </c>
      <c r="N19" s="51">
        <v>0.0018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0.027254506647164334</v>
      </c>
      <c r="L20" s="42">
        <v>0.03661924773424374</v>
      </c>
      <c r="M20" s="42">
        <v>4.718447854656915E-16</v>
      </c>
      <c r="N20" s="51">
        <v>0.0283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-0.007512675279164408</v>
      </c>
      <c r="L22" s="42">
        <v>-0.00562522611535106</v>
      </c>
      <c r="M22" s="42">
        <v>4.328923583233032E-17</v>
      </c>
      <c r="N22" s="51">
        <v>0.013320454545454545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0.009999044792179312</v>
      </c>
      <c r="L23" s="42">
        <v>0.01183174174020654</v>
      </c>
      <c r="M23" s="42">
        <v>1.0667042766748412E-16</v>
      </c>
      <c r="N23" s="51">
        <v>0.0154909976877848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0.006674816788456775</v>
      </c>
      <c r="L24" s="42">
        <v>0.01052932287113402</v>
      </c>
      <c r="M24" s="42">
        <v>9.861876051438685E-17</v>
      </c>
      <c r="N24" s="51">
        <v>0.007992542441069953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41.4019</v>
      </c>
      <c r="D47" s="24">
        <v>-51.7592</v>
      </c>
      <c r="E47" s="24">
        <v>-0.2558</v>
      </c>
      <c r="F47" s="60">
        <v>0.0162</v>
      </c>
    </row>
    <row r="48" spans="2:6" ht="13.5">
      <c r="B48" s="27" t="s">
        <v>57</v>
      </c>
      <c r="C48" s="24">
        <v>82.716</v>
      </c>
      <c r="D48" s="24">
        <v>-40.8268</v>
      </c>
      <c r="E48" s="24">
        <v>-0.2527</v>
      </c>
      <c r="F48" s="60">
        <v>0.0102</v>
      </c>
    </row>
    <row r="49" spans="2:6" ht="13.5">
      <c r="B49" s="27" t="s">
        <v>58</v>
      </c>
      <c r="C49" s="24">
        <v>100.2267</v>
      </c>
      <c r="D49" s="24">
        <v>-20.8342</v>
      </c>
      <c r="E49" s="24">
        <v>-0.2517</v>
      </c>
      <c r="F49" s="60">
        <v>0.0106</v>
      </c>
    </row>
    <row r="50" spans="2:6" ht="13.5">
      <c r="B50" s="27" t="s">
        <v>59</v>
      </c>
      <c r="C50" s="24">
        <v>95.5579</v>
      </c>
      <c r="D50" s="24">
        <v>29.1133</v>
      </c>
      <c r="E50" s="24">
        <v>-0.2531</v>
      </c>
      <c r="F50" s="60">
        <v>0.0412</v>
      </c>
    </row>
    <row r="51" spans="2:6" ht="13.5">
      <c r="B51" s="27" t="s">
        <v>60</v>
      </c>
      <c r="C51" s="24">
        <v>81.8912</v>
      </c>
      <c r="D51" s="24">
        <v>40.8658</v>
      </c>
      <c r="E51" s="24">
        <v>-0.2544</v>
      </c>
      <c r="F51" s="60">
        <v>0.0472</v>
      </c>
    </row>
    <row r="52" spans="2:6" ht="13.5">
      <c r="B52" s="27" t="s">
        <v>61</v>
      </c>
      <c r="C52" s="24">
        <v>41.0957</v>
      </c>
      <c r="D52" s="24">
        <v>52.7686</v>
      </c>
      <c r="E52" s="24">
        <v>-0.2579</v>
      </c>
      <c r="F52" s="60">
        <v>0.0192</v>
      </c>
    </row>
    <row r="53" spans="2:6" ht="13.5">
      <c r="B53" s="27" t="s">
        <v>62</v>
      </c>
      <c r="C53" s="24">
        <v>21.566</v>
      </c>
      <c r="D53" s="24">
        <v>-38.1658</v>
      </c>
      <c r="E53" s="24">
        <v>-1.2999</v>
      </c>
      <c r="F53" s="60">
        <v>0.0396</v>
      </c>
    </row>
    <row r="54" spans="2:6" ht="13.5">
      <c r="B54" s="27" t="s">
        <v>63</v>
      </c>
      <c r="C54" s="24">
        <v>23.5959</v>
      </c>
      <c r="D54" s="24">
        <v>-41.8056</v>
      </c>
      <c r="E54" s="24">
        <v>-0.4999</v>
      </c>
      <c r="F54" s="60">
        <v>0.0158</v>
      </c>
    </row>
    <row r="55" spans="2:6" ht="13.5">
      <c r="B55" s="27" t="s">
        <v>64</v>
      </c>
      <c r="C55" s="24">
        <v>26.1617</v>
      </c>
      <c r="D55" s="24">
        <v>-45.0898</v>
      </c>
      <c r="E55" s="24">
        <v>-0.4999</v>
      </c>
      <c r="F55" s="60">
        <v>0.0168</v>
      </c>
    </row>
    <row r="56" spans="2:6" ht="13.5">
      <c r="B56" s="27" t="s">
        <v>65</v>
      </c>
      <c r="C56" s="24">
        <v>29.21</v>
      </c>
      <c r="D56" s="24">
        <v>-47.9332</v>
      </c>
      <c r="E56" s="24">
        <v>-0.4999</v>
      </c>
      <c r="F56" s="60">
        <v>0.0162</v>
      </c>
    </row>
    <row r="57" spans="2:6" ht="13.5">
      <c r="B57" s="27" t="s">
        <v>66</v>
      </c>
      <c r="C57" s="24">
        <v>32.6959</v>
      </c>
      <c r="D57" s="24">
        <v>-50.2169</v>
      </c>
      <c r="E57" s="24">
        <v>-0.4998</v>
      </c>
      <c r="F57" s="60">
        <v>0.0158</v>
      </c>
    </row>
    <row r="58" spans="2:6" ht="13.5">
      <c r="B58" s="27" t="s">
        <v>67</v>
      </c>
      <c r="C58" s="24">
        <v>35.9506</v>
      </c>
      <c r="D58" s="24">
        <v>-51.7722</v>
      </c>
      <c r="E58" s="24">
        <v>-0.4999</v>
      </c>
      <c r="F58" s="60">
        <v>0.012</v>
      </c>
    </row>
    <row r="59" spans="2:6" ht="13.5">
      <c r="B59" s="27" t="s">
        <v>68</v>
      </c>
      <c r="C59" s="24">
        <v>41.4025</v>
      </c>
      <c r="D59" s="24">
        <v>-51.7589</v>
      </c>
      <c r="E59" s="24">
        <v>0.5737</v>
      </c>
      <c r="F59" s="60">
        <v>0.015</v>
      </c>
    </row>
    <row r="60" spans="2:6" ht="13.5">
      <c r="B60" s="27" t="s">
        <v>69</v>
      </c>
      <c r="C60" s="24">
        <v>41.4022</v>
      </c>
      <c r="D60" s="24">
        <v>-51.7591</v>
      </c>
      <c r="E60" s="24">
        <v>0.1448</v>
      </c>
      <c r="F60" s="60">
        <v>0.0156</v>
      </c>
    </row>
    <row r="61" spans="2:6" ht="13.5">
      <c r="B61" s="27" t="s">
        <v>70</v>
      </c>
      <c r="C61" s="24">
        <v>78.428</v>
      </c>
      <c r="D61" s="24">
        <v>-45.5501</v>
      </c>
      <c r="E61" s="24">
        <v>-1.5091</v>
      </c>
      <c r="F61" s="60">
        <v>0.0044</v>
      </c>
    </row>
    <row r="62" spans="2:6" ht="13.5">
      <c r="B62" s="27" t="s">
        <v>71</v>
      </c>
      <c r="C62" s="24">
        <v>81.9046</v>
      </c>
      <c r="D62" s="24">
        <v>-43.3173</v>
      </c>
      <c r="E62" s="24">
        <v>-0.4998</v>
      </c>
      <c r="F62" s="60">
        <v>0.0132</v>
      </c>
    </row>
    <row r="63" spans="2:6" ht="13.5">
      <c r="B63" s="27" t="s">
        <v>72</v>
      </c>
      <c r="C63" s="24">
        <v>82.7134</v>
      </c>
      <c r="D63" s="24">
        <v>-40.8323</v>
      </c>
      <c r="E63" s="24">
        <v>0.4985</v>
      </c>
      <c r="F63" s="60">
        <v>0.014</v>
      </c>
    </row>
    <row r="64" spans="2:6" ht="13.5">
      <c r="B64" s="27" t="s">
        <v>73</v>
      </c>
      <c r="C64" s="24">
        <v>82.7147</v>
      </c>
      <c r="D64" s="24">
        <v>-40.8296</v>
      </c>
      <c r="E64" s="24">
        <v>0.1231</v>
      </c>
      <c r="F64" s="60">
        <v>0.0106</v>
      </c>
    </row>
    <row r="65" spans="2:6" ht="13.5">
      <c r="B65" s="27" t="s">
        <v>74</v>
      </c>
      <c r="C65" s="24">
        <v>85.2729</v>
      </c>
      <c r="D65" s="24">
        <v>-40.8604</v>
      </c>
      <c r="E65" s="24">
        <v>-0.4999</v>
      </c>
      <c r="F65" s="60">
        <v>0.0174</v>
      </c>
    </row>
    <row r="66" spans="2:6" ht="13.5">
      <c r="B66" s="27" t="s">
        <v>75</v>
      </c>
      <c r="C66" s="24">
        <v>88.4991</v>
      </c>
      <c r="D66" s="24">
        <v>-38.2106</v>
      </c>
      <c r="E66" s="24">
        <v>-0.4999</v>
      </c>
      <c r="F66" s="60">
        <v>0.0128</v>
      </c>
    </row>
    <row r="67" spans="2:6" ht="13.5">
      <c r="B67" s="27" t="s">
        <v>76</v>
      </c>
      <c r="C67" s="24">
        <v>91.5501</v>
      </c>
      <c r="D67" s="24">
        <v>-35.3784</v>
      </c>
      <c r="E67" s="24">
        <v>-0.4999</v>
      </c>
      <c r="F67" s="60">
        <v>0.0286</v>
      </c>
    </row>
    <row r="68" spans="2:6" ht="13.5">
      <c r="B68" s="27" t="s">
        <v>77</v>
      </c>
      <c r="C68" s="24">
        <v>94.4279</v>
      </c>
      <c r="D68" s="24">
        <v>-32.358</v>
      </c>
      <c r="E68" s="24">
        <v>-0.4999</v>
      </c>
      <c r="F68" s="60">
        <v>0.0278</v>
      </c>
    </row>
    <row r="69" spans="2:6" ht="13.5">
      <c r="B69" s="27" t="s">
        <v>78</v>
      </c>
      <c r="C69" s="24">
        <v>100.7208</v>
      </c>
      <c r="D69" s="24">
        <v>-23.5552</v>
      </c>
      <c r="E69" s="24">
        <v>-0.5</v>
      </c>
      <c r="F69" s="60">
        <v>0.0316</v>
      </c>
    </row>
    <row r="70" spans="2:6" ht="13.5">
      <c r="B70" s="27" t="s">
        <v>79</v>
      </c>
      <c r="C70" s="24">
        <v>100.2277</v>
      </c>
      <c r="D70" s="24">
        <v>-20.8405</v>
      </c>
      <c r="E70" s="24">
        <v>0.2356</v>
      </c>
      <c r="F70" s="60">
        <v>0.0214</v>
      </c>
    </row>
    <row r="71" spans="2:6" ht="13.5">
      <c r="B71" s="27" t="s">
        <v>80</v>
      </c>
      <c r="C71" s="24">
        <v>100.2279</v>
      </c>
      <c r="D71" s="24">
        <v>-20.8418</v>
      </c>
      <c r="E71" s="24">
        <v>0.3297</v>
      </c>
      <c r="F71" s="60">
        <v>0.024</v>
      </c>
    </row>
    <row r="72" spans="2:6" ht="13.5">
      <c r="B72" s="27" t="s">
        <v>81</v>
      </c>
      <c r="C72" s="24">
        <v>100.7185</v>
      </c>
      <c r="D72" s="24">
        <v>23.5308</v>
      </c>
      <c r="E72" s="24">
        <v>-0.5</v>
      </c>
      <c r="F72" s="60">
        <v>0.0264</v>
      </c>
    </row>
    <row r="73" spans="2:6" ht="13.5">
      <c r="B73" s="27" t="s">
        <v>82</v>
      </c>
      <c r="C73" s="24">
        <v>95.5518</v>
      </c>
      <c r="D73" s="24">
        <v>29.1108</v>
      </c>
      <c r="E73" s="24">
        <v>0.509</v>
      </c>
      <c r="F73" s="60">
        <v>0.053</v>
      </c>
    </row>
    <row r="74" spans="2:6" ht="13.5">
      <c r="B74" s="27" t="s">
        <v>83</v>
      </c>
      <c r="C74" s="24">
        <v>95.5554</v>
      </c>
      <c r="D74" s="24">
        <v>29.1123</v>
      </c>
      <c r="E74" s="24">
        <v>0.0561</v>
      </c>
      <c r="F74" s="60">
        <v>0.0458</v>
      </c>
    </row>
    <row r="75" spans="2:7" ht="13.5">
      <c r="B75" s="27" t="s">
        <v>84</v>
      </c>
      <c r="C75" s="24">
        <v>94.4214</v>
      </c>
      <c r="D75" s="24">
        <v>32.3244</v>
      </c>
      <c r="E75" s="24">
        <v>-0.4999</v>
      </c>
      <c r="F75" s="60">
        <v>0.0602</v>
      </c>
      <c r="G75" s="60">
        <v>9.99999999999994E-05</v>
      </c>
    </row>
    <row r="76" spans="2:6" ht="13.5">
      <c r="B76" s="27" t="s">
        <v>85</v>
      </c>
      <c r="C76" s="24">
        <v>91.543</v>
      </c>
      <c r="D76" s="24">
        <v>35.3433</v>
      </c>
      <c r="E76" s="24">
        <v>-0.4999</v>
      </c>
      <c r="F76" s="60">
        <v>0.0582</v>
      </c>
    </row>
    <row r="77" spans="2:6" ht="13.5">
      <c r="B77" s="27" t="s">
        <v>86</v>
      </c>
      <c r="C77" s="24">
        <v>88.4855</v>
      </c>
      <c r="D77" s="24">
        <v>38.181</v>
      </c>
      <c r="E77" s="24">
        <v>-0.4999</v>
      </c>
      <c r="F77" s="60">
        <v>0.0562</v>
      </c>
    </row>
    <row r="78" spans="2:6" ht="13.5">
      <c r="B78" s="27" t="s">
        <v>87</v>
      </c>
      <c r="C78" s="24">
        <v>85.2637</v>
      </c>
      <c r="D78" s="24">
        <v>40.8316</v>
      </c>
      <c r="E78" s="24">
        <v>-0.4999</v>
      </c>
      <c r="F78" s="60">
        <v>0.055</v>
      </c>
    </row>
    <row r="79" spans="2:6" ht="13.5">
      <c r="B79" s="27" t="s">
        <v>88</v>
      </c>
      <c r="C79" s="24">
        <v>81.8913</v>
      </c>
      <c r="D79" s="24">
        <v>40.8644</v>
      </c>
      <c r="E79" s="24">
        <v>0.2901</v>
      </c>
      <c r="F79" s="60">
        <v>0.0486</v>
      </c>
    </row>
    <row r="80" spans="2:6" ht="13.5">
      <c r="B80" s="27" t="s">
        <v>89</v>
      </c>
      <c r="C80" s="24">
        <v>81.8913</v>
      </c>
      <c r="D80" s="24">
        <v>40.8652</v>
      </c>
      <c r="E80" s="24">
        <v>-0.02</v>
      </c>
      <c r="F80" s="60">
        <v>0.0476</v>
      </c>
    </row>
    <row r="81" spans="2:6" ht="13.5">
      <c r="B81" s="27" t="s">
        <v>90</v>
      </c>
      <c r="C81" s="24">
        <v>81.8984</v>
      </c>
      <c r="D81" s="24">
        <v>43.2909</v>
      </c>
      <c r="E81" s="24">
        <v>-0.4999</v>
      </c>
      <c r="F81" s="60">
        <v>0.0468</v>
      </c>
    </row>
    <row r="82" spans="2:6" ht="13.5">
      <c r="B82" s="27" t="s">
        <v>91</v>
      </c>
      <c r="C82" s="24">
        <v>78.4365</v>
      </c>
      <c r="D82" s="24">
        <v>45.5383</v>
      </c>
      <c r="E82" s="24">
        <v>-0.4998</v>
      </c>
      <c r="F82" s="60">
        <v>0.0322</v>
      </c>
    </row>
    <row r="83" spans="2:6" ht="13.5">
      <c r="B83" s="27" t="s">
        <v>92</v>
      </c>
      <c r="C83" s="24">
        <v>41.0942</v>
      </c>
      <c r="D83" s="24">
        <v>52.7701</v>
      </c>
      <c r="E83" s="24">
        <v>0.4746</v>
      </c>
      <c r="F83" s="60">
        <v>0.0232</v>
      </c>
    </row>
    <row r="84" spans="2:6" ht="13.5">
      <c r="B84" s="27" t="s">
        <v>93</v>
      </c>
      <c r="C84" s="24">
        <v>41.0948</v>
      </c>
      <c r="D84" s="24">
        <v>52.7694</v>
      </c>
      <c r="E84" s="24">
        <v>0.1504</v>
      </c>
      <c r="F84" s="60">
        <v>0.0214</v>
      </c>
    </row>
    <row r="85" spans="2:6" ht="13.5">
      <c r="B85" s="27" t="s">
        <v>94</v>
      </c>
      <c r="C85" s="24">
        <v>35.9513</v>
      </c>
      <c r="D85" s="24">
        <v>51.7765</v>
      </c>
      <c r="E85" s="24">
        <v>-1.5886</v>
      </c>
      <c r="F85" s="60">
        <v>0.0204</v>
      </c>
    </row>
    <row r="86" spans="2:6" ht="13.5">
      <c r="B86" s="27" t="s">
        <v>95</v>
      </c>
      <c r="C86" s="24">
        <v>32.6996</v>
      </c>
      <c r="D86" s="24">
        <v>50.2297</v>
      </c>
      <c r="E86" s="24">
        <v>-0.4998</v>
      </c>
      <c r="F86" s="60">
        <v>0.0252</v>
      </c>
    </row>
    <row r="87" spans="2:6" ht="13.5">
      <c r="B87" s="27" t="s">
        <v>96</v>
      </c>
      <c r="C87" s="24">
        <v>29.2126</v>
      </c>
      <c r="D87" s="24">
        <v>47.9389</v>
      </c>
      <c r="E87" s="24">
        <v>-0.4998</v>
      </c>
      <c r="F87" s="60">
        <v>0.0146</v>
      </c>
    </row>
    <row r="88" spans="2:6" ht="13.5">
      <c r="B88" s="27" t="s">
        <v>97</v>
      </c>
      <c r="C88" s="24">
        <v>26.1726</v>
      </c>
      <c r="D88" s="24">
        <v>45.1017</v>
      </c>
      <c r="E88" s="24">
        <v>-0.4998</v>
      </c>
      <c r="F88" s="60">
        <v>0.0222</v>
      </c>
    </row>
    <row r="89" spans="2:6" ht="13.5">
      <c r="B89" s="27" t="s">
        <v>98</v>
      </c>
      <c r="C89" s="24">
        <v>23.6092</v>
      </c>
      <c r="D89" s="24">
        <v>41.8117</v>
      </c>
      <c r="E89" s="24">
        <v>-0.4997</v>
      </c>
      <c r="F89" s="60">
        <v>0.0144</v>
      </c>
    </row>
    <row r="90" spans="2:6" ht="13.5">
      <c r="B90" s="27" t="s">
        <v>99</v>
      </c>
      <c r="C90" s="24">
        <v>21.5856</v>
      </c>
      <c r="D90" s="24">
        <v>38.1595</v>
      </c>
      <c r="E90" s="24">
        <v>-0.4999</v>
      </c>
      <c r="F90" s="60">
        <v>0.0036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0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8" t="s">
        <v>100</v>
      </c>
      <c r="D2" s="68"/>
      <c r="E2" s="3"/>
      <c r="F2" s="4" t="s">
        <v>3</v>
      </c>
      <c r="G2" s="11">
        <v>39164.24648148148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68" t="s">
        <v>101</v>
      </c>
      <c r="D4" s="6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69" t="s">
        <v>55</v>
      </c>
      <c r="D5" s="70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0"/>
      <c r="E7" s="73" t="s">
        <v>19</v>
      </c>
      <c r="F7" s="73"/>
      <c r="G7" s="35">
        <v>0.013320454545454545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0.03</v>
      </c>
      <c r="D8" s="70"/>
      <c r="E8" s="2"/>
      <c r="F8" s="14" t="s">
        <v>12</v>
      </c>
      <c r="G8" s="35">
        <v>0.0301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-0.03</v>
      </c>
      <c r="D9" s="70"/>
      <c r="E9" s="2"/>
      <c r="F9" s="14" t="s">
        <v>13</v>
      </c>
      <c r="G9" s="35">
        <v>0.0018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0.0283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0.007992542441069953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41.40992439947901</v>
      </c>
      <c r="D47" s="24">
        <v>-51.76003026486336</v>
      </c>
      <c r="E47" s="24">
        <v>-0.2557999999999999</v>
      </c>
      <c r="F47" s="60">
        <v>0.0162</v>
      </c>
    </row>
    <row r="48" spans="2:6" ht="13.5">
      <c r="B48" s="27" t="s">
        <v>57</v>
      </c>
      <c r="C48" s="24">
        <v>82.71999931280206</v>
      </c>
      <c r="D48" s="24">
        <v>-40.83000028492492</v>
      </c>
      <c r="E48" s="24">
        <v>-0.2526999999999999</v>
      </c>
      <c r="F48" s="60">
        <v>0.0102</v>
      </c>
    </row>
    <row r="49" spans="2:6" ht="13.5">
      <c r="B49" s="27" t="s">
        <v>58</v>
      </c>
      <c r="C49" s="24">
        <v>100.22999931280205</v>
      </c>
      <c r="D49" s="24">
        <v>-20.830000284924942</v>
      </c>
      <c r="E49" s="24">
        <v>-0.25170000000000003</v>
      </c>
      <c r="F49" s="60">
        <v>0.0106</v>
      </c>
    </row>
    <row r="50" spans="2:6" ht="13.5">
      <c r="B50" s="27" t="s">
        <v>59</v>
      </c>
      <c r="C50" s="24">
        <v>95.56999971558511</v>
      </c>
      <c r="D50" s="24">
        <v>29.12999997310151</v>
      </c>
      <c r="E50" s="24">
        <v>-0.2530999999999999</v>
      </c>
      <c r="F50" s="60">
        <v>0.0412</v>
      </c>
    </row>
    <row r="51" spans="2:6" ht="13.5">
      <c r="B51" s="27" t="s">
        <v>60</v>
      </c>
      <c r="C51" s="24">
        <v>81.91</v>
      </c>
      <c r="D51" s="24">
        <v>40.8799925297826</v>
      </c>
      <c r="E51" s="24">
        <v>-0.25439999999999996</v>
      </c>
      <c r="F51" s="60">
        <v>0.0472</v>
      </c>
    </row>
    <row r="52" spans="2:6" ht="13.5">
      <c r="B52" s="27" t="s">
        <v>61</v>
      </c>
      <c r="C52" s="24">
        <v>41.1</v>
      </c>
      <c r="D52" s="24">
        <v>52.76000502737227</v>
      </c>
      <c r="E52" s="24">
        <v>-0.25790000000000013</v>
      </c>
      <c r="F52" s="60">
        <v>0.0192</v>
      </c>
    </row>
    <row r="53" spans="2:6" ht="13.5">
      <c r="B53" s="27" t="s">
        <v>62</v>
      </c>
      <c r="C53" s="24">
        <v>21.5853259352186</v>
      </c>
      <c r="D53" s="24">
        <v>-38.16149754089486</v>
      </c>
      <c r="E53" s="24">
        <v>-1.2999</v>
      </c>
      <c r="F53" s="60">
        <v>0.0396</v>
      </c>
    </row>
    <row r="54" spans="2:6" ht="13.5">
      <c r="B54" s="27" t="s">
        <v>63</v>
      </c>
      <c r="C54" s="24">
        <v>23.6036129017915</v>
      </c>
      <c r="D54" s="24">
        <v>-41.807175107082756</v>
      </c>
      <c r="E54" s="24">
        <v>-0.4999000000000001</v>
      </c>
      <c r="F54" s="60">
        <v>0.0158</v>
      </c>
    </row>
    <row r="55" spans="2:6" ht="13.5">
      <c r="B55" s="27" t="s">
        <v>64</v>
      </c>
      <c r="C55" s="24">
        <v>26.170075657582487</v>
      </c>
      <c r="D55" s="24">
        <v>-45.090715966749045</v>
      </c>
      <c r="E55" s="24">
        <v>-0.4999000000000001</v>
      </c>
      <c r="F55" s="60">
        <v>0.0168</v>
      </c>
    </row>
    <row r="56" spans="2:6" ht="13.5">
      <c r="B56" s="27" t="s">
        <v>65</v>
      </c>
      <c r="C56" s="24">
        <v>29.21802376468795</v>
      </c>
      <c r="D56" s="24">
        <v>-47.93400038094137</v>
      </c>
      <c r="E56" s="24">
        <v>-0.4999000000000001</v>
      </c>
      <c r="F56" s="60">
        <v>0.0162</v>
      </c>
    </row>
    <row r="57" spans="2:6" ht="13.5">
      <c r="B57" s="27" t="s">
        <v>66</v>
      </c>
      <c r="C57" s="24">
        <v>32.70375249745069</v>
      </c>
      <c r="D57" s="24">
        <v>-50.217791750687915</v>
      </c>
      <c r="E57" s="24">
        <v>-0.4998</v>
      </c>
      <c r="F57" s="60">
        <v>0.0158</v>
      </c>
    </row>
    <row r="58" spans="2:6" ht="13.5">
      <c r="B58" s="27" t="s">
        <v>67</v>
      </c>
      <c r="C58" s="24">
        <v>35.951244996585984</v>
      </c>
      <c r="D58" s="24">
        <v>-51.76626810402604</v>
      </c>
      <c r="E58" s="24">
        <v>-0.4999000000000001</v>
      </c>
      <c r="F58" s="60">
        <v>0.012</v>
      </c>
    </row>
    <row r="59" spans="2:6" ht="13.5">
      <c r="B59" s="27" t="s">
        <v>68</v>
      </c>
      <c r="C59" s="24">
        <v>41.40992439947901</v>
      </c>
      <c r="D59" s="24">
        <v>-51.76003026486337</v>
      </c>
      <c r="E59" s="24">
        <v>0.5737000000000002</v>
      </c>
      <c r="F59" s="60">
        <v>0.015</v>
      </c>
    </row>
    <row r="60" spans="2:6" ht="13.5">
      <c r="B60" s="27" t="s">
        <v>69</v>
      </c>
      <c r="C60" s="24">
        <v>41.40992439947901</v>
      </c>
      <c r="D60" s="24">
        <v>-51.76003026486337</v>
      </c>
      <c r="E60" s="24">
        <v>0.14480000000000004</v>
      </c>
      <c r="F60" s="60">
        <v>0.0156</v>
      </c>
    </row>
    <row r="61" spans="2:6" ht="13.5">
      <c r="B61" s="27" t="s">
        <v>70</v>
      </c>
      <c r="C61" s="24">
        <v>78.42857142857143</v>
      </c>
      <c r="D61" s="24">
        <v>-45.552267974962646</v>
      </c>
      <c r="E61" s="24">
        <v>-1.5091</v>
      </c>
      <c r="F61" s="60">
        <v>0.0044</v>
      </c>
    </row>
    <row r="62" spans="2:6" ht="13.5">
      <c r="B62" s="27" t="s">
        <v>71</v>
      </c>
      <c r="C62" s="24">
        <v>81.90847641473067</v>
      </c>
      <c r="D62" s="24">
        <v>-43.311974679907124</v>
      </c>
      <c r="E62" s="24">
        <v>-0.4998</v>
      </c>
      <c r="F62" s="60">
        <v>0.0132</v>
      </c>
    </row>
    <row r="63" spans="2:6" ht="13.5">
      <c r="B63" s="27" t="s">
        <v>72</v>
      </c>
      <c r="C63" s="24">
        <v>82.71999931280206</v>
      </c>
      <c r="D63" s="24">
        <v>-40.83000028492492</v>
      </c>
      <c r="E63" s="24">
        <v>0.49849999999999994</v>
      </c>
      <c r="F63" s="60">
        <v>0.014</v>
      </c>
    </row>
    <row r="64" spans="2:6" ht="13.5">
      <c r="B64" s="27" t="s">
        <v>73</v>
      </c>
      <c r="C64" s="24">
        <v>82.71999931280206</v>
      </c>
      <c r="D64" s="24">
        <v>-40.83000028492492</v>
      </c>
      <c r="E64" s="24">
        <v>0.12309999999999999</v>
      </c>
      <c r="F64" s="60">
        <v>0.0106</v>
      </c>
    </row>
    <row r="65" spans="2:6" ht="13.5">
      <c r="B65" s="27" t="s">
        <v>74</v>
      </c>
      <c r="C65" s="24">
        <v>85.27917200020755</v>
      </c>
      <c r="D65" s="24">
        <v>-40.85436932841969</v>
      </c>
      <c r="E65" s="24">
        <v>-0.4999000000000001</v>
      </c>
      <c r="F65" s="60">
        <v>0.0174</v>
      </c>
    </row>
    <row r="66" spans="2:6" ht="13.5">
      <c r="B66" s="27" t="s">
        <v>75</v>
      </c>
      <c r="C66" s="24">
        <v>88.50103778138609</v>
      </c>
      <c r="D66" s="24">
        <v>-38.20447734902628</v>
      </c>
      <c r="E66" s="24">
        <v>-0.4999000000000001</v>
      </c>
      <c r="F66" s="60">
        <v>0.0128</v>
      </c>
    </row>
    <row r="67" spans="2:6" ht="13.5">
      <c r="B67" s="27" t="s">
        <v>76</v>
      </c>
      <c r="C67" s="24">
        <v>91.55925522640771</v>
      </c>
      <c r="D67" s="24">
        <v>-35.36744465754283</v>
      </c>
      <c r="E67" s="24">
        <v>-0.4999000000000001</v>
      </c>
      <c r="F67" s="60">
        <v>0.0286</v>
      </c>
    </row>
    <row r="68" spans="2:6" ht="13.5">
      <c r="B68" s="27" t="s">
        <v>77</v>
      </c>
      <c r="C68" s="24">
        <v>94.43855050277995</v>
      </c>
      <c r="D68" s="24">
        <v>-32.34911538898632</v>
      </c>
      <c r="E68" s="24">
        <v>-0.4999000000000001</v>
      </c>
      <c r="F68" s="60">
        <v>0.0278</v>
      </c>
    </row>
    <row r="69" spans="2:6" ht="13.5">
      <c r="B69" s="27" t="s">
        <v>78</v>
      </c>
      <c r="C69" s="24">
        <v>100.7271630662</v>
      </c>
      <c r="D69" s="24">
        <v>-23.540776832929176</v>
      </c>
      <c r="E69" s="24">
        <v>-0.5</v>
      </c>
      <c r="F69" s="60">
        <v>0.0316</v>
      </c>
    </row>
    <row r="70" spans="2:6" ht="13.5">
      <c r="B70" s="27" t="s">
        <v>79</v>
      </c>
      <c r="C70" s="24">
        <v>100.22999931280205</v>
      </c>
      <c r="D70" s="24">
        <v>-20.830000284924942</v>
      </c>
      <c r="E70" s="24">
        <v>0.23559999999999992</v>
      </c>
      <c r="F70" s="60">
        <v>0.0214</v>
      </c>
    </row>
    <row r="71" spans="2:6" ht="13.5">
      <c r="B71" s="27" t="s">
        <v>80</v>
      </c>
      <c r="C71" s="24">
        <v>100.22999931280205</v>
      </c>
      <c r="D71" s="24">
        <v>-20.830000284924942</v>
      </c>
      <c r="E71" s="24">
        <v>0.3296999999999999</v>
      </c>
      <c r="F71" s="60">
        <v>0.024</v>
      </c>
    </row>
    <row r="72" spans="2:6" ht="13.5">
      <c r="B72" s="27" t="s">
        <v>81</v>
      </c>
      <c r="C72" s="24">
        <v>100.72716245270182</v>
      </c>
      <c r="D72" s="24">
        <v>23.54078080009417</v>
      </c>
      <c r="E72" s="24">
        <v>-0.5</v>
      </c>
      <c r="F72" s="60">
        <v>0.0264</v>
      </c>
    </row>
    <row r="73" spans="2:6" ht="13.5">
      <c r="B73" s="27" t="s">
        <v>82</v>
      </c>
      <c r="C73" s="24">
        <v>95.56999971558511</v>
      </c>
      <c r="D73" s="24">
        <v>29.129999973101512</v>
      </c>
      <c r="E73" s="24">
        <v>0.5089999999999999</v>
      </c>
      <c r="F73" s="60">
        <v>0.053</v>
      </c>
    </row>
    <row r="74" spans="2:6" ht="13.5">
      <c r="B74" s="27" t="s">
        <v>83</v>
      </c>
      <c r="C74" s="24">
        <v>95.56999971558511</v>
      </c>
      <c r="D74" s="24">
        <v>29.129999973101505</v>
      </c>
      <c r="E74" s="24">
        <v>0.05609999999999982</v>
      </c>
      <c r="F74" s="60">
        <v>0.0458</v>
      </c>
    </row>
    <row r="75" spans="2:7" ht="13.5">
      <c r="B75" s="27" t="s">
        <v>84</v>
      </c>
      <c r="C75" s="24">
        <v>94.43855051119132</v>
      </c>
      <c r="D75" s="24">
        <v>32.34911886528492</v>
      </c>
      <c r="E75" s="24">
        <v>-0.4999000000000001</v>
      </c>
      <c r="F75" s="60">
        <v>0.0602</v>
      </c>
      <c r="G75" s="39">
        <v>9.99999999999994E-05</v>
      </c>
    </row>
    <row r="76" spans="2:6" ht="13.5">
      <c r="B76" s="27" t="s">
        <v>85</v>
      </c>
      <c r="C76" s="24">
        <v>91.55925453259687</v>
      </c>
      <c r="D76" s="24">
        <v>35.36744552618646</v>
      </c>
      <c r="E76" s="24">
        <v>-0.4999000000000001</v>
      </c>
      <c r="F76" s="60">
        <v>0.0582</v>
      </c>
    </row>
    <row r="77" spans="2:6" ht="13.5">
      <c r="B77" s="27" t="s">
        <v>86</v>
      </c>
      <c r="C77" s="24">
        <v>88.50104283406276</v>
      </c>
      <c r="D77" s="24">
        <v>38.20446828828253</v>
      </c>
      <c r="E77" s="24">
        <v>-0.4999000000000001</v>
      </c>
      <c r="F77" s="60">
        <v>0.0562</v>
      </c>
    </row>
    <row r="78" spans="2:6" ht="13.5">
      <c r="B78" s="27" t="s">
        <v>87</v>
      </c>
      <c r="C78" s="24">
        <v>85.27917838146737</v>
      </c>
      <c r="D78" s="24">
        <v>40.85436176811491</v>
      </c>
      <c r="E78" s="24">
        <v>-0.4999000000000001</v>
      </c>
      <c r="F78" s="60">
        <v>0.055</v>
      </c>
    </row>
    <row r="79" spans="2:6" ht="13.5">
      <c r="B79" s="27" t="s">
        <v>88</v>
      </c>
      <c r="C79" s="24">
        <v>81.91</v>
      </c>
      <c r="D79" s="24">
        <v>40.8799925297826</v>
      </c>
      <c r="E79" s="24">
        <v>0.2900999999999998</v>
      </c>
      <c r="F79" s="60">
        <v>0.0486</v>
      </c>
    </row>
    <row r="80" spans="2:6" ht="13.5">
      <c r="B80" s="27" t="s">
        <v>89</v>
      </c>
      <c r="C80" s="24">
        <v>81.91</v>
      </c>
      <c r="D80" s="24">
        <v>40.8799925297826</v>
      </c>
      <c r="E80" s="24">
        <v>-0.02</v>
      </c>
      <c r="F80" s="60">
        <v>0.0476</v>
      </c>
    </row>
    <row r="81" spans="2:6" ht="13.5">
      <c r="B81" s="27" t="s">
        <v>90</v>
      </c>
      <c r="C81" s="24">
        <v>81.90848607978569</v>
      </c>
      <c r="D81" s="24">
        <v>43.3119615444663</v>
      </c>
      <c r="E81" s="24">
        <v>-0.4999000000000001</v>
      </c>
      <c r="F81" s="60">
        <v>0.0468</v>
      </c>
    </row>
    <row r="82" spans="2:6" ht="13.5">
      <c r="B82" s="27" t="s">
        <v>91</v>
      </c>
      <c r="C82" s="24">
        <v>78.42857142857143</v>
      </c>
      <c r="D82" s="24">
        <v>45.55225616619536</v>
      </c>
      <c r="E82" s="24">
        <v>-0.4998</v>
      </c>
      <c r="F82" s="60">
        <v>0.0322</v>
      </c>
    </row>
    <row r="83" spans="2:6" ht="13.5">
      <c r="B83" s="27" t="s">
        <v>92</v>
      </c>
      <c r="C83" s="24">
        <v>41.1</v>
      </c>
      <c r="D83" s="24">
        <v>52.76000502737227</v>
      </c>
      <c r="E83" s="24">
        <v>0.47460000000000024</v>
      </c>
      <c r="F83" s="60">
        <v>0.0232</v>
      </c>
    </row>
    <row r="84" spans="2:6" ht="13.5">
      <c r="B84" s="27" t="s">
        <v>93</v>
      </c>
      <c r="C84" s="24">
        <v>41.1</v>
      </c>
      <c r="D84" s="24">
        <v>52.76000502737227</v>
      </c>
      <c r="E84" s="24">
        <v>0.15039999999999976</v>
      </c>
      <c r="F84" s="60">
        <v>0.0214</v>
      </c>
    </row>
    <row r="85" spans="2:6" ht="13.5">
      <c r="B85" s="27" t="s">
        <v>94</v>
      </c>
      <c r="C85" s="24">
        <v>35.95124693665116</v>
      </c>
      <c r="D85" s="24">
        <v>51.766268375671515</v>
      </c>
      <c r="E85" s="24">
        <v>-1.5886</v>
      </c>
      <c r="F85" s="60">
        <v>0.0204</v>
      </c>
    </row>
    <row r="86" spans="2:6" ht="13.5">
      <c r="B86" s="27" t="s">
        <v>95</v>
      </c>
      <c r="C86" s="24">
        <v>32.7037492590005</v>
      </c>
      <c r="D86" s="24">
        <v>50.21779961755068</v>
      </c>
      <c r="E86" s="24">
        <v>-0.4998</v>
      </c>
      <c r="F86" s="60">
        <v>0.0252</v>
      </c>
    </row>
    <row r="87" spans="2:6" ht="13.5">
      <c r="B87" s="27" t="s">
        <v>96</v>
      </c>
      <c r="C87" s="24">
        <v>29.218018808804885</v>
      </c>
      <c r="D87" s="24">
        <v>47.93400185532161</v>
      </c>
      <c r="E87" s="24">
        <v>-0.4998</v>
      </c>
      <c r="F87" s="60">
        <v>0.0146</v>
      </c>
    </row>
    <row r="88" spans="2:6" ht="13.5">
      <c r="B88" s="27" t="s">
        <v>97</v>
      </c>
      <c r="C88" s="24">
        <v>26.17012485072925</v>
      </c>
      <c r="D88" s="24">
        <v>45.09084326562295</v>
      </c>
      <c r="E88" s="24">
        <v>-0.4998</v>
      </c>
      <c r="F88" s="60">
        <v>0.0222</v>
      </c>
    </row>
    <row r="89" spans="2:6" ht="13.5">
      <c r="B89" s="27" t="s">
        <v>98</v>
      </c>
      <c r="C89" s="24">
        <v>23.603599112876317</v>
      </c>
      <c r="D89" s="24">
        <v>41.80713001500244</v>
      </c>
      <c r="E89" s="24">
        <v>-0.4996999999999999</v>
      </c>
      <c r="F89" s="60">
        <v>0.0144</v>
      </c>
    </row>
    <row r="90" spans="2:6" ht="13.5">
      <c r="B90" s="27" t="s">
        <v>99</v>
      </c>
      <c r="C90" s="24">
        <v>21.58554212823855</v>
      </c>
      <c r="D90" s="24">
        <v>38.161348836808216</v>
      </c>
      <c r="E90" s="24">
        <v>-0.4999000000000001</v>
      </c>
      <c r="F90" s="60">
        <v>0.0036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0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8" t="s">
        <v>100</v>
      </c>
      <c r="D2" s="68"/>
      <c r="E2" s="3"/>
      <c r="F2" s="4" t="s">
        <v>3</v>
      </c>
      <c r="G2" s="11">
        <v>39164.24648148148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68" t="s">
        <v>101</v>
      </c>
      <c r="D4" s="68"/>
      <c r="E4" s="1"/>
      <c r="F4" s="4" t="s">
        <v>2</v>
      </c>
      <c r="G4" s="1"/>
    </row>
    <row r="5" spans="2:7" ht="13.5">
      <c r="B5" s="4" t="s">
        <v>51</v>
      </c>
      <c r="C5" s="69" t="s">
        <v>55</v>
      </c>
      <c r="D5" s="70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44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0"/>
      <c r="E7" s="75" t="s">
        <v>19</v>
      </c>
      <c r="F7" s="75"/>
      <c r="G7" s="36">
        <v>0.013320454545454545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0.03</v>
      </c>
      <c r="D8" s="70"/>
      <c r="E8" s="1"/>
      <c r="F8" s="14" t="s">
        <v>12</v>
      </c>
      <c r="G8" s="35">
        <v>0.0301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-0.03</v>
      </c>
      <c r="D9" s="70"/>
      <c r="E9" s="1"/>
      <c r="F9" s="14" t="s">
        <v>13</v>
      </c>
      <c r="G9" s="35">
        <v>0.0018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0.0283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0.007992542441069953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-0.008024399479012345</v>
      </c>
      <c r="D47" s="24">
        <v>0.0008302648633602416</v>
      </c>
      <c r="E47" s="24">
        <v>-1.1102230246251565E-16</v>
      </c>
      <c r="F47" s="60">
        <v>0.0162</v>
      </c>
    </row>
    <row r="48" spans="2:6" ht="13.5">
      <c r="B48" s="27" t="s">
        <v>57</v>
      </c>
      <c r="C48" s="24">
        <v>-0.003999312802065447</v>
      </c>
      <c r="D48" s="24">
        <v>0.003200284924922414</v>
      </c>
      <c r="E48" s="24">
        <v>-5.551115123125783E-17</v>
      </c>
      <c r="F48" s="60">
        <v>0.0102</v>
      </c>
    </row>
    <row r="49" spans="2:6" ht="13.5">
      <c r="B49" s="27" t="s">
        <v>58</v>
      </c>
      <c r="C49" s="24">
        <v>-0.00329931280205642</v>
      </c>
      <c r="D49" s="24">
        <v>-0.004199715075056787</v>
      </c>
      <c r="E49" s="24">
        <v>5.551115123125783E-17</v>
      </c>
      <c r="F49" s="60">
        <v>0.0106</v>
      </c>
    </row>
    <row r="50" spans="2:6" ht="13.5">
      <c r="B50" s="27" t="s">
        <v>59</v>
      </c>
      <c r="C50" s="24">
        <v>-0.012099715585108584</v>
      </c>
      <c r="D50" s="24">
        <v>-0.016699973101509613</v>
      </c>
      <c r="E50" s="24">
        <v>-1.1102230246251565E-16</v>
      </c>
      <c r="F50" s="60">
        <v>0.0412</v>
      </c>
    </row>
    <row r="51" spans="2:6" ht="13.5">
      <c r="B51" s="27" t="s">
        <v>60</v>
      </c>
      <c r="C51" s="24">
        <v>-0.018799999999998818</v>
      </c>
      <c r="D51" s="24">
        <v>-0.014192529782597774</v>
      </c>
      <c r="E51" s="24">
        <v>-5.551115123125783E-17</v>
      </c>
      <c r="F51" s="60">
        <v>0.0472</v>
      </c>
    </row>
    <row r="52" spans="2:6" ht="13.5">
      <c r="B52" s="27" t="s">
        <v>61</v>
      </c>
      <c r="C52" s="24">
        <v>-0.004300000000000637</v>
      </c>
      <c r="D52" s="24">
        <v>0.00859497262772635</v>
      </c>
      <c r="E52" s="24">
        <v>1.1102230246251565E-16</v>
      </c>
      <c r="F52" s="60">
        <v>0.0192</v>
      </c>
    </row>
    <row r="53" spans="2:6" ht="13.5">
      <c r="B53" s="27" t="s">
        <v>62</v>
      </c>
      <c r="C53" s="24">
        <v>-0.01932593521859971</v>
      </c>
      <c r="D53" s="24">
        <v>-0.004302459105140599</v>
      </c>
      <c r="E53" s="24">
        <v>0</v>
      </c>
      <c r="F53" s="60">
        <v>0.0396</v>
      </c>
    </row>
    <row r="54" spans="2:6" ht="13.5">
      <c r="B54" s="27" t="s">
        <v>63</v>
      </c>
      <c r="C54" s="24">
        <v>-0.00771290179149986</v>
      </c>
      <c r="D54" s="24">
        <v>0.001575107082757654</v>
      </c>
      <c r="E54" s="24">
        <v>1.1102230246251565E-16</v>
      </c>
      <c r="F54" s="60">
        <v>0.0158</v>
      </c>
    </row>
    <row r="55" spans="2:6" ht="13.5">
      <c r="B55" s="27" t="s">
        <v>64</v>
      </c>
      <c r="C55" s="24">
        <v>-0.00837565758248715</v>
      </c>
      <c r="D55" s="24">
        <v>0.0009159667490479251</v>
      </c>
      <c r="E55" s="24">
        <v>1.1102230246251565E-16</v>
      </c>
      <c r="F55" s="60">
        <v>0.0168</v>
      </c>
    </row>
    <row r="56" spans="2:6" ht="13.5">
      <c r="B56" s="27" t="s">
        <v>65</v>
      </c>
      <c r="C56" s="24">
        <v>-0.008023764687948187</v>
      </c>
      <c r="D56" s="24">
        <v>0.0008003809413708041</v>
      </c>
      <c r="E56" s="24">
        <v>1.1102230246251565E-16</v>
      </c>
      <c r="F56" s="60">
        <v>0.0162</v>
      </c>
    </row>
    <row r="57" spans="2:6" ht="13.5">
      <c r="B57" s="27" t="s">
        <v>66</v>
      </c>
      <c r="C57" s="24">
        <v>-0.007852497450684837</v>
      </c>
      <c r="D57" s="24">
        <v>0.0008917506879129178</v>
      </c>
      <c r="E57" s="24">
        <v>0</v>
      </c>
      <c r="F57" s="60">
        <v>0.0158</v>
      </c>
    </row>
    <row r="58" spans="2:6" ht="13.5">
      <c r="B58" s="27" t="s">
        <v>67</v>
      </c>
      <c r="C58" s="24">
        <v>-0.0006449965859829376</v>
      </c>
      <c r="D58" s="24">
        <v>-0.00593189597395849</v>
      </c>
      <c r="E58" s="24">
        <v>1.1102230246251565E-16</v>
      </c>
      <c r="F58" s="60">
        <v>0.012</v>
      </c>
    </row>
    <row r="59" spans="2:6" ht="13.5">
      <c r="B59" s="27" t="s">
        <v>68</v>
      </c>
      <c r="C59" s="24">
        <v>-0.007424399479006638</v>
      </c>
      <c r="D59" s="24">
        <v>0.0011302648633702006</v>
      </c>
      <c r="E59" s="24">
        <v>-2.220446049250313E-16</v>
      </c>
      <c r="F59" s="60">
        <v>0.015</v>
      </c>
    </row>
    <row r="60" spans="2:6" ht="13.5">
      <c r="B60" s="27" t="s">
        <v>69</v>
      </c>
      <c r="C60" s="24">
        <v>-0.007724399479009492</v>
      </c>
      <c r="D60" s="24">
        <v>0.0009302648633706667</v>
      </c>
      <c r="E60" s="24">
        <v>-2.7755575615628914E-17</v>
      </c>
      <c r="F60" s="60">
        <v>0.0156</v>
      </c>
    </row>
    <row r="61" spans="2:6" ht="13.5">
      <c r="B61" s="27" t="s">
        <v>70</v>
      </c>
      <c r="C61" s="24">
        <v>-0.00057142857143333</v>
      </c>
      <c r="D61" s="24">
        <v>0.002167974962645758</v>
      </c>
      <c r="E61" s="24">
        <v>0</v>
      </c>
      <c r="F61" s="60">
        <v>0.0044</v>
      </c>
    </row>
    <row r="62" spans="2:6" ht="13.5">
      <c r="B62" s="27" t="s">
        <v>71</v>
      </c>
      <c r="C62" s="24">
        <v>-0.003876414730669353</v>
      </c>
      <c r="D62" s="24">
        <v>-0.005325320092879338</v>
      </c>
      <c r="E62" s="24">
        <v>0</v>
      </c>
      <c r="F62" s="60">
        <v>0.0132</v>
      </c>
    </row>
    <row r="63" spans="2:6" ht="13.5">
      <c r="B63" s="27" t="s">
        <v>72</v>
      </c>
      <c r="C63" s="24">
        <v>-0.006599312802066493</v>
      </c>
      <c r="D63" s="24">
        <v>-0.002299715075075426</v>
      </c>
      <c r="E63" s="24">
        <v>5.551115123125783E-17</v>
      </c>
      <c r="F63" s="60">
        <v>0.014</v>
      </c>
    </row>
    <row r="64" spans="2:6" ht="13.5">
      <c r="B64" s="27" t="s">
        <v>73</v>
      </c>
      <c r="C64" s="24">
        <v>-0.00529931280206597</v>
      </c>
      <c r="D64" s="24">
        <v>0.0004002849249218343</v>
      </c>
      <c r="E64" s="24">
        <v>1.3877787807814457E-17</v>
      </c>
      <c r="F64" s="60">
        <v>0.0106</v>
      </c>
    </row>
    <row r="65" spans="2:6" ht="13.5">
      <c r="B65" s="27" t="s">
        <v>74</v>
      </c>
      <c r="C65" s="24">
        <v>-0.0062720002075451475</v>
      </c>
      <c r="D65" s="24">
        <v>-0.006030671580305125</v>
      </c>
      <c r="E65" s="24">
        <v>1.1102230246251565E-16</v>
      </c>
      <c r="F65" s="60">
        <v>0.0174</v>
      </c>
    </row>
    <row r="66" spans="2:6" ht="13.5">
      <c r="B66" s="27" t="s">
        <v>75</v>
      </c>
      <c r="C66" s="24">
        <v>-0.0019377813860899096</v>
      </c>
      <c r="D66" s="24">
        <v>-0.006122650973722443</v>
      </c>
      <c r="E66" s="24">
        <v>1.1102230246251565E-16</v>
      </c>
      <c r="F66" s="60">
        <v>0.0128</v>
      </c>
    </row>
    <row r="67" spans="2:6" ht="13.5">
      <c r="B67" s="27" t="s">
        <v>76</v>
      </c>
      <c r="C67" s="24">
        <v>-0.009155226407713712</v>
      </c>
      <c r="D67" s="24">
        <v>-0.010955342457165784</v>
      </c>
      <c r="E67" s="24">
        <v>1.1102230246251565E-16</v>
      </c>
      <c r="F67" s="60">
        <v>0.0286</v>
      </c>
    </row>
    <row r="68" spans="2:6" ht="13.5">
      <c r="B68" s="27" t="s">
        <v>77</v>
      </c>
      <c r="C68" s="24">
        <v>-0.01065050277995283</v>
      </c>
      <c r="D68" s="24">
        <v>-0.008884611013677102</v>
      </c>
      <c r="E68" s="24">
        <v>1.1102230246251565E-16</v>
      </c>
      <c r="F68" s="60">
        <v>0.0278</v>
      </c>
    </row>
    <row r="69" spans="2:6" ht="13.5">
      <c r="B69" s="27" t="s">
        <v>78</v>
      </c>
      <c r="C69" s="24">
        <v>-0.006363066200009371</v>
      </c>
      <c r="D69" s="24">
        <v>-0.014423167070823695</v>
      </c>
      <c r="E69" s="24">
        <v>0</v>
      </c>
      <c r="F69" s="60">
        <v>0.0316</v>
      </c>
    </row>
    <row r="70" spans="2:6" ht="13.5">
      <c r="B70" s="27" t="s">
        <v>79</v>
      </c>
      <c r="C70" s="24">
        <v>-0.002299312802051645</v>
      </c>
      <c r="D70" s="24">
        <v>-0.010499715075056315</v>
      </c>
      <c r="E70" s="24">
        <v>8.326672684688674E-17</v>
      </c>
      <c r="F70" s="60">
        <v>0.0214</v>
      </c>
    </row>
    <row r="71" spans="2:6" ht="13.5">
      <c r="B71" s="27" t="s">
        <v>80</v>
      </c>
      <c r="C71" s="24">
        <v>-0.002099312802045006</v>
      </c>
      <c r="D71" s="24">
        <v>-0.011799715075056838</v>
      </c>
      <c r="E71" s="24">
        <v>1.1102230246251565E-16</v>
      </c>
      <c r="F71" s="60">
        <v>0.024</v>
      </c>
    </row>
    <row r="72" spans="2:6" ht="13.5">
      <c r="B72" s="27" t="s">
        <v>81</v>
      </c>
      <c r="C72" s="24">
        <v>-0.008662452701813095</v>
      </c>
      <c r="D72" s="24">
        <v>-0.00998080009416924</v>
      </c>
      <c r="E72" s="24">
        <v>0</v>
      </c>
      <c r="F72" s="60">
        <v>0.0264</v>
      </c>
    </row>
    <row r="73" spans="2:6" ht="13.5">
      <c r="B73" s="27" t="s">
        <v>82</v>
      </c>
      <c r="C73" s="24">
        <v>-0.01819971558511213</v>
      </c>
      <c r="D73" s="24">
        <v>-0.019199973101510892</v>
      </c>
      <c r="E73" s="24">
        <v>1.1102230246251565E-16</v>
      </c>
      <c r="F73" s="60">
        <v>0.053</v>
      </c>
    </row>
    <row r="74" spans="2:6" ht="13.5">
      <c r="B74" s="27" t="s">
        <v>83</v>
      </c>
      <c r="C74" s="24">
        <v>-0.01459971558510631</v>
      </c>
      <c r="D74" s="24">
        <v>-0.01769997310150373</v>
      </c>
      <c r="E74" s="24">
        <v>1.8041124150158794E-16</v>
      </c>
      <c r="F74" s="60">
        <v>0.0458</v>
      </c>
    </row>
    <row r="75" spans="2:7" ht="13.5">
      <c r="B75" s="27" t="s">
        <v>84</v>
      </c>
      <c r="C75" s="24">
        <v>-0.01715051119131772</v>
      </c>
      <c r="D75" s="24">
        <v>-0.024718865284924618</v>
      </c>
      <c r="E75" s="24">
        <v>1.1102230246251565E-16</v>
      </c>
      <c r="F75" s="60">
        <v>0.0602</v>
      </c>
      <c r="G75" s="39">
        <v>9.99999999999994E-05</v>
      </c>
    </row>
    <row r="76" spans="2:6" ht="13.5">
      <c r="B76" s="27" t="s">
        <v>85</v>
      </c>
      <c r="C76" s="24">
        <v>-0.016254532596860827</v>
      </c>
      <c r="D76" s="24">
        <v>-0.02414552618645871</v>
      </c>
      <c r="E76" s="24">
        <v>1.1102230246251565E-16</v>
      </c>
      <c r="F76" s="60">
        <v>0.0582</v>
      </c>
    </row>
    <row r="77" spans="2:6" ht="13.5">
      <c r="B77" s="27" t="s">
        <v>86</v>
      </c>
      <c r="C77" s="24">
        <v>-0.015542834062756583</v>
      </c>
      <c r="D77" s="24">
        <v>-0.02346828828252967</v>
      </c>
      <c r="E77" s="24">
        <v>1.1102230246251565E-16</v>
      </c>
      <c r="F77" s="60">
        <v>0.0562</v>
      </c>
    </row>
    <row r="78" spans="2:6" ht="13.5">
      <c r="B78" s="27" t="s">
        <v>87</v>
      </c>
      <c r="C78" s="24">
        <v>-0.015478381467374902</v>
      </c>
      <c r="D78" s="24">
        <v>-0.022761768114911263</v>
      </c>
      <c r="E78" s="24">
        <v>1.1102230246251565E-16</v>
      </c>
      <c r="F78" s="60">
        <v>0.055</v>
      </c>
    </row>
    <row r="79" spans="2:6" ht="13.5">
      <c r="B79" s="27" t="s">
        <v>88</v>
      </c>
      <c r="C79" s="24">
        <v>-0.018699999999995498</v>
      </c>
      <c r="D79" s="24">
        <v>-0.01559252978259451</v>
      </c>
      <c r="E79" s="24">
        <v>2.220446049250313E-16</v>
      </c>
      <c r="F79" s="60">
        <v>0.0486</v>
      </c>
    </row>
    <row r="80" spans="2:6" ht="13.5">
      <c r="B80" s="27" t="s">
        <v>89</v>
      </c>
      <c r="C80" s="24">
        <v>-0.018699999999995498</v>
      </c>
      <c r="D80" s="24">
        <v>-0.014792529782596375</v>
      </c>
      <c r="E80" s="24">
        <v>1.734723475976807E-17</v>
      </c>
      <c r="F80" s="60">
        <v>0.0476</v>
      </c>
    </row>
    <row r="81" spans="2:6" ht="13.5">
      <c r="B81" s="27" t="s">
        <v>90</v>
      </c>
      <c r="C81" s="24">
        <v>-0.010086079785693869</v>
      </c>
      <c r="D81" s="24">
        <v>-0.021061544466299154</v>
      </c>
      <c r="E81" s="24">
        <v>1.1102230246251565E-16</v>
      </c>
      <c r="F81" s="60">
        <v>0.0468</v>
      </c>
    </row>
    <row r="82" spans="2:6" ht="13.5">
      <c r="B82" s="27" t="s">
        <v>91</v>
      </c>
      <c r="C82" s="24">
        <v>0.007928571428564624</v>
      </c>
      <c r="D82" s="24">
        <v>-0.01395616619536355</v>
      </c>
      <c r="E82" s="24">
        <v>0</v>
      </c>
      <c r="F82" s="60">
        <v>0.0322</v>
      </c>
    </row>
    <row r="83" spans="2:6" ht="13.5">
      <c r="B83" s="27" t="s">
        <v>92</v>
      </c>
      <c r="C83" s="24">
        <v>-0.0058000000000006935</v>
      </c>
      <c r="D83" s="24">
        <v>0.010094972627726406</v>
      </c>
      <c r="E83" s="24">
        <v>-2.220446049250313E-16</v>
      </c>
      <c r="F83" s="60">
        <v>0.0232</v>
      </c>
    </row>
    <row r="84" spans="2:6" ht="13.5">
      <c r="B84" s="27" t="s">
        <v>93</v>
      </c>
      <c r="C84" s="24">
        <v>-0.005200000000002092</v>
      </c>
      <c r="D84" s="24">
        <v>0.009394972627724485</v>
      </c>
      <c r="E84" s="24">
        <v>2.498001805406602E-16</v>
      </c>
      <c r="F84" s="60">
        <v>0.0214</v>
      </c>
    </row>
    <row r="85" spans="2:6" ht="13.5">
      <c r="B85" s="27" t="s">
        <v>94</v>
      </c>
      <c r="C85" s="24">
        <v>5.3063348843807034E-05</v>
      </c>
      <c r="D85" s="24">
        <v>0.010231624328483235</v>
      </c>
      <c r="E85" s="24">
        <v>0</v>
      </c>
      <c r="F85" s="60">
        <v>0.0204</v>
      </c>
    </row>
    <row r="86" spans="2:6" ht="13.5">
      <c r="B86" s="27" t="s">
        <v>95</v>
      </c>
      <c r="C86" s="24">
        <v>-0.0041492590005063335</v>
      </c>
      <c r="D86" s="24">
        <v>0.011900382449319125</v>
      </c>
      <c r="E86" s="24">
        <v>0</v>
      </c>
      <c r="F86" s="60">
        <v>0.0252</v>
      </c>
    </row>
    <row r="87" spans="2:6" ht="13.5">
      <c r="B87" s="27" t="s">
        <v>96</v>
      </c>
      <c r="C87" s="24">
        <v>-0.0054188088048867655</v>
      </c>
      <c r="D87" s="24">
        <v>0.004898144678385563</v>
      </c>
      <c r="E87" s="24">
        <v>0</v>
      </c>
      <c r="F87" s="60">
        <v>0.0146</v>
      </c>
    </row>
    <row r="88" spans="2:6" ht="13.5">
      <c r="B88" s="27" t="s">
        <v>97</v>
      </c>
      <c r="C88" s="24">
        <v>0.002475149270750876</v>
      </c>
      <c r="D88" s="24">
        <v>0.010856734377050259</v>
      </c>
      <c r="E88" s="24">
        <v>0</v>
      </c>
      <c r="F88" s="60">
        <v>0.0222</v>
      </c>
    </row>
    <row r="89" spans="2:6" ht="13.5">
      <c r="B89" s="27" t="s">
        <v>98</v>
      </c>
      <c r="C89" s="24">
        <v>0.005600887123684117</v>
      </c>
      <c r="D89" s="24">
        <v>0.004569984997559118</v>
      </c>
      <c r="E89" s="24">
        <v>-5.551115123125783E-17</v>
      </c>
      <c r="F89" s="60">
        <v>0.0144</v>
      </c>
    </row>
    <row r="90" spans="2:6" ht="13.5">
      <c r="B90" s="27" t="s">
        <v>99</v>
      </c>
      <c r="C90" s="24">
        <v>5.7871761448780035E-05</v>
      </c>
      <c r="D90" s="24">
        <v>-0.0018488368082145712</v>
      </c>
      <c r="E90" s="24">
        <v>1.1102230246251565E-16</v>
      </c>
      <c r="F90" s="60">
        <v>0.0036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7" t="s">
        <v>45</v>
      </c>
      <c r="D7" s="77"/>
      <c r="E7" s="77"/>
    </row>
    <row r="9" spans="2:6" ht="13.5">
      <c r="B9" s="4" t="s">
        <v>48</v>
      </c>
      <c r="C9" s="76" t="s">
        <v>52</v>
      </c>
      <c r="D9" s="76"/>
      <c r="E9" s="4" t="s">
        <v>3</v>
      </c>
      <c r="F9" s="46">
        <v>39164.24648148148</v>
      </c>
    </row>
    <row r="10" spans="2:4" ht="13.5">
      <c r="B10" s="4" t="s">
        <v>49</v>
      </c>
      <c r="C10" s="76" t="s">
        <v>53</v>
      </c>
      <c r="D10" s="76"/>
    </row>
    <row r="11" spans="2:4" ht="13.5">
      <c r="B11" s="4" t="s">
        <v>50</v>
      </c>
      <c r="C11" s="76" t="s">
        <v>54</v>
      </c>
      <c r="D11" s="76"/>
    </row>
    <row r="12" spans="2:4" ht="13.5">
      <c r="B12" s="4" t="s">
        <v>51</v>
      </c>
      <c r="C12" s="76" t="s">
        <v>55</v>
      </c>
      <c r="D12" s="76"/>
    </row>
    <row r="13" spans="2:8" ht="13.5">
      <c r="B13" s="71" t="s">
        <v>47</v>
      </c>
      <c r="C13" s="70"/>
      <c r="D13" s="70"/>
      <c r="E13" s="70"/>
      <c r="F13" s="70"/>
      <c r="G13" s="7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43</v>
      </c>
      <c r="F36" s="44">
        <v>43</v>
      </c>
      <c r="G36" s="45">
        <v>97.72727272727273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2.272727272727273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44</v>
      </c>
      <c r="F39" s="44">
        <v>44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0.007928571428564624</v>
      </c>
      <c r="D42" s="42">
        <v>0.011900382449319125</v>
      </c>
      <c r="E42" s="42">
        <v>2.498001805406602E-16</v>
      </c>
      <c r="F42" s="51">
        <v>0.0301</v>
      </c>
    </row>
    <row r="43" spans="2:6" ht="13.5">
      <c r="B43" s="49" t="s">
        <v>13</v>
      </c>
      <c r="C43" s="42">
        <v>-0.01932593521859971</v>
      </c>
      <c r="D43" s="42">
        <v>-0.024718865284924618</v>
      </c>
      <c r="E43" s="42">
        <v>-2.220446049250313E-16</v>
      </c>
      <c r="F43" s="51">
        <v>0.0018</v>
      </c>
    </row>
    <row r="44" spans="2:6" ht="13.5">
      <c r="B44" s="49" t="s">
        <v>14</v>
      </c>
      <c r="C44" s="42">
        <v>0.027254506647164334</v>
      </c>
      <c r="D44" s="42">
        <v>0.03661924773424374</v>
      </c>
      <c r="E44" s="42">
        <v>4.718447854656915E-16</v>
      </c>
      <c r="F44" s="51">
        <v>0.0283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-0.007512675279164408</v>
      </c>
      <c r="D46" s="42">
        <v>-0.00562522611535106</v>
      </c>
      <c r="E46" s="42">
        <v>4.328923583233032E-17</v>
      </c>
      <c r="F46" s="51">
        <v>0.013320454545454545</v>
      </c>
    </row>
    <row r="47" spans="2:6" ht="13.5">
      <c r="B47" s="49" t="s">
        <v>26</v>
      </c>
      <c r="C47" s="42">
        <v>0.009999044792179312</v>
      </c>
      <c r="D47" s="42">
        <v>0.01183174174020654</v>
      </c>
      <c r="E47" s="42">
        <v>1.0667042766748412E-16</v>
      </c>
      <c r="F47" s="51">
        <v>0.0154909976877848</v>
      </c>
    </row>
    <row r="48" spans="2:6" ht="13.5">
      <c r="B48" s="49" t="s">
        <v>27</v>
      </c>
      <c r="C48" s="42">
        <v>0.006674816788456775</v>
      </c>
      <c r="D48" s="42">
        <v>0.01052932287113402</v>
      </c>
      <c r="E48" s="42">
        <v>9.861876051438685E-17</v>
      </c>
      <c r="F48" s="51">
        <v>0.007992542441069953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11</v>
      </c>
      <c r="F1" t="s">
        <v>21</v>
      </c>
      <c r="G1">
        <v>44</v>
      </c>
    </row>
    <row r="2" spans="2:3" ht="12.75">
      <c r="B2">
        <v>-0.03</v>
      </c>
      <c r="C2">
        <f>MAX(GaussDistr_1)-1</f>
        <v>11</v>
      </c>
    </row>
    <row r="3" spans="1:16" ht="12.75">
      <c r="A3" t="str">
        <f>"-3s"</f>
        <v>-3s</v>
      </c>
      <c r="B3">
        <v>-0.010657172777755314</v>
      </c>
      <c r="C3">
        <f aca="true" t="shared" si="0" ref="C3:C33">NORMDIST(B3,AveDev3D_0,StandardDev3D_0,FALSE)*NumPoints_7*I3</f>
        <v>0.039000266025054485</v>
      </c>
      <c r="D3">
        <v>0</v>
      </c>
      <c r="F3" t="s">
        <v>17</v>
      </c>
      <c r="G3">
        <v>15</v>
      </c>
      <c r="I3">
        <f>B5-B4</f>
        <v>0.001598508488213992</v>
      </c>
      <c r="N3">
        <v>0.03</v>
      </c>
      <c r="O3">
        <v>-0.03</v>
      </c>
      <c r="P3">
        <v>0.013320454545454545</v>
      </c>
    </row>
    <row r="4" spans="1:16" ht="12.75">
      <c r="B4">
        <v>-0.009058664289541326</v>
      </c>
      <c r="C4">
        <f t="shared" si="0"/>
        <v>0.06965597393022364</v>
      </c>
      <c r="D4">
        <v>0</v>
      </c>
      <c r="F4" t="s">
        <v>18</v>
      </c>
      <c r="G4">
        <v>5</v>
      </c>
      <c r="I4">
        <f>I3</f>
        <v>0.001598508488213992</v>
      </c>
      <c r="N4">
        <v>0.03</v>
      </c>
      <c r="O4">
        <v>-0.03</v>
      </c>
      <c r="P4">
        <v>0.013320454545454545</v>
      </c>
    </row>
    <row r="5" spans="1:16" ht="12.75">
      <c r="B5">
        <v>-0.007460155801327334</v>
      </c>
      <c r="C5">
        <f t="shared" si="0"/>
        <v>0.11953012925643348</v>
      </c>
      <c r="D5">
        <v>0</v>
      </c>
      <c r="I5">
        <f>I4</f>
        <v>0.001598508488213992</v>
      </c>
      <c r="N5">
        <v>0.03</v>
      </c>
      <c r="O5">
        <v>-0.03</v>
      </c>
      <c r="P5">
        <v>0.013320454545454545</v>
      </c>
    </row>
    <row r="6" spans="1:16" ht="12.75">
      <c r="B6">
        <v>-0.005861647313113342</v>
      </c>
      <c r="C6">
        <f t="shared" si="0"/>
        <v>0.19707186659461765</v>
      </c>
      <c r="D6">
        <v>0</v>
      </c>
      <c r="I6">
        <f aca="true" t="shared" si="1" ref="I6:I33">I5</f>
        <v>0.001598508488213992</v>
      </c>
      <c r="N6">
        <v>0.03</v>
      </c>
      <c r="O6">
        <v>-0.03</v>
      </c>
      <c r="P6">
        <v>0.013320454545454545</v>
      </c>
    </row>
    <row r="7" spans="1:16" ht="12.75">
      <c r="B7">
        <v>-0.004263138824899353</v>
      </c>
      <c r="C7">
        <f t="shared" si="0"/>
        <v>0.3121764170468368</v>
      </c>
      <c r="D7">
        <v>0</v>
      </c>
      <c r="I7">
        <f t="shared" si="1"/>
        <v>0.001598508488213992</v>
      </c>
      <c r="N7">
        <v>0.03</v>
      </c>
      <c r="O7">
        <v>-0.03</v>
      </c>
      <c r="P7">
        <v>0.013320454545454545</v>
      </c>
    </row>
    <row r="8" spans="1:16" ht="12.75">
      <c r="A8" t="str">
        <f>"-2s"</f>
        <v>-2s</v>
      </c>
      <c r="B8">
        <v>-0.0026646303366853613</v>
      </c>
      <c r="C8">
        <f t="shared" si="0"/>
        <v>0.47512050531605526</v>
      </c>
      <c r="D8">
        <v>0</v>
      </c>
      <c r="I8">
        <f t="shared" si="1"/>
        <v>0.001598508488213992</v>
      </c>
      <c r="N8">
        <v>0.03</v>
      </c>
      <c r="O8">
        <v>-0.03</v>
      </c>
      <c r="P8">
        <v>0.013320454545454545</v>
      </c>
    </row>
    <row r="9" spans="1:16" ht="12.75">
      <c r="B9">
        <v>-0.0010661218484713693</v>
      </c>
      <c r="C9">
        <f t="shared" si="0"/>
        <v>0.6947613930478693</v>
      </c>
      <c r="D9">
        <v>0</v>
      </c>
      <c r="I9">
        <f t="shared" si="1"/>
        <v>0.001598508488213992</v>
      </c>
      <c r="N9">
        <v>0.03</v>
      </c>
      <c r="O9">
        <v>-0.03</v>
      </c>
      <c r="P9">
        <v>0.013320454545454545</v>
      </c>
    </row>
    <row r="10" spans="1:16" ht="12.75">
      <c r="B10">
        <v>0.0005323866397426193</v>
      </c>
      <c r="C10">
        <f t="shared" si="0"/>
        <v>0.9761033451792094</v>
      </c>
      <c r="D10">
        <v>0</v>
      </c>
      <c r="I10">
        <f t="shared" si="1"/>
        <v>0.001598508488213992</v>
      </c>
      <c r="N10">
        <v>0.03</v>
      </c>
      <c r="O10">
        <v>-0.03</v>
      </c>
      <c r="P10">
        <v>0.013320454545454545</v>
      </c>
    </row>
    <row r="11" spans="1:16" ht="12.75">
      <c r="B11">
        <v>0.0021308951279566096</v>
      </c>
      <c r="C11">
        <f t="shared" si="0"/>
        <v>1.3176016975945553</v>
      </c>
      <c r="D11">
        <v>1</v>
      </c>
      <c r="I11">
        <f t="shared" si="1"/>
        <v>0.001598508488213992</v>
      </c>
      <c r="N11">
        <v>0.03</v>
      </c>
      <c r="O11">
        <v>-0.03</v>
      </c>
      <c r="P11">
        <v>0.013320454545454545</v>
      </c>
    </row>
    <row r="12" spans="1:16" ht="12.75">
      <c r="B12">
        <v>0.0037294036161706016</v>
      </c>
      <c r="C12">
        <f t="shared" si="0"/>
        <v>1.7088372838522754</v>
      </c>
      <c r="D12">
        <v>1</v>
      </c>
      <c r="I12">
        <f t="shared" si="1"/>
        <v>0.001598508488213992</v>
      </c>
      <c r="N12">
        <v>0.03</v>
      </c>
      <c r="O12">
        <v>-0.03</v>
      </c>
      <c r="P12">
        <v>0.013320454545454545</v>
      </c>
    </row>
    <row r="13" spans="1:16" ht="12.75">
      <c r="B13">
        <v>0.005327912104384592</v>
      </c>
      <c r="C13">
        <f t="shared" si="0"/>
        <v>2.1293423757684633</v>
      </c>
      <c r="D13">
        <v>0</v>
      </c>
      <c r="I13">
        <f t="shared" si="1"/>
        <v>0.001598508488213992</v>
      </c>
      <c r="N13">
        <v>0.03</v>
      </c>
      <c r="O13">
        <v>-0.03</v>
      </c>
      <c r="P13">
        <v>0.013320454545454545</v>
      </c>
    </row>
    <row r="14" spans="1:16" ht="12.75">
      <c r="B14">
        <v>0.006926420592598582</v>
      </c>
      <c r="C14">
        <f t="shared" si="0"/>
        <v>2.5492856643010495</v>
      </c>
      <c r="D14">
        <v>0</v>
      </c>
      <c r="I14">
        <f t="shared" si="1"/>
        <v>0.001598508488213992</v>
      </c>
      <c r="N14">
        <v>0.03</v>
      </c>
      <c r="O14">
        <v>-0.03</v>
      </c>
      <c r="P14">
        <v>0.013320454545454545</v>
      </c>
    </row>
    <row r="15" spans="1:16" ht="12.75">
      <c r="B15">
        <v>0.008524929080812572</v>
      </c>
      <c r="C15">
        <f t="shared" si="0"/>
        <v>2.932376505447839</v>
      </c>
      <c r="D15">
        <v>0</v>
      </c>
      <c r="I15">
        <f t="shared" si="1"/>
        <v>0.001598508488213992</v>
      </c>
      <c r="N15">
        <v>0.03</v>
      </c>
      <c r="O15">
        <v>-0.03</v>
      </c>
      <c r="P15">
        <v>0.013320454545454545</v>
      </c>
    </row>
    <row r="16" spans="1:16" ht="12.75">
      <c r="B16">
        <v>0.010123437569026564</v>
      </c>
      <c r="C16">
        <f t="shared" si="0"/>
        <v>3.240777234669248</v>
      </c>
      <c r="D16">
        <v>3</v>
      </c>
      <c r="I16">
        <f t="shared" si="1"/>
        <v>0.001598508488213992</v>
      </c>
      <c r="N16">
        <v>0.03</v>
      </c>
      <c r="O16">
        <v>-0.03</v>
      </c>
      <c r="P16">
        <v>0.013320454545454545</v>
      </c>
    </row>
    <row r="17" spans="1:16" ht="12.75">
      <c r="B17">
        <v>0.011721946057240555</v>
      </c>
      <c r="C17">
        <f t="shared" si="0"/>
        <v>3.4411757069840143</v>
      </c>
      <c r="D17">
        <v>3</v>
      </c>
      <c r="I17">
        <f t="shared" si="1"/>
        <v>0.001598508488213992</v>
      </c>
      <c r="N17">
        <v>0.03</v>
      </c>
      <c r="O17">
        <v>-0.03</v>
      </c>
      <c r="P17">
        <v>0.013320454545454545</v>
      </c>
    </row>
    <row r="18" spans="1:16" ht="12.75">
      <c r="A18" t="str">
        <f>"0"</f>
        <v>0</v>
      </c>
      <c r="B18">
        <v>0.013320454545454545</v>
      </c>
      <c r="C18">
        <f t="shared" si="0"/>
        <v>3.51069206753261</v>
      </c>
      <c r="D18">
        <v>3</v>
      </c>
      <c r="I18">
        <f t="shared" si="1"/>
        <v>0.001598508488213992</v>
      </c>
      <c r="N18">
        <v>0.03</v>
      </c>
      <c r="O18">
        <v>-0.03</v>
      </c>
      <c r="P18">
        <v>0.013320454545454545</v>
      </c>
    </row>
    <row r="19" spans="1:16" ht="12.75">
      <c r="B19">
        <v>0.014918963033668535</v>
      </c>
      <c r="C19">
        <f t="shared" si="0"/>
        <v>3.4411757069840143</v>
      </c>
      <c r="D19">
        <v>6</v>
      </c>
      <c r="I19">
        <f t="shared" si="1"/>
        <v>0.001598508488213992</v>
      </c>
      <c r="N19">
        <v>0.03</v>
      </c>
      <c r="O19">
        <v>-0.03</v>
      </c>
      <c r="P19">
        <v>0.013320454545454545</v>
      </c>
    </row>
    <row r="20" spans="1:16" ht="12.75">
      <c r="B20">
        <v>0.016517471521882526</v>
      </c>
      <c r="C20">
        <f t="shared" si="0"/>
        <v>3.240777234669248</v>
      </c>
      <c r="D20">
        <v>2</v>
      </c>
      <c r="I20">
        <f t="shared" si="1"/>
        <v>0.001598508488213992</v>
      </c>
      <c r="N20">
        <v>0.03</v>
      </c>
      <c r="O20">
        <v>-0.03</v>
      </c>
      <c r="P20">
        <v>0.013320454545454545</v>
      </c>
    </row>
    <row r="21" spans="1:16" ht="12.75">
      <c r="B21">
        <v>0.018115980010096518</v>
      </c>
      <c r="C21">
        <f t="shared" si="0"/>
        <v>2.932376505447839</v>
      </c>
      <c r="D21">
        <v>1</v>
      </c>
      <c r="I21">
        <f t="shared" si="1"/>
        <v>0.001598508488213992</v>
      </c>
      <c r="N21">
        <v>0.03</v>
      </c>
      <c r="O21">
        <v>-0.03</v>
      </c>
      <c r="P21">
        <v>0.013320454545454545</v>
      </c>
    </row>
    <row r="22" spans="1:16" ht="12.75">
      <c r="B22">
        <v>0.019714488498310506</v>
      </c>
      <c r="C22">
        <f t="shared" si="0"/>
        <v>2.549285664301051</v>
      </c>
      <c r="D22">
        <v>1</v>
      </c>
      <c r="I22">
        <f t="shared" si="1"/>
        <v>0.001598508488213992</v>
      </c>
      <c r="N22">
        <v>0.03</v>
      </c>
      <c r="O22">
        <v>-0.03</v>
      </c>
      <c r="P22">
        <v>0.013320454545454545</v>
      </c>
    </row>
    <row r="23" spans="1:16" ht="12.75">
      <c r="B23">
        <v>0.021312996986524498</v>
      </c>
      <c r="C23">
        <f t="shared" si="0"/>
        <v>2.1293423757684633</v>
      </c>
      <c r="D23">
        <v>3</v>
      </c>
      <c r="I23">
        <f t="shared" si="1"/>
        <v>0.001598508488213992</v>
      </c>
      <c r="N23">
        <v>0.03</v>
      </c>
      <c r="O23">
        <v>-0.03</v>
      </c>
      <c r="P23">
        <v>0.013320454545454545</v>
      </c>
    </row>
    <row r="24" spans="1:16" ht="12.75">
      <c r="B24">
        <v>0.02291150547473849</v>
      </c>
      <c r="C24">
        <f t="shared" si="0"/>
        <v>1.708837283852275</v>
      </c>
      <c r="D24">
        <v>2</v>
      </c>
      <c r="I24">
        <f t="shared" si="1"/>
        <v>0.001598508488213992</v>
      </c>
      <c r="N24">
        <v>0.03</v>
      </c>
      <c r="O24">
        <v>-0.03</v>
      </c>
      <c r="P24">
        <v>0.013320454545454545</v>
      </c>
    </row>
    <row r="25" spans="1:16" ht="12.75">
      <c r="B25">
        <v>0.02451001396295248</v>
      </c>
      <c r="C25">
        <f t="shared" si="0"/>
        <v>1.317601697594556</v>
      </c>
      <c r="D25">
        <v>1</v>
      </c>
      <c r="I25">
        <f t="shared" si="1"/>
        <v>0.001598508488213992</v>
      </c>
      <c r="N25">
        <v>0.03</v>
      </c>
      <c r="O25">
        <v>-0.03</v>
      </c>
      <c r="P25">
        <v>0.013320454545454545</v>
      </c>
    </row>
    <row r="26" spans="1:16" ht="12.75">
      <c r="B26">
        <v>0.02610852245116647</v>
      </c>
      <c r="C26">
        <f t="shared" si="0"/>
        <v>0.9761033451792094</v>
      </c>
      <c r="D26">
        <v>1</v>
      </c>
      <c r="I26">
        <f t="shared" si="1"/>
        <v>0.001598508488213992</v>
      </c>
      <c r="N26">
        <v>0.03</v>
      </c>
      <c r="O26">
        <v>-0.03</v>
      </c>
      <c r="P26">
        <v>0.013320454545454545</v>
      </c>
    </row>
    <row r="27" spans="1:16" ht="12.75">
      <c r="B27">
        <v>0.02770703093938046</v>
      </c>
      <c r="C27">
        <f t="shared" si="0"/>
        <v>0.6947613930478693</v>
      </c>
      <c r="D27">
        <v>2</v>
      </c>
      <c r="I27">
        <f t="shared" si="1"/>
        <v>0.001598508488213992</v>
      </c>
      <c r="N27">
        <v>0.03</v>
      </c>
      <c r="O27">
        <v>-0.03</v>
      </c>
      <c r="P27">
        <v>0.013320454545454545</v>
      </c>
    </row>
    <row r="28" spans="1:16" ht="12.75">
      <c r="A28" t="str">
        <f>"2s"</f>
        <v>2s</v>
      </c>
      <c r="B28">
        <v>0.02930553942759445</v>
      </c>
      <c r="C28">
        <f t="shared" si="0"/>
        <v>0.47512050531605526</v>
      </c>
      <c r="D28">
        <v>0</v>
      </c>
      <c r="I28">
        <f t="shared" si="1"/>
        <v>0.001598508488213992</v>
      </c>
      <c r="N28">
        <v>0.03</v>
      </c>
      <c r="O28">
        <v>-0.03</v>
      </c>
      <c r="P28">
        <v>0.013320454545454545</v>
      </c>
    </row>
    <row r="29" spans="1:16" ht="12.75">
      <c r="B29">
        <v>0.030904047915808443</v>
      </c>
      <c r="C29">
        <f t="shared" si="0"/>
        <v>0.3121764170468368</v>
      </c>
      <c r="D29">
        <v>2</v>
      </c>
      <c r="I29">
        <f t="shared" si="1"/>
        <v>0.001598508488213992</v>
      </c>
      <c r="N29">
        <v>0.03</v>
      </c>
      <c r="O29">
        <v>-0.03</v>
      </c>
      <c r="P29">
        <v>0.013320454545454545</v>
      </c>
    </row>
    <row r="30" spans="1:16" ht="12.75">
      <c r="B30">
        <v>0.03250255640402243</v>
      </c>
      <c r="C30">
        <f t="shared" si="0"/>
        <v>0.19707186659461795</v>
      </c>
      <c r="D30">
        <v>0</v>
      </c>
      <c r="I30">
        <f t="shared" si="1"/>
        <v>0.001598508488213992</v>
      </c>
      <c r="N30">
        <v>0.03</v>
      </c>
      <c r="O30">
        <v>-0.03</v>
      </c>
      <c r="P30">
        <v>0.013320454545454545</v>
      </c>
    </row>
    <row r="31" spans="1:16" ht="12.75">
      <c r="B31">
        <v>0.034101064892236424</v>
      </c>
      <c r="C31">
        <f t="shared" si="0"/>
        <v>0.11953012925643348</v>
      </c>
      <c r="D31">
        <v>0</v>
      </c>
      <c r="I31">
        <f t="shared" si="1"/>
        <v>0.001598508488213992</v>
      </c>
      <c r="N31">
        <v>0.03</v>
      </c>
      <c r="O31">
        <v>-0.03</v>
      </c>
      <c r="P31">
        <v>0.013320454545454545</v>
      </c>
    </row>
    <row r="32" spans="1:16" ht="12.75">
      <c r="B32">
        <v>0.03569957338045042</v>
      </c>
      <c r="C32">
        <f t="shared" si="0"/>
        <v>0.06965597393022357</v>
      </c>
      <c r="D32">
        <v>0</v>
      </c>
      <c r="I32">
        <f t="shared" si="1"/>
        <v>0.001598508488213992</v>
      </c>
      <c r="N32">
        <v>0.03</v>
      </c>
      <c r="O32">
        <v>-0.03</v>
      </c>
      <c r="P32">
        <v>0.013320454545454545</v>
      </c>
    </row>
    <row r="33" spans="1:16" ht="12.75">
      <c r="A33" t="str">
        <f>"3s"</f>
        <v>3s</v>
      </c>
      <c r="B33">
        <v>0.0372980818686644</v>
      </c>
      <c r="C33">
        <f t="shared" si="0"/>
        <v>0.03900026602505453</v>
      </c>
      <c r="D33">
        <v>12</v>
      </c>
      <c r="I33">
        <f t="shared" si="1"/>
        <v>0.001598508488213992</v>
      </c>
      <c r="N33">
        <v>0.03</v>
      </c>
      <c r="O33">
        <v>-0.03</v>
      </c>
      <c r="P33">
        <v>0.013320454545454545</v>
      </c>
    </row>
    <row r="34" spans="14:16" ht="12.75">
      <c r="N34">
        <v>0.03</v>
      </c>
      <c r="O34">
        <v>-0.03</v>
      </c>
      <c r="P34">
        <v>0.013320454545454545</v>
      </c>
    </row>
    <row r="35" spans="14:16" ht="12.75">
      <c r="N35">
        <v>0.03</v>
      </c>
      <c r="O35">
        <v>-0.03</v>
      </c>
      <c r="P35">
        <v>0.013320454545454545</v>
      </c>
    </row>
    <row r="36" spans="14:16" ht="12.75">
      <c r="N36">
        <v>0.03</v>
      </c>
      <c r="O36">
        <v>-0.03</v>
      </c>
      <c r="P36">
        <v>0.013320454545454545</v>
      </c>
    </row>
    <row r="37" spans="14:16" ht="12.75">
      <c r="N37">
        <v>0.03</v>
      </c>
      <c r="O37">
        <v>-0.03</v>
      </c>
      <c r="P37">
        <v>0.013320454545454545</v>
      </c>
    </row>
    <row r="38" spans="14:16" ht="12.75">
      <c r="N38">
        <v>0.03</v>
      </c>
      <c r="O38">
        <v>-0.03</v>
      </c>
      <c r="P38">
        <v>0.013320454545454545</v>
      </c>
    </row>
    <row r="39" spans="14:16" ht="12.75">
      <c r="N39">
        <v>0.03</v>
      </c>
      <c r="O39">
        <v>-0.03</v>
      </c>
      <c r="P39">
        <v>0.013320454545454545</v>
      </c>
    </row>
    <row r="40" spans="14:16" ht="12.75">
      <c r="N40">
        <v>0.03</v>
      </c>
      <c r="O40">
        <v>-0.03</v>
      </c>
      <c r="P40">
        <v>0.013320454545454545</v>
      </c>
    </row>
    <row r="41" spans="14:16" ht="12.75">
      <c r="N41">
        <v>0.03</v>
      </c>
      <c r="O41">
        <v>-0.03</v>
      </c>
      <c r="P41">
        <v>0.013320454545454545</v>
      </c>
    </row>
    <row r="42" spans="14:16" ht="12.75">
      <c r="N42">
        <v>0.03</v>
      </c>
      <c r="O42">
        <v>-0.03</v>
      </c>
      <c r="P42">
        <v>0.013320454545454545</v>
      </c>
    </row>
    <row r="43" spans="14:16" ht="12.75">
      <c r="N43">
        <v>0.03</v>
      </c>
      <c r="O43">
        <v>-0.03</v>
      </c>
      <c r="P43">
        <v>0.013320454545454545</v>
      </c>
    </row>
    <row r="44" spans="14:16" ht="12.75">
      <c r="N44">
        <v>0.03</v>
      </c>
      <c r="O44">
        <v>-0.03</v>
      </c>
      <c r="P44">
        <v>0.013320454545454545</v>
      </c>
    </row>
    <row r="45" spans="14:16" ht="12.75">
      <c r="N45">
        <v>0.03</v>
      </c>
      <c r="O45">
        <v>-0.03</v>
      </c>
      <c r="P45">
        <v>0.013320454545454545</v>
      </c>
    </row>
    <row r="46" spans="14:16" ht="12.75">
      <c r="N46">
        <v>0.03</v>
      </c>
      <c r="O46">
        <v>-0.03</v>
      </c>
      <c r="P46">
        <v>0.013320454545454545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2007-03-23T13:04:20Z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