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<sst xmlns="http://schemas.openxmlformats.org/spreadsheetml/2006/main" count="212" uniqueCount="79">
  <si>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</si>
  <si>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</si>
  <si>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</si>
  <si>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</si>
  <si>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</si>
  <si>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</si>
  <si>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</si>
  <si>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</si>
  <si>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</si>
  <si>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</si>
  <si>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</si>
  <si>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</si>
  <si>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</si>
  <si>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</si>
  <si>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</si>
  <si>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</si>
  <si>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</si>
  <si>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</si>
  <si>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</si>
  <si>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</si>
  <si>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</si>
  <si>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</si>
  <si>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</si>
  <si>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</si>
  <si>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</si>
  <si>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</si>
  <si>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</si>
  <si>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</si>
  <si>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</si>
  <si>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</si>
  <si>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</si>
  <si>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</si>
  <si>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</si>
  <si>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</si>
  <si>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</si>
  <si>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</si>
  <si>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</si>
  <si>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</si>
  <si>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</si>
  <si>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</si>
  <si>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</si>
  <si>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</si>
  <si>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</si>
  <si>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</si>
  <si>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</si>
  <si>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</si>
  <si>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</si>
  <si>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E SIDE INNER CAST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</si>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</sst>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Nominal!$F$47:$F$69</c:f>
              <c:numCache>
                <c:ptCount val="23"/>
                <c:pt idx="0">
                  <c:v>-0.0968</c:v>
                </c:pt>
                <c:pt idx="1">
                  <c:v>-0.0493</c:v>
                </c:pt>
                <c:pt idx="2">
                  <c:v>0.0419</c:v>
                </c:pt>
                <c:pt idx="3">
                  <c:v>-0.122</c:v>
                </c:pt>
                <c:pt idx="4">
                  <c:v>-0.0967</c:v>
                </c:pt>
                <c:pt idx="5">
                  <c:v>-0.028</c:v>
                </c:pt>
                <c:pt idx="6">
                  <c:v>-0.1441</c:v>
                </c:pt>
                <c:pt idx="7">
                  <c:v>-0.1348</c:v>
                </c:pt>
                <c:pt idx="8">
                  <c:v>-0.1435</c:v>
                </c:pt>
                <c:pt idx="9">
                  <c:v>-0.0559</c:v>
                </c:pt>
                <c:pt idx="10">
                  <c:v>-0.1043</c:v>
                </c:pt>
                <c:pt idx="11">
                  <c:v>0.0058</c:v>
                </c:pt>
                <c:pt idx="12">
                  <c:v>0.2014</c:v>
                </c:pt>
                <c:pt idx="13">
                  <c:v>0.0621</c:v>
                </c:pt>
                <c:pt idx="14">
                  <c:v>0.0178</c:v>
                </c:pt>
                <c:pt idx="15">
                  <c:v>0.094</c:v>
                </c:pt>
                <c:pt idx="16">
                  <c:v>-0.048</c:v>
                </c:pt>
                <c:pt idx="17">
                  <c:v>-0.0658</c:v>
                </c:pt>
                <c:pt idx="18">
                  <c:v>-0.0982</c:v>
                </c:pt>
                <c:pt idx="19">
                  <c:v>-0.1376</c:v>
                </c:pt>
                <c:pt idx="20">
                  <c:v>-0.0939</c:v>
                </c:pt>
                <c:pt idx="21">
                  <c:v>-0.0996</c:v>
                </c:pt>
                <c:pt idx="22">
                  <c:v>-0.1523</c:v>
                </c:pt>
              </c:numCache>
            </c:numRef>
          </c:val>
          <c:smooth val="0"/>
        </c:ser>
        <c:marker val="1"/>
        <c:axId val="12911905"/>
        <c:axId val="49098282"/>
      </c:lineChart>
      <c:catAx>
        <c:axId val="12911905"/>
        <c:scaling>
          <c:orientation val="minMax"/>
        </c:scaling>
        <c:axPos val="b"/>
        <c:delete val="1"/>
        <c:majorTickMark val="out"/>
        <c:minorTickMark val="none"/>
        <c:tickLblPos val="nextTo"/>
        <c:crossAx val="49098282"/>
        <c:crosses val="autoZero"/>
        <c:auto val="1"/>
        <c:lblOffset val="100"/>
        <c:noMultiLvlLbl val="0"/>
      </c:catAx>
      <c:valAx>
        <c:axId val="49098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1190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3438067"/>
        <c:axId val="3250714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85.4787873941307</c:v>
                </c:pt>
                <c:pt idx="1">
                  <c:v>4.997992858937813E-29</c:v>
                </c:pt>
                <c:pt idx="2">
                  <c:v>8.284129246605638E-114</c:v>
                </c:pt>
                <c:pt idx="3">
                  <c:v>3.89235153904013E-253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4128877"/>
        <c:axId val="15833302"/>
      </c:scatterChart>
      <c:val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07148"/>
        <c:crosses val="max"/>
        <c:crossBetween val="midCat"/>
        <c:dispUnits/>
      </c:valAx>
      <c:valAx>
        <c:axId val="32507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38067"/>
        <c:crosses val="max"/>
        <c:crossBetween val="midCat"/>
        <c:dispUnits/>
      </c:valAx>
      <c:valAx>
        <c:axId val="24128877"/>
        <c:scaling>
          <c:orientation val="minMax"/>
        </c:scaling>
        <c:axPos val="b"/>
        <c:delete val="1"/>
        <c:majorTickMark val="in"/>
        <c:minorTickMark val="none"/>
        <c:tickLblPos val="nextTo"/>
        <c:crossAx val="15833302"/>
        <c:crosses val="max"/>
        <c:crossBetween val="midCat"/>
        <c:dispUnits/>
      </c:valAx>
      <c:valAx>
        <c:axId val="158333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1288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6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39231355"/>
        <c:axId val="175378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0.020386502694914863</c:v>
                </c:pt>
                <c:pt idx="1">
                  <c:v>0.03641107728170782</c:v>
                </c:pt>
                <c:pt idx="2">
                  <c:v>0.06248165847495387</c:v>
                </c:pt>
                <c:pt idx="3">
                  <c:v>0.10301483935627748</c:v>
                </c:pt>
                <c:pt idx="4">
                  <c:v>0.16318312709266475</c:v>
                </c:pt>
                <c:pt idx="5">
                  <c:v>0.2483584459606654</c:v>
                </c:pt>
                <c:pt idx="6">
                  <c:v>0.3631707281841135</c:v>
                </c:pt>
                <c:pt idx="7">
                  <c:v>0.5102358395254962</c:v>
                </c:pt>
                <c:pt idx="8">
                  <c:v>0.6887463419244272</c:v>
                </c:pt>
                <c:pt idx="9">
                  <c:v>0.8932558529227808</c:v>
                </c:pt>
                <c:pt idx="10">
                  <c:v>1.1130653327880606</c:v>
                </c:pt>
                <c:pt idx="11">
                  <c:v>1.332581142702822</c:v>
                </c:pt>
                <c:pt idx="12">
                  <c:v>1.5328331733022804</c:v>
                </c:pt>
                <c:pt idx="13">
                  <c:v>1.6940426453952895</c:v>
                </c:pt>
                <c:pt idx="14">
                  <c:v>1.7987963922870993</c:v>
                </c:pt>
                <c:pt idx="15">
                  <c:v>1.8351344898465927</c:v>
                </c:pt>
                <c:pt idx="16">
                  <c:v>1.7987963922870993</c:v>
                </c:pt>
                <c:pt idx="17">
                  <c:v>1.6940426453952895</c:v>
                </c:pt>
                <c:pt idx="18">
                  <c:v>1.5328331733022804</c:v>
                </c:pt>
                <c:pt idx="19">
                  <c:v>1.3325811427028225</c:v>
                </c:pt>
                <c:pt idx="20">
                  <c:v>1.1130653327880609</c:v>
                </c:pt>
                <c:pt idx="21">
                  <c:v>0.8932558529227808</c:v>
                </c:pt>
                <c:pt idx="22">
                  <c:v>0.6887463419244272</c:v>
                </c:pt>
                <c:pt idx="23">
                  <c:v>0.5102358395254962</c:v>
                </c:pt>
                <c:pt idx="24">
                  <c:v>0.3631707281841135</c:v>
                </c:pt>
                <c:pt idx="25">
                  <c:v>0.2483584459606654</c:v>
                </c:pt>
                <c:pt idx="26">
                  <c:v>0.16318312709266483</c:v>
                </c:pt>
                <c:pt idx="27">
                  <c:v>0.10301483935627748</c:v>
                </c:pt>
                <c:pt idx="28">
                  <c:v>0.062481658474953926</c:v>
                </c:pt>
                <c:pt idx="29">
                  <c:v>0.03641107728170785</c:v>
                </c:pt>
                <c:pt idx="30">
                  <c:v>0.020386502694914863</c:v>
                </c:pt>
              </c:numCache>
            </c:numRef>
          </c:val>
          <c:smooth val="0"/>
        </c:ser>
        <c:axId val="23623157"/>
        <c:axId val="11281822"/>
      </c:line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537876"/>
        <c:crosses val="autoZero"/>
        <c:auto val="0"/>
        <c:lblOffset val="100"/>
        <c:tickLblSkip val="1"/>
        <c:noMultiLvlLbl val="0"/>
      </c:catAx>
      <c:valAx>
        <c:axId val="175378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231355"/>
        <c:crossesAt val="1"/>
        <c:crossBetween val="between"/>
        <c:dispUnits/>
      </c:valAx>
      <c:catAx>
        <c:axId val="23623157"/>
        <c:scaling>
          <c:orientation val="minMax"/>
        </c:scaling>
        <c:axPos val="b"/>
        <c:delete val="1"/>
        <c:majorTickMark val="in"/>
        <c:minorTickMark val="none"/>
        <c:tickLblPos val="nextTo"/>
        <c:crossAx val="11281822"/>
        <c:crosses val="autoZero"/>
        <c:auto val="0"/>
        <c:lblOffset val="100"/>
        <c:tickLblSkip val="1"/>
        <c:noMultiLvlLbl val="0"/>
      </c:catAx>
      <c:valAx>
        <c:axId val="1128182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6231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Nominal!$F$47:$F$69</c:f>
              <c:numCache>
                <c:ptCount val="23"/>
                <c:pt idx="0">
                  <c:v>-0.0968</c:v>
                </c:pt>
                <c:pt idx="1">
                  <c:v>-0.0493</c:v>
                </c:pt>
                <c:pt idx="2">
                  <c:v>0.0419</c:v>
                </c:pt>
                <c:pt idx="3">
                  <c:v>-0.122</c:v>
                </c:pt>
                <c:pt idx="4">
                  <c:v>-0.0967</c:v>
                </c:pt>
                <c:pt idx="5">
                  <c:v>-0.028</c:v>
                </c:pt>
                <c:pt idx="6">
                  <c:v>-0.1441</c:v>
                </c:pt>
                <c:pt idx="7">
                  <c:v>-0.1348</c:v>
                </c:pt>
                <c:pt idx="8">
                  <c:v>-0.1435</c:v>
                </c:pt>
                <c:pt idx="9">
                  <c:v>-0.0559</c:v>
                </c:pt>
                <c:pt idx="10">
                  <c:v>-0.1043</c:v>
                </c:pt>
                <c:pt idx="11">
                  <c:v>0.0058</c:v>
                </c:pt>
                <c:pt idx="12">
                  <c:v>0.2014</c:v>
                </c:pt>
                <c:pt idx="13">
                  <c:v>0.0621</c:v>
                </c:pt>
                <c:pt idx="14">
                  <c:v>0.0178</c:v>
                </c:pt>
                <c:pt idx="15">
                  <c:v>0.094</c:v>
                </c:pt>
                <c:pt idx="16">
                  <c:v>-0.048</c:v>
                </c:pt>
                <c:pt idx="17">
                  <c:v>-0.0658</c:v>
                </c:pt>
                <c:pt idx="18">
                  <c:v>-0.0982</c:v>
                </c:pt>
                <c:pt idx="19">
                  <c:v>-0.1376</c:v>
                </c:pt>
                <c:pt idx="20">
                  <c:v>-0.0939</c:v>
                </c:pt>
                <c:pt idx="21">
                  <c:v>-0.0996</c:v>
                </c:pt>
                <c:pt idx="22">
                  <c:v>-0.1523</c:v>
                </c:pt>
              </c:numCache>
            </c:numRef>
          </c:val>
        </c:ser>
        <c:axId val="34427535"/>
        <c:axId val="41412360"/>
      </c:areaChart>
      <c:catAx>
        <c:axId val="34427535"/>
        <c:scaling>
          <c:orientation val="minMax"/>
        </c:scaling>
        <c:axPos val="b"/>
        <c:delete val="1"/>
        <c:majorTickMark val="out"/>
        <c:minorTickMark val="none"/>
        <c:tickLblPos val="nextTo"/>
        <c:crossAx val="41412360"/>
        <c:crosses val="autoZero"/>
        <c:auto val="1"/>
        <c:lblOffset val="100"/>
        <c:noMultiLvlLbl val="0"/>
      </c:catAx>
      <c:valAx>
        <c:axId val="41412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2753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166921"/>
        <c:axId val="660668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85.4787873941307</c:v>
                </c:pt>
                <c:pt idx="1">
                  <c:v>4.997992858937813E-29</c:v>
                </c:pt>
                <c:pt idx="2">
                  <c:v>8.284129246605638E-114</c:v>
                </c:pt>
                <c:pt idx="3">
                  <c:v>3.89235153904013E-253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730595"/>
        <c:axId val="49813308"/>
      </c:line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066834"/>
        <c:crosses val="autoZero"/>
        <c:auto val="0"/>
        <c:lblOffset val="100"/>
        <c:tickLblSkip val="1"/>
        <c:noMultiLvlLbl val="0"/>
      </c:catAx>
      <c:valAx>
        <c:axId val="660668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166921"/>
        <c:crossesAt val="1"/>
        <c:crossBetween val="between"/>
        <c:dispUnits/>
      </c:valAx>
      <c:catAx>
        <c:axId val="57730595"/>
        <c:scaling>
          <c:orientation val="minMax"/>
        </c:scaling>
        <c:axPos val="b"/>
        <c:delete val="1"/>
        <c:majorTickMark val="in"/>
        <c:minorTickMark val="none"/>
        <c:tickLblPos val="nextTo"/>
        <c:crossAx val="49813308"/>
        <c:crosses val="autoZero"/>
        <c:auto val="0"/>
        <c:lblOffset val="100"/>
        <c:tickLblSkip val="1"/>
        <c:noMultiLvlLbl val="0"/>
      </c:catAx>
      <c:valAx>
        <c:axId val="4981330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7305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Nominal!$F$47:$F$69</c:f>
              <c:numCache>
                <c:ptCount val="23"/>
                <c:pt idx="0">
                  <c:v>-0.0968</c:v>
                </c:pt>
                <c:pt idx="1">
                  <c:v>-0.0493</c:v>
                </c:pt>
                <c:pt idx="2">
                  <c:v>0.0419</c:v>
                </c:pt>
                <c:pt idx="3">
                  <c:v>-0.122</c:v>
                </c:pt>
                <c:pt idx="4">
                  <c:v>-0.0967</c:v>
                </c:pt>
                <c:pt idx="5">
                  <c:v>-0.028</c:v>
                </c:pt>
                <c:pt idx="6">
                  <c:v>-0.1441</c:v>
                </c:pt>
                <c:pt idx="7">
                  <c:v>-0.1348</c:v>
                </c:pt>
                <c:pt idx="8">
                  <c:v>-0.1435</c:v>
                </c:pt>
                <c:pt idx="9">
                  <c:v>-0.0559</c:v>
                </c:pt>
                <c:pt idx="10">
                  <c:v>-0.1043</c:v>
                </c:pt>
                <c:pt idx="11">
                  <c:v>0.0058</c:v>
                </c:pt>
                <c:pt idx="12">
                  <c:v>0.2014</c:v>
                </c:pt>
                <c:pt idx="13">
                  <c:v>0.0621</c:v>
                </c:pt>
                <c:pt idx="14">
                  <c:v>0.0178</c:v>
                </c:pt>
                <c:pt idx="15">
                  <c:v>0.094</c:v>
                </c:pt>
                <c:pt idx="16">
                  <c:v>-0.048</c:v>
                </c:pt>
                <c:pt idx="17">
                  <c:v>-0.0658</c:v>
                </c:pt>
                <c:pt idx="18">
                  <c:v>-0.0982</c:v>
                </c:pt>
                <c:pt idx="19">
                  <c:v>-0.1376</c:v>
                </c:pt>
                <c:pt idx="20">
                  <c:v>-0.0939</c:v>
                </c:pt>
                <c:pt idx="21">
                  <c:v>-0.0996</c:v>
                </c:pt>
                <c:pt idx="22">
                  <c:v>-0.1523</c:v>
                </c:pt>
              </c:numCache>
            </c:numRef>
          </c:val>
          <c:smooth val="1"/>
        </c:ser>
        <c:axId val="45666589"/>
        <c:axId val="8346118"/>
      </c:lineChart>
      <c:catAx>
        <c:axId val="4566658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8346118"/>
        <c:crosses val="autoZero"/>
        <c:auto val="0"/>
        <c:lblOffset val="100"/>
        <c:tickLblSkip val="1"/>
        <c:noMultiLvlLbl val="0"/>
      </c:catAx>
      <c:valAx>
        <c:axId val="83461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6665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006199"/>
        <c:axId val="49469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85.4787873941307</c:v>
                </c:pt>
                <c:pt idx="1">
                  <c:v>4.997992858937813E-29</c:v>
                </c:pt>
                <c:pt idx="2">
                  <c:v>8.284129246605638E-114</c:v>
                </c:pt>
                <c:pt idx="3">
                  <c:v>3.89235153904013E-253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522353"/>
        <c:axId val="65156858"/>
      </c:lineChart>
      <c:catAx>
        <c:axId val="8006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46928"/>
        <c:crosses val="autoZero"/>
        <c:auto val="0"/>
        <c:lblOffset val="100"/>
        <c:tickLblSkip val="1"/>
        <c:noMultiLvlLbl val="0"/>
      </c:catAx>
      <c:valAx>
        <c:axId val="49469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006199"/>
        <c:crossesAt val="1"/>
        <c:crossBetween val="between"/>
        <c:dispUnits/>
      </c:valAx>
      <c:catAx>
        <c:axId val="44522353"/>
        <c:scaling>
          <c:orientation val="minMax"/>
        </c:scaling>
        <c:axPos val="b"/>
        <c:delete val="1"/>
        <c:majorTickMark val="in"/>
        <c:minorTickMark val="none"/>
        <c:tickLblPos val="nextTo"/>
        <c:crossAx val="65156858"/>
        <c:crosses val="autoZero"/>
        <c:auto val="0"/>
        <c:lblOffset val="100"/>
        <c:tickLblSkip val="1"/>
        <c:noMultiLvlLbl val="0"/>
      </c:catAx>
      <c:valAx>
        <c:axId val="651568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5223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Nominal!$F$47:$F$69</c:f>
              <c:numCache>
                <c:ptCount val="23"/>
                <c:pt idx="0">
                  <c:v>-0.0968</c:v>
                </c:pt>
                <c:pt idx="1">
                  <c:v>-0.0493</c:v>
                </c:pt>
                <c:pt idx="2">
                  <c:v>0.0419</c:v>
                </c:pt>
                <c:pt idx="3">
                  <c:v>-0.122</c:v>
                </c:pt>
                <c:pt idx="4">
                  <c:v>-0.0967</c:v>
                </c:pt>
                <c:pt idx="5">
                  <c:v>-0.028</c:v>
                </c:pt>
                <c:pt idx="6">
                  <c:v>-0.1441</c:v>
                </c:pt>
                <c:pt idx="7">
                  <c:v>-0.1348</c:v>
                </c:pt>
                <c:pt idx="8">
                  <c:v>-0.1435</c:v>
                </c:pt>
                <c:pt idx="9">
                  <c:v>-0.0559</c:v>
                </c:pt>
                <c:pt idx="10">
                  <c:v>-0.1043</c:v>
                </c:pt>
                <c:pt idx="11">
                  <c:v>0.0058</c:v>
                </c:pt>
                <c:pt idx="12">
                  <c:v>0.2014</c:v>
                </c:pt>
                <c:pt idx="13">
                  <c:v>0.0621</c:v>
                </c:pt>
                <c:pt idx="14">
                  <c:v>0.0178</c:v>
                </c:pt>
                <c:pt idx="15">
                  <c:v>0.094</c:v>
                </c:pt>
                <c:pt idx="16">
                  <c:v>-0.048</c:v>
                </c:pt>
                <c:pt idx="17">
                  <c:v>-0.0658</c:v>
                </c:pt>
                <c:pt idx="18">
                  <c:v>-0.0982</c:v>
                </c:pt>
                <c:pt idx="19">
                  <c:v>-0.1376</c:v>
                </c:pt>
                <c:pt idx="20">
                  <c:v>-0.0939</c:v>
                </c:pt>
                <c:pt idx="21">
                  <c:v>-0.0996</c:v>
                </c:pt>
                <c:pt idx="22">
                  <c:v>-0.1523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Gauss!$N$3:$N$25</c:f>
              <c:numCache>
                <c:ptCount val="2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Gauss!$O$3:$O$25</c:f>
              <c:numCache>
                <c:ptCount val="23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Gauss!$P$3:$P$25</c:f>
              <c:numCache>
                <c:ptCount val="23"/>
                <c:pt idx="0">
                  <c:v>-0.05425217391304347</c:v>
                </c:pt>
                <c:pt idx="1">
                  <c:v>-0.05425217391304347</c:v>
                </c:pt>
                <c:pt idx="2">
                  <c:v>-0.05425217391304347</c:v>
                </c:pt>
                <c:pt idx="3">
                  <c:v>-0.05425217391304347</c:v>
                </c:pt>
                <c:pt idx="4">
                  <c:v>-0.05425217391304347</c:v>
                </c:pt>
                <c:pt idx="5">
                  <c:v>-0.05425217391304347</c:v>
                </c:pt>
                <c:pt idx="6">
                  <c:v>-0.05425217391304347</c:v>
                </c:pt>
                <c:pt idx="7">
                  <c:v>-0.05425217391304347</c:v>
                </c:pt>
                <c:pt idx="8">
                  <c:v>-0.05425217391304347</c:v>
                </c:pt>
                <c:pt idx="9">
                  <c:v>-0.05425217391304347</c:v>
                </c:pt>
                <c:pt idx="10">
                  <c:v>-0.05425217391304347</c:v>
                </c:pt>
                <c:pt idx="11">
                  <c:v>-0.05425217391304347</c:v>
                </c:pt>
                <c:pt idx="12">
                  <c:v>-0.05425217391304347</c:v>
                </c:pt>
                <c:pt idx="13">
                  <c:v>-0.05425217391304347</c:v>
                </c:pt>
                <c:pt idx="14">
                  <c:v>-0.05425217391304347</c:v>
                </c:pt>
                <c:pt idx="15">
                  <c:v>-0.05425217391304347</c:v>
                </c:pt>
                <c:pt idx="16">
                  <c:v>-0.05425217391304347</c:v>
                </c:pt>
                <c:pt idx="17">
                  <c:v>-0.05425217391304347</c:v>
                </c:pt>
                <c:pt idx="18">
                  <c:v>-0.05425217391304347</c:v>
                </c:pt>
                <c:pt idx="19">
                  <c:v>-0.05425217391304347</c:v>
                </c:pt>
                <c:pt idx="20">
                  <c:v>-0.05425217391304347</c:v>
                </c:pt>
                <c:pt idx="21">
                  <c:v>-0.05425217391304347</c:v>
                </c:pt>
                <c:pt idx="22">
                  <c:v>-0.05425217391304347</c:v>
                </c:pt>
              </c:numCache>
            </c:numRef>
          </c:val>
          <c:smooth val="0"/>
        </c:ser>
        <c:marker val="1"/>
        <c:axId val="49540811"/>
        <c:axId val="43214116"/>
      </c:lineChart>
      <c:catAx>
        <c:axId val="4954081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14116"/>
        <c:crosses val="autoZero"/>
        <c:auto val="1"/>
        <c:lblOffset val="100"/>
        <c:noMultiLvlLbl val="0"/>
      </c:catAx>
      <c:valAx>
        <c:axId val="43214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9540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382725"/>
        <c:axId val="106824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033439"/>
        <c:axId val="59974360"/>
      </c:lineChart>
      <c:catAx>
        <c:axId val="53382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682478"/>
        <c:crosses val="autoZero"/>
        <c:auto val="0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382725"/>
        <c:crossesAt val="1"/>
        <c:crossBetween val="between"/>
        <c:dispUnits/>
      </c:valAx>
      <c:catAx>
        <c:axId val="29033439"/>
        <c:scaling>
          <c:orientation val="minMax"/>
        </c:scaling>
        <c:axPos val="b"/>
        <c:delete val="1"/>
        <c:majorTickMark val="in"/>
        <c:minorTickMark val="none"/>
        <c:tickLblPos val="nextTo"/>
        <c:crossAx val="59974360"/>
        <c:crosses val="autoZero"/>
        <c:auto val="0"/>
        <c:lblOffset val="100"/>
        <c:tickLblSkip val="1"/>
        <c:noMultiLvlLbl val="0"/>
      </c:catAx>
      <c:valAx>
        <c:axId val="5997436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0334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898329"/>
        <c:axId val="26084962"/>
      </c:scatterChart>
      <c:valAx>
        <c:axId val="2898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84962"/>
        <c:crosses val="max"/>
        <c:crossBetween val="midCat"/>
        <c:dispUnits/>
      </c:valAx>
      <c:valAx>
        <c:axId val="2608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832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39224.659791666665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0.25</v>
      </c>
      <c r="D7" s="68"/>
      <c r="E7" s="67" t="s">
        <v>19</v>
      </c>
      <c r="F7" s="67"/>
      <c r="G7" s="36">
        <v>-0.05425217391304347</v>
      </c>
      <c r="H7" s="6"/>
    </row>
    <row r="8" spans="2:8" ht="13.5">
      <c r="B8" s="58" t="s">
        <v>37</v>
      </c>
      <c r="C8" s="68">
        <v>-0.25</v>
      </c>
      <c r="D8" s="68"/>
      <c r="E8" s="63" t="s">
        <v>12</v>
      </c>
      <c r="F8" s="63"/>
      <c r="G8" s="35">
        <v>0.2014</v>
      </c>
      <c r="H8" s="5"/>
    </row>
    <row r="9" spans="5:8" ht="13.5">
      <c r="E9" s="63" t="s">
        <v>13</v>
      </c>
      <c r="F9" s="63"/>
      <c r="G9" s="35">
        <v>-0.1523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0.3537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17</v>
      </c>
      <c r="L12" s="44">
        <v>0</v>
      </c>
      <c r="M12" s="44">
        <v>6</v>
      </c>
      <c r="N12" s="44">
        <v>23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17</v>
      </c>
      <c r="L15" s="44">
        <v>0</v>
      </c>
      <c r="M15" s="44">
        <v>6</v>
      </c>
      <c r="N15" s="44">
        <v>23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0.08316425232486324</v>
      </c>
      <c r="L18" s="42">
        <v>0.10431663465778485</v>
      </c>
      <c r="M18" s="42">
        <v>0.056043268909533595</v>
      </c>
      <c r="N18" s="51">
        <v>0.2014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-0.06940746709693002</v>
      </c>
      <c r="L19" s="42">
        <v>-0.18029073995764833</v>
      </c>
      <c r="M19" s="42">
        <v>-0.08686967364752718</v>
      </c>
      <c r="N19" s="51">
        <v>-0.1523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0.15257171942179326</v>
      </c>
      <c r="L20" s="42">
        <v>0.2846073746154332</v>
      </c>
      <c r="M20" s="42">
        <v>0.14291294255706077</v>
      </c>
      <c r="N20" s="51">
        <v>0.3537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0.022615100748844295</v>
      </c>
      <c r="L22" s="42">
        <v>-0.017902986792063095</v>
      </c>
      <c r="M22" s="42">
        <v>-0.03240059928774494</v>
      </c>
      <c r="N22" s="51">
        <v>-0.05425217391304347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0.049316804721858384</v>
      </c>
      <c r="L23" s="42">
        <v>0.07377348633180447</v>
      </c>
      <c r="M23" s="42">
        <v>0.05178289982440482</v>
      </c>
      <c r="N23" s="51">
        <v>0.1027430933335531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0.044810815587793554</v>
      </c>
      <c r="L24" s="42">
        <v>0.07317669712224575</v>
      </c>
      <c r="M24" s="42">
        <v>0.041301775903070784</v>
      </c>
      <c r="N24" s="51">
        <v>0.08922874521325523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35.792026056366154</v>
      </c>
      <c r="D47" s="24">
        <v>-34.75142289627112</v>
      </c>
      <c r="E47" s="24">
        <v>-25.252103286203585</v>
      </c>
      <c r="F47" s="60">
        <v>-0.0968</v>
      </c>
    </row>
    <row r="48" spans="2:6" ht="13.5">
      <c r="B48" s="27" t="s">
        <v>57</v>
      </c>
      <c r="C48" s="24">
        <v>35.04735960426511</v>
      </c>
      <c r="D48" s="24">
        <v>-39.28543041681956</v>
      </c>
      <c r="E48" s="24">
        <v>-18.70473883111402</v>
      </c>
      <c r="F48" s="60">
        <v>-0.0493</v>
      </c>
    </row>
    <row r="49" spans="2:6" ht="13.5">
      <c r="B49" s="27" t="s">
        <v>58</v>
      </c>
      <c r="C49" s="24">
        <v>40.61797436936628</v>
      </c>
      <c r="D49" s="24">
        <v>-40.94602846957485</v>
      </c>
      <c r="E49" s="24">
        <v>-23.384999189998805</v>
      </c>
      <c r="F49" s="60">
        <v>0.0419</v>
      </c>
    </row>
    <row r="50" spans="2:6" ht="13.5">
      <c r="B50" s="27" t="s">
        <v>59</v>
      </c>
      <c r="C50" s="24">
        <v>44.13203243390925</v>
      </c>
      <c r="D50" s="24">
        <v>-39.5132531638401</v>
      </c>
      <c r="E50" s="24">
        <v>-30.330431372209024</v>
      </c>
      <c r="F50" s="60">
        <v>-0.122</v>
      </c>
    </row>
    <row r="51" spans="2:6" ht="13.5">
      <c r="B51" s="27" t="s">
        <v>60</v>
      </c>
      <c r="C51" s="24">
        <v>45.634796519973044</v>
      </c>
      <c r="D51" s="24">
        <v>-45.42310340391239</v>
      </c>
      <c r="E51" s="24">
        <v>-20.662072967779707</v>
      </c>
      <c r="F51" s="60">
        <v>-0.0967</v>
      </c>
    </row>
    <row r="52" spans="2:6" ht="13.5">
      <c r="B52" s="27" t="s">
        <v>61</v>
      </c>
      <c r="C52" s="24">
        <v>53.92004658285305</v>
      </c>
      <c r="D52" s="24">
        <v>-41.43395516658543</v>
      </c>
      <c r="E52" s="24">
        <v>-31.5299837655287</v>
      </c>
      <c r="F52" s="60">
        <v>-0.028</v>
      </c>
    </row>
    <row r="53" spans="2:6" ht="13.5">
      <c r="B53" s="27" t="s">
        <v>62</v>
      </c>
      <c r="C53" s="24">
        <v>77.57557803496712</v>
      </c>
      <c r="D53" s="24">
        <v>-31.51503610575339</v>
      </c>
      <c r="E53" s="24">
        <v>-35.049759836244185</v>
      </c>
      <c r="F53" s="60">
        <v>-0.1441</v>
      </c>
    </row>
    <row r="54" spans="2:6" ht="13.5">
      <c r="B54" s="27" t="s">
        <v>63</v>
      </c>
      <c r="C54" s="24">
        <v>81.23537323448548</v>
      </c>
      <c r="D54" s="24">
        <v>-28.50847410564969</v>
      </c>
      <c r="E54" s="24">
        <v>-35.38876425349999</v>
      </c>
      <c r="F54" s="60">
        <v>-0.1348</v>
      </c>
    </row>
    <row r="55" spans="2:6" ht="13.5">
      <c r="B55" s="27" t="s">
        <v>64</v>
      </c>
      <c r="C55" s="24">
        <v>82.10436470456652</v>
      </c>
      <c r="D55" s="24">
        <v>-25.174740632758564</v>
      </c>
      <c r="E55" s="24">
        <v>-38.16006390388169</v>
      </c>
      <c r="F55" s="60">
        <v>-0.1435</v>
      </c>
    </row>
    <row r="56" spans="2:6" ht="13.5">
      <c r="B56" s="27" t="s">
        <v>65</v>
      </c>
      <c r="C56" s="24">
        <v>83.11186981437211</v>
      </c>
      <c r="D56" s="24">
        <v>-17.464779492547738</v>
      </c>
      <c r="E56" s="24">
        <v>-43.06286770703949</v>
      </c>
      <c r="F56" s="60">
        <v>-0.0559</v>
      </c>
    </row>
    <row r="57" spans="2:6" ht="13.5">
      <c r="B57" s="27" t="s">
        <v>66</v>
      </c>
      <c r="C57" s="24">
        <v>84.37243404793574</v>
      </c>
      <c r="D57" s="24">
        <v>-11.63061040956627</v>
      </c>
      <c r="E57" s="24">
        <v>-44.28760549713181</v>
      </c>
      <c r="F57" s="60">
        <v>-0.1043</v>
      </c>
    </row>
    <row r="58" spans="2:6" ht="13.5">
      <c r="B58" s="27" t="s">
        <v>67</v>
      </c>
      <c r="C58" s="24">
        <v>85.73224443287344</v>
      </c>
      <c r="D58" s="24">
        <v>-5.833177415785242</v>
      </c>
      <c r="E58" s="24">
        <v>-43.57195075892643</v>
      </c>
      <c r="F58" s="60">
        <v>0.0058</v>
      </c>
    </row>
    <row r="59" spans="2:6" ht="13.5">
      <c r="B59" s="27" t="s">
        <v>68</v>
      </c>
      <c r="C59" s="24">
        <v>35.76784252611423</v>
      </c>
      <c r="D59" s="24">
        <v>46.363791255742036</v>
      </c>
      <c r="E59" s="24">
        <v>-17.469849532591954</v>
      </c>
      <c r="F59" s="60">
        <v>0.2014</v>
      </c>
    </row>
    <row r="60" spans="2:6" ht="13.5">
      <c r="B60" s="27" t="s">
        <v>69</v>
      </c>
      <c r="C60" s="24">
        <v>40.351743942011986</v>
      </c>
      <c r="D60" s="24">
        <v>46.794903482651186</v>
      </c>
      <c r="E60" s="24">
        <v>-20.47418511776047</v>
      </c>
      <c r="F60" s="60">
        <v>0.0621</v>
      </c>
    </row>
    <row r="61" spans="2:6" ht="13.5">
      <c r="B61" s="27" t="s">
        <v>70</v>
      </c>
      <c r="C61" s="24">
        <v>45.14176217488367</v>
      </c>
      <c r="D61" s="24">
        <v>46.00797477754238</v>
      </c>
      <c r="E61" s="24">
        <v>-23.679304630100336</v>
      </c>
      <c r="F61" s="60">
        <v>0.0178</v>
      </c>
    </row>
    <row r="62" spans="2:6" ht="13.5">
      <c r="B62" s="27" t="s">
        <v>71</v>
      </c>
      <c r="C62" s="24">
        <v>47.16366429541298</v>
      </c>
      <c r="D62" s="24">
        <v>42.650592277150444</v>
      </c>
      <c r="E62" s="24">
        <v>-30.558117457771697</v>
      </c>
      <c r="F62" s="60">
        <v>0.094</v>
      </c>
    </row>
    <row r="63" spans="2:6" ht="13.5">
      <c r="B63" s="27" t="s">
        <v>72</v>
      </c>
      <c r="C63" s="24">
        <v>50.555619748306526</v>
      </c>
      <c r="D63" s="24">
        <v>45.7378141226053</v>
      </c>
      <c r="E63" s="24">
        <v>-23.83871822139639</v>
      </c>
      <c r="F63" s="60">
        <v>-0.048</v>
      </c>
    </row>
    <row r="64" spans="2:6" ht="13.5">
      <c r="B64" s="27" t="s">
        <v>73</v>
      </c>
      <c r="C64" s="24">
        <v>53.1315151492478</v>
      </c>
      <c r="D64" s="24">
        <v>40.61891997992082</v>
      </c>
      <c r="E64" s="24">
        <v>-32.78604812482263</v>
      </c>
      <c r="F64" s="60">
        <v>-0.0658</v>
      </c>
    </row>
    <row r="65" spans="2:6" ht="13.5">
      <c r="B65" s="27" t="s">
        <v>74</v>
      </c>
      <c r="C65" s="24">
        <v>57.43751088926255</v>
      </c>
      <c r="D65" s="24">
        <v>37.59030258914939</v>
      </c>
      <c r="E65" s="24">
        <v>-35.70582337223889</v>
      </c>
      <c r="F65" s="60">
        <v>-0.0982</v>
      </c>
    </row>
    <row r="66" spans="2:6" ht="13.5">
      <c r="B66" s="27" t="s">
        <v>75</v>
      </c>
      <c r="C66" s="24">
        <v>82.2438763996868</v>
      </c>
      <c r="D66" s="24">
        <v>22.272342767245686</v>
      </c>
      <c r="E66" s="24">
        <v>-35.11641627198277</v>
      </c>
      <c r="F66" s="60">
        <v>-0.1376</v>
      </c>
    </row>
    <row r="67" spans="2:6" ht="13.5">
      <c r="B67" s="27" t="s">
        <v>76</v>
      </c>
      <c r="C67" s="24">
        <v>78.27944611904773</v>
      </c>
      <c r="D67" s="24">
        <v>27.23181935007258</v>
      </c>
      <c r="E67" s="24">
        <v>-33.97048491976538</v>
      </c>
      <c r="F67" s="60">
        <v>-0.0939</v>
      </c>
    </row>
    <row r="68" spans="2:6" ht="13.5">
      <c r="B68" s="27" t="s">
        <v>77</v>
      </c>
      <c r="C68" s="24">
        <v>68.16318043815028</v>
      </c>
      <c r="D68" s="24">
        <v>35.44470386168317</v>
      </c>
      <c r="E68" s="24">
        <v>-32.210731277634984</v>
      </c>
      <c r="F68" s="60">
        <v>-0.0996</v>
      </c>
    </row>
    <row r="69" spans="2:6" ht="13.5">
      <c r="B69" s="27" t="s">
        <v>78</v>
      </c>
      <c r="C69" s="24">
        <v>73.51290692356261</v>
      </c>
      <c r="D69" s="24">
        <v>31.83263020205996</v>
      </c>
      <c r="E69" s="24">
        <v>-32.92775819990435</v>
      </c>
      <c r="F69" s="60">
        <v>-0.1523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39224.659791666665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-0.05425217391304347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0.25</v>
      </c>
      <c r="D8" s="73"/>
      <c r="E8" s="2"/>
      <c r="F8" s="14" t="s">
        <v>12</v>
      </c>
      <c r="G8" s="35">
        <v>0.2014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-0.25</v>
      </c>
      <c r="D9" s="73"/>
      <c r="E9" s="2"/>
      <c r="F9" s="14" t="s">
        <v>13</v>
      </c>
      <c r="G9" s="35">
        <v>-0.1523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0.3537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0.08922874521325523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35.861433523463084</v>
      </c>
      <c r="D47" s="24">
        <v>-34.700317145500826</v>
      </c>
      <c r="E47" s="24">
        <v>-25.20811308178655</v>
      </c>
      <c r="F47" s="60">
        <v>-0.0968</v>
      </c>
    </row>
    <row r="48" spans="2:6" ht="13.5">
      <c r="B48" s="27" t="s">
        <v>57</v>
      </c>
      <c r="C48" s="24">
        <v>35.080883037342915</v>
      </c>
      <c r="D48" s="24">
        <v>-39.2577998795685</v>
      </c>
      <c r="E48" s="24">
        <v>-18.68143173843881</v>
      </c>
      <c r="F48" s="60">
        <v>-0.0493</v>
      </c>
    </row>
    <row r="49" spans="2:6" ht="13.5">
      <c r="B49" s="27" t="s">
        <v>58</v>
      </c>
      <c r="C49" s="24">
        <v>40.59572705269176</v>
      </c>
      <c r="D49" s="24">
        <v>-40.97537270943715</v>
      </c>
      <c r="E49" s="24">
        <v>-23.404883919047577</v>
      </c>
      <c r="F49" s="60">
        <v>0.0419</v>
      </c>
    </row>
    <row r="50" spans="2:6" ht="13.5">
      <c r="B50" s="27" t="s">
        <v>59</v>
      </c>
      <c r="C50" s="24">
        <v>44.19420588025403</v>
      </c>
      <c r="D50" s="24">
        <v>-39.41982223126306</v>
      </c>
      <c r="E50" s="24">
        <v>-30.282636757124983</v>
      </c>
      <c r="F50" s="60">
        <v>-0.122</v>
      </c>
    </row>
    <row r="51" spans="2:6" ht="13.5">
      <c r="B51" s="27" t="s">
        <v>60</v>
      </c>
      <c r="C51" s="24">
        <v>45.66022480639241</v>
      </c>
      <c r="D51" s="24">
        <v>-45.34193759185217</v>
      </c>
      <c r="E51" s="24">
        <v>-20.616104617975267</v>
      </c>
      <c r="F51" s="60">
        <v>-0.0967</v>
      </c>
    </row>
    <row r="52" spans="2:6" ht="13.5">
      <c r="B52" s="27" t="s">
        <v>61</v>
      </c>
      <c r="C52" s="24">
        <v>53.9186801015975</v>
      </c>
      <c r="D52" s="24">
        <v>-41.40810104076631</v>
      </c>
      <c r="E52" s="24">
        <v>-31.519373836036277</v>
      </c>
      <c r="F52" s="60">
        <v>-0.028</v>
      </c>
    </row>
    <row r="53" spans="2:6" ht="13.5">
      <c r="B53" s="27" t="s">
        <v>62</v>
      </c>
      <c r="C53" s="24">
        <v>77.5082278662315</v>
      </c>
      <c r="D53" s="24">
        <v>-31.412829237026745</v>
      </c>
      <c r="E53" s="24">
        <v>-34.97377716756764</v>
      </c>
      <c r="F53" s="60">
        <v>-0.1441</v>
      </c>
    </row>
    <row r="54" spans="2:6" ht="13.5">
      <c r="B54" s="27" t="s">
        <v>63</v>
      </c>
      <c r="C54" s="24">
        <v>81.16241360976545</v>
      </c>
      <c r="D54" s="24">
        <v>-28.421860245313553</v>
      </c>
      <c r="E54" s="24">
        <v>-35.31556515236661</v>
      </c>
      <c r="F54" s="60">
        <v>-0.1348</v>
      </c>
    </row>
    <row r="55" spans="2:6" ht="13.5">
      <c r="B55" s="27" t="s">
        <v>64</v>
      </c>
      <c r="C55" s="24">
        <v>82.02120045224166</v>
      </c>
      <c r="D55" s="24">
        <v>-25.092258942633485</v>
      </c>
      <c r="E55" s="24">
        <v>-38.07708037709915</v>
      </c>
      <c r="F55" s="60">
        <v>-0.1435</v>
      </c>
    </row>
    <row r="56" spans="2:6" ht="13.5">
      <c r="B56" s="27" t="s">
        <v>65</v>
      </c>
      <c r="C56" s="24">
        <v>83.07505670666484</v>
      </c>
      <c r="D56" s="24">
        <v>-17.443893685024754</v>
      </c>
      <c r="E56" s="24">
        <v>-43.026428537616546</v>
      </c>
      <c r="F56" s="60">
        <v>-0.0559</v>
      </c>
    </row>
    <row r="57" spans="2:6" ht="13.5">
      <c r="B57" s="27" t="s">
        <v>66</v>
      </c>
      <c r="C57" s="24">
        <v>84.29877639661096</v>
      </c>
      <c r="D57" s="24">
        <v>-11.611171861213153</v>
      </c>
      <c r="E57" s="24">
        <v>-44.21638745083752</v>
      </c>
      <c r="F57" s="60">
        <v>-0.1043</v>
      </c>
    </row>
    <row r="58" spans="2:6" ht="13.5">
      <c r="B58" s="27" t="s">
        <v>67</v>
      </c>
      <c r="C58" s="24">
        <v>85.73646138801703</v>
      </c>
      <c r="D58" s="24">
        <v>-5.833316637105784</v>
      </c>
      <c r="E58" s="24">
        <v>-43.57591380082336</v>
      </c>
      <c r="F58" s="60">
        <v>0.0058</v>
      </c>
    </row>
    <row r="59" spans="2:6" ht="13.5">
      <c r="B59" s="27" t="s">
        <v>68</v>
      </c>
      <c r="C59" s="24">
        <v>35.69782683682238</v>
      </c>
      <c r="D59" s="24">
        <v>46.544081995699685</v>
      </c>
      <c r="E59" s="24">
        <v>-17.525892801501488</v>
      </c>
      <c r="F59" s="60">
        <v>0.2014</v>
      </c>
    </row>
    <row r="60" spans="2:6" ht="13.5">
      <c r="B60" s="27" t="s">
        <v>69</v>
      </c>
      <c r="C60" s="24">
        <v>40.340701345247034</v>
      </c>
      <c r="D60" s="24">
        <v>46.85192101697288</v>
      </c>
      <c r="E60" s="24">
        <v>-20.49607907627305</v>
      </c>
      <c r="F60" s="60">
        <v>0.0621</v>
      </c>
    </row>
    <row r="61" spans="2:6" ht="13.5">
      <c r="B61" s="27" t="s">
        <v>70</v>
      </c>
      <c r="C61" s="24">
        <v>45.14146997973444</v>
      </c>
      <c r="D61" s="24">
        <v>46.024285975993294</v>
      </c>
      <c r="E61" s="24">
        <v>-23.686540690957344</v>
      </c>
      <c r="F61" s="60">
        <v>0.0178</v>
      </c>
    </row>
    <row r="62" spans="2:6" ht="13.5">
      <c r="B62" s="27" t="s">
        <v>71</v>
      </c>
      <c r="C62" s="24">
        <v>47.17205737046067</v>
      </c>
      <c r="D62" s="24">
        <v>42.73472690915183</v>
      </c>
      <c r="E62" s="24">
        <v>-30.59907796302215</v>
      </c>
      <c r="F62" s="60">
        <v>0.094</v>
      </c>
    </row>
    <row r="63" spans="2:6" ht="13.5">
      <c r="B63" s="27" t="s">
        <v>72</v>
      </c>
      <c r="C63" s="24">
        <v>50.55087738254757</v>
      </c>
      <c r="D63" s="24">
        <v>45.69494449173127</v>
      </c>
      <c r="E63" s="24">
        <v>-23.817682043007185</v>
      </c>
      <c r="F63" s="60">
        <v>-0.048</v>
      </c>
    </row>
    <row r="64" spans="2:6" ht="13.5">
      <c r="B64" s="27" t="s">
        <v>73</v>
      </c>
      <c r="C64" s="24">
        <v>53.11789212771329</v>
      </c>
      <c r="D64" s="24">
        <v>40.56295051446706</v>
      </c>
      <c r="E64" s="24">
        <v>-32.75424485349317</v>
      </c>
      <c r="F64" s="60">
        <v>-0.0658</v>
      </c>
    </row>
    <row r="65" spans="2:6" ht="13.5">
      <c r="B65" s="27" t="s">
        <v>74</v>
      </c>
      <c r="C65" s="24">
        <v>57.40967758750215</v>
      </c>
      <c r="D65" s="24">
        <v>37.51151433910083</v>
      </c>
      <c r="E65" s="24">
        <v>-35.65423854765831</v>
      </c>
      <c r="F65" s="60">
        <v>-0.0982</v>
      </c>
    </row>
    <row r="66" spans="2:6" ht="13.5">
      <c r="B66" s="27" t="s">
        <v>75</v>
      </c>
      <c r="C66" s="24">
        <v>82.16203883330077</v>
      </c>
      <c r="D66" s="24">
        <v>22.198690435928274</v>
      </c>
      <c r="E66" s="24">
        <v>-35.03393602238811</v>
      </c>
      <c r="F66" s="60">
        <v>-0.1376</v>
      </c>
    </row>
    <row r="67" spans="2:6" ht="13.5">
      <c r="B67" s="27" t="s">
        <v>76</v>
      </c>
      <c r="C67" s="24">
        <v>78.23002150327821</v>
      </c>
      <c r="D67" s="24">
        <v>27.174038625675614</v>
      </c>
      <c r="E67" s="24">
        <v>-33.91541604046695</v>
      </c>
      <c r="F67" s="60">
        <v>-0.0939</v>
      </c>
    </row>
    <row r="68" spans="2:6" ht="13.5">
      <c r="B68" s="27" t="s">
        <v>77</v>
      </c>
      <c r="C68" s="24">
        <v>68.12524108073643</v>
      </c>
      <c r="D68" s="24">
        <v>35.370765017558654</v>
      </c>
      <c r="E68" s="24">
        <v>-32.155871710164284</v>
      </c>
      <c r="F68" s="60">
        <v>-0.0996</v>
      </c>
    </row>
    <row r="69" spans="2:6" ht="13.5">
      <c r="B69" s="27" t="s">
        <v>78</v>
      </c>
      <c r="C69" s="24">
        <v>73.44392625578097</v>
      </c>
      <c r="D69" s="24">
        <v>31.728313567402175</v>
      </c>
      <c r="E69" s="24">
        <v>-32.840888526256826</v>
      </c>
      <c r="F69" s="60">
        <v>-0.1523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39224.659791666665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-0.05425217391304347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0.25</v>
      </c>
      <c r="D8" s="73"/>
      <c r="E8" s="1"/>
      <c r="F8" s="14" t="s">
        <v>12</v>
      </c>
      <c r="G8" s="35">
        <v>0.2014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-0.25</v>
      </c>
      <c r="D9" s="73"/>
      <c r="E9" s="1"/>
      <c r="F9" s="14" t="s">
        <v>13</v>
      </c>
      <c r="G9" s="35">
        <v>-0.1523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0.3537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0.08922874521325523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-0.06940746709693002</v>
      </c>
      <c r="D47" s="24">
        <v>-0.05110575077029722</v>
      </c>
      <c r="E47" s="24">
        <v>-0.04399020441703527</v>
      </c>
      <c r="F47" s="60">
        <v>-0.0968</v>
      </c>
    </row>
    <row r="48" spans="2:6" ht="13.5">
      <c r="B48" s="27" t="s">
        <v>57</v>
      </c>
      <c r="C48" s="24">
        <v>-0.03352343307780359</v>
      </c>
      <c r="D48" s="24">
        <v>-0.027630537251056353</v>
      </c>
      <c r="E48" s="24">
        <v>-0.023307092675210583</v>
      </c>
      <c r="F48" s="60">
        <v>-0.0493</v>
      </c>
    </row>
    <row r="49" spans="2:6" ht="13.5">
      <c r="B49" s="27" t="s">
        <v>58</v>
      </c>
      <c r="C49" s="24">
        <v>0.022247316674523177</v>
      </c>
      <c r="D49" s="24">
        <v>0.029344239862304278</v>
      </c>
      <c r="E49" s="24">
        <v>0.019884729048772698</v>
      </c>
      <c r="F49" s="60">
        <v>0.0419</v>
      </c>
    </row>
    <row r="50" spans="2:6" ht="13.5">
      <c r="B50" s="27" t="s">
        <v>59</v>
      </c>
      <c r="C50" s="24">
        <v>-0.06217344634477939</v>
      </c>
      <c r="D50" s="24">
        <v>-0.09343093257703572</v>
      </c>
      <c r="E50" s="24">
        <v>-0.04779461508404026</v>
      </c>
      <c r="F50" s="60">
        <v>-0.122</v>
      </c>
    </row>
    <row r="51" spans="2:6" ht="13.5">
      <c r="B51" s="27" t="s">
        <v>60</v>
      </c>
      <c r="C51" s="24">
        <v>-0.025428286419362678</v>
      </c>
      <c r="D51" s="24">
        <v>-0.08116581206022033</v>
      </c>
      <c r="E51" s="24">
        <v>-0.04596834980443987</v>
      </c>
      <c r="F51" s="60">
        <v>-0.0967</v>
      </c>
    </row>
    <row r="52" spans="2:6" ht="13.5">
      <c r="B52" s="27" t="s">
        <v>61</v>
      </c>
      <c r="C52" s="24">
        <v>0.001366481255544727</v>
      </c>
      <c r="D52" s="24">
        <v>-0.025854125819115836</v>
      </c>
      <c r="E52" s="24">
        <v>-0.010609929492424897</v>
      </c>
      <c r="F52" s="60">
        <v>-0.028</v>
      </c>
    </row>
    <row r="53" spans="2:6" ht="13.5">
      <c r="B53" s="27" t="s">
        <v>62</v>
      </c>
      <c r="C53" s="24">
        <v>0.06735016873562927</v>
      </c>
      <c r="D53" s="24">
        <v>-0.10220686872664331</v>
      </c>
      <c r="E53" s="24">
        <v>-0.07598266867654502</v>
      </c>
      <c r="F53" s="60">
        <v>-0.1441</v>
      </c>
    </row>
    <row r="54" spans="2:6" ht="13.5">
      <c r="B54" s="27" t="s">
        <v>63</v>
      </c>
      <c r="C54" s="24">
        <v>0.0729596247200277</v>
      </c>
      <c r="D54" s="24">
        <v>-0.08661386033613638</v>
      </c>
      <c r="E54" s="24">
        <v>-0.07319910113338324</v>
      </c>
      <c r="F54" s="60">
        <v>-0.1348</v>
      </c>
    </row>
    <row r="55" spans="2:6" ht="13.5">
      <c r="B55" s="27" t="s">
        <v>64</v>
      </c>
      <c r="C55" s="24">
        <v>0.08316425232486324</v>
      </c>
      <c r="D55" s="24">
        <v>-0.08248169012507844</v>
      </c>
      <c r="E55" s="24">
        <v>-0.08298352678254162</v>
      </c>
      <c r="F55" s="60">
        <v>-0.1435</v>
      </c>
    </row>
    <row r="56" spans="2:6" ht="13.5">
      <c r="B56" s="27" t="s">
        <v>65</v>
      </c>
      <c r="C56" s="24">
        <v>0.03681310770727464</v>
      </c>
      <c r="D56" s="24">
        <v>-0.020885807522983413</v>
      </c>
      <c r="E56" s="24">
        <v>-0.03643916942294112</v>
      </c>
      <c r="F56" s="60">
        <v>-0.0559</v>
      </c>
    </row>
    <row r="57" spans="2:6" ht="13.5">
      <c r="B57" s="27" t="s">
        <v>66</v>
      </c>
      <c r="C57" s="24">
        <v>0.07365765132477975</v>
      </c>
      <c r="D57" s="24">
        <v>-0.019438548353116758</v>
      </c>
      <c r="E57" s="24">
        <v>-0.07121804629428397</v>
      </c>
      <c r="F57" s="60">
        <v>-0.1043</v>
      </c>
    </row>
    <row r="58" spans="2:6" ht="13.5">
      <c r="B58" s="27" t="s">
        <v>67</v>
      </c>
      <c r="C58" s="24">
        <v>-0.0042169551435904395</v>
      </c>
      <c r="D58" s="24">
        <v>0.00013922132054222658</v>
      </c>
      <c r="E58" s="24">
        <v>0.003963041896930974</v>
      </c>
      <c r="F58" s="60">
        <v>0.0058</v>
      </c>
    </row>
    <row r="59" spans="2:6" ht="13.5">
      <c r="B59" s="27" t="s">
        <v>68</v>
      </c>
      <c r="C59" s="24">
        <v>0.07001568929184998</v>
      </c>
      <c r="D59" s="24">
        <v>-0.18029073995764833</v>
      </c>
      <c r="E59" s="24">
        <v>0.056043268909533595</v>
      </c>
      <c r="F59" s="60">
        <v>0.2014</v>
      </c>
    </row>
    <row r="60" spans="2:6" ht="13.5">
      <c r="B60" s="27" t="s">
        <v>69</v>
      </c>
      <c r="C60" s="24">
        <v>0.011042596764951895</v>
      </c>
      <c r="D60" s="24">
        <v>-0.05701753432169454</v>
      </c>
      <c r="E60" s="24">
        <v>0.021893958512578138</v>
      </c>
      <c r="F60" s="60">
        <v>0.0621</v>
      </c>
    </row>
    <row r="61" spans="2:6" ht="13.5">
      <c r="B61" s="27" t="s">
        <v>70</v>
      </c>
      <c r="C61" s="24">
        <v>0.0002921951492282915</v>
      </c>
      <c r="D61" s="24">
        <v>-0.016311198450914333</v>
      </c>
      <c r="E61" s="24">
        <v>0.0072360608570072316</v>
      </c>
      <c r="F61" s="60">
        <v>0.0178</v>
      </c>
    </row>
    <row r="62" spans="2:6" ht="13.5">
      <c r="B62" s="27" t="s">
        <v>71</v>
      </c>
      <c r="C62" s="24">
        <v>-0.008393075047692378</v>
      </c>
      <c r="D62" s="24">
        <v>-0.08413463200138693</v>
      </c>
      <c r="E62" s="24">
        <v>0.04096050525045314</v>
      </c>
      <c r="F62" s="60">
        <v>0.094</v>
      </c>
    </row>
    <row r="63" spans="2:6" ht="13.5">
      <c r="B63" s="27" t="s">
        <v>72</v>
      </c>
      <c r="C63" s="24">
        <v>0.00474236575895759</v>
      </c>
      <c r="D63" s="24">
        <v>0.04286963087402995</v>
      </c>
      <c r="E63" s="24">
        <v>-0.021036178389206128</v>
      </c>
      <c r="F63" s="60">
        <v>-0.048</v>
      </c>
    </row>
    <row r="64" spans="2:6" ht="13.5">
      <c r="B64" s="27" t="s">
        <v>73</v>
      </c>
      <c r="C64" s="24">
        <v>0.013623021534506563</v>
      </c>
      <c r="D64" s="24">
        <v>0.055969465453756584</v>
      </c>
      <c r="E64" s="24">
        <v>-0.03180327132945848</v>
      </c>
      <c r="F64" s="60">
        <v>-0.0658</v>
      </c>
    </row>
    <row r="65" spans="2:6" ht="13.5">
      <c r="B65" s="27" t="s">
        <v>74</v>
      </c>
      <c r="C65" s="24">
        <v>0.027833301760395557</v>
      </c>
      <c r="D65" s="24">
        <v>0.07878825004856083</v>
      </c>
      <c r="E65" s="24">
        <v>-0.05158482458057989</v>
      </c>
      <c r="F65" s="60">
        <v>-0.0982</v>
      </c>
    </row>
    <row r="66" spans="2:6" ht="13.5">
      <c r="B66" s="27" t="s">
        <v>75</v>
      </c>
      <c r="C66" s="24">
        <v>0.08183756638602802</v>
      </c>
      <c r="D66" s="24">
        <v>0.07365233131741178</v>
      </c>
      <c r="E66" s="24">
        <v>-0.08248024959465994</v>
      </c>
      <c r="F66" s="60">
        <v>-0.1376</v>
      </c>
    </row>
    <row r="67" spans="2:6" ht="13.5">
      <c r="B67" s="27" t="s">
        <v>76</v>
      </c>
      <c r="C67" s="24">
        <v>0.049424615769524394</v>
      </c>
      <c r="D67" s="24">
        <v>0.057780724396966576</v>
      </c>
      <c r="E67" s="24">
        <v>-0.05506887929843174</v>
      </c>
      <c r="F67" s="60">
        <v>-0.0939</v>
      </c>
    </row>
    <row r="68" spans="2:6" ht="13.5">
      <c r="B68" s="27" t="s">
        <v>77</v>
      </c>
      <c r="C68" s="24">
        <v>0.037939357413847574</v>
      </c>
      <c r="D68" s="24">
        <v>0.07393884412451968</v>
      </c>
      <c r="E68" s="24">
        <v>-0.0548595674707002</v>
      </c>
      <c r="F68" s="60">
        <v>-0.0996</v>
      </c>
    </row>
    <row r="69" spans="2:6" ht="13.5">
      <c r="B69" s="27" t="s">
        <v>78</v>
      </c>
      <c r="C69" s="24">
        <v>0.06898066778164491</v>
      </c>
      <c r="D69" s="24">
        <v>0.10431663465778485</v>
      </c>
      <c r="E69" s="24">
        <v>-0.08686967364752718</v>
      </c>
      <c r="F69" s="60">
        <v>-0.1523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39224.659791666665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17</v>
      </c>
      <c r="D36" s="44">
        <v>0</v>
      </c>
      <c r="E36" s="44">
        <v>6</v>
      </c>
      <c r="F36" s="44">
        <v>23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17</v>
      </c>
      <c r="D39" s="44">
        <v>0</v>
      </c>
      <c r="E39" s="44">
        <v>6</v>
      </c>
      <c r="F39" s="44">
        <v>23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0.08316425232486324</v>
      </c>
      <c r="D42" s="42">
        <v>0.10431663465778485</v>
      </c>
      <c r="E42" s="42">
        <v>0.056043268909533595</v>
      </c>
      <c r="F42" s="51">
        <v>0.2014</v>
      </c>
    </row>
    <row r="43" spans="2:6" ht="13.5">
      <c r="B43" s="49" t="s">
        <v>13</v>
      </c>
      <c r="C43" s="42">
        <v>-0.06940746709693002</v>
      </c>
      <c r="D43" s="42">
        <v>-0.18029073995764833</v>
      </c>
      <c r="E43" s="42">
        <v>-0.08686967364752718</v>
      </c>
      <c r="F43" s="51">
        <v>-0.1523</v>
      </c>
    </row>
    <row r="44" spans="2:6" ht="13.5">
      <c r="B44" s="49" t="s">
        <v>14</v>
      </c>
      <c r="C44" s="42">
        <v>0.15257171942179326</v>
      </c>
      <c r="D44" s="42">
        <v>0.2846073746154332</v>
      </c>
      <c r="E44" s="42">
        <v>0.14291294255706077</v>
      </c>
      <c r="F44" s="51">
        <v>0.3537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0.022615100748844295</v>
      </c>
      <c r="D46" s="42">
        <v>-0.017902986792063095</v>
      </c>
      <c r="E46" s="42">
        <v>-0.03240059928774494</v>
      </c>
      <c r="F46" s="51">
        <v>-0.05425217391304347</v>
      </c>
    </row>
    <row r="47" spans="2:6" ht="13.5">
      <c r="B47" s="49" t="s">
        <v>26</v>
      </c>
      <c r="C47" s="42">
        <v>0.049316804721858384</v>
      </c>
      <c r="D47" s="42">
        <v>0.07377348633180447</v>
      </c>
      <c r="E47" s="42">
        <v>0.05178289982440482</v>
      </c>
      <c r="F47" s="51">
        <v>0.1027430933335531</v>
      </c>
    </row>
    <row r="48" spans="2:6" ht="13.5">
      <c r="B48" s="49" t="s">
        <v>27</v>
      </c>
      <c r="C48" s="42">
        <v>0.044810815587793554</v>
      </c>
      <c r="D48" s="42">
        <v>0.07317669712224575</v>
      </c>
      <c r="E48" s="42">
        <v>0.041301775903070784</v>
      </c>
      <c r="F48" s="51">
        <v>0.08922874521325523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5</v>
      </c>
      <c r="F1" t="s">
        <v>21</v>
      </c>
      <c r="G1">
        <v>23</v>
      </c>
    </row>
    <row r="2" spans="2:3" ht="12.75">
      <c r="B2">
        <v>-0.25</v>
      </c>
      <c r="C2">
        <f>MAX(GaussDistr_1)-1</f>
        <v>5</v>
      </c>
    </row>
    <row r="3" spans="1:16" ht="12.75">
      <c r="A3" t="str">
        <f>"-3s"</f>
        <v>-3s</v>
      </c>
      <c r="B3">
        <v>-0.32193840955280917</v>
      </c>
      <c r="C3">
        <f aca="true" t="shared" si="0" ref="C3:C33">NORMDIST(B3,AveDev3D_0,StandardDev3D_0,FALSE)*NumPoints_7*I3</f>
        <v>0.020386502694914863</v>
      </c>
      <c r="D3">
        <v>0</v>
      </c>
      <c r="F3" t="s">
        <v>17</v>
      </c>
      <c r="G3">
        <v>15</v>
      </c>
      <c r="I3">
        <f>B5-B4</f>
        <v>0.01784574904265107</v>
      </c>
      <c r="N3">
        <v>0.25</v>
      </c>
      <c r="O3">
        <v>-0.25</v>
      </c>
      <c r="P3">
        <v>-0.05425217391304347</v>
      </c>
    </row>
    <row r="4" spans="1:16" ht="12.75">
      <c r="B4">
        <v>-0.30409266051015815</v>
      </c>
      <c r="C4">
        <f t="shared" si="0"/>
        <v>0.03641107728170782</v>
      </c>
      <c r="D4">
        <v>0</v>
      </c>
      <c r="F4" t="s">
        <v>18</v>
      </c>
      <c r="G4">
        <v>5</v>
      </c>
      <c r="I4">
        <f>I3</f>
        <v>0.01784574904265107</v>
      </c>
      <c r="N4">
        <v>0.25</v>
      </c>
      <c r="O4">
        <v>-0.25</v>
      </c>
      <c r="P4">
        <v>-0.05425217391304347</v>
      </c>
    </row>
    <row r="5" spans="1:16" ht="12.75">
      <c r="B5">
        <v>-0.2862469114675071</v>
      </c>
      <c r="C5">
        <f t="shared" si="0"/>
        <v>0.06248165847495387</v>
      </c>
      <c r="D5">
        <v>0</v>
      </c>
      <c r="I5">
        <f>I4</f>
        <v>0.01784574904265107</v>
      </c>
      <c r="N5">
        <v>0.25</v>
      </c>
      <c r="O5">
        <v>-0.25</v>
      </c>
      <c r="P5">
        <v>-0.05425217391304347</v>
      </c>
    </row>
    <row r="6" spans="1:16" ht="12.75">
      <c r="B6">
        <v>-0.268401162424856</v>
      </c>
      <c r="C6">
        <f t="shared" si="0"/>
        <v>0.10301483935627748</v>
      </c>
      <c r="D6">
        <v>0</v>
      </c>
      <c r="I6">
        <f aca="true" t="shared" si="1" ref="I6:I33">I5</f>
        <v>0.01784574904265107</v>
      </c>
      <c r="N6">
        <v>0.25</v>
      </c>
      <c r="O6">
        <v>-0.25</v>
      </c>
      <c r="P6">
        <v>-0.05425217391304347</v>
      </c>
    </row>
    <row r="7" spans="1:16" ht="12.75">
      <c r="B7">
        <v>-0.250555413382205</v>
      </c>
      <c r="C7">
        <f t="shared" si="0"/>
        <v>0.16318312709266475</v>
      </c>
      <c r="D7">
        <v>0</v>
      </c>
      <c r="I7">
        <f t="shared" si="1"/>
        <v>0.01784574904265107</v>
      </c>
      <c r="N7">
        <v>0.25</v>
      </c>
      <c r="O7">
        <v>-0.25</v>
      </c>
      <c r="P7">
        <v>-0.05425217391304347</v>
      </c>
    </row>
    <row r="8" spans="1:16" ht="12.75">
      <c r="A8" t="str">
        <f>"-2s"</f>
        <v>-2s</v>
      </c>
      <c r="B8">
        <v>-0.23270966433955392</v>
      </c>
      <c r="C8">
        <f t="shared" si="0"/>
        <v>0.2483584459606654</v>
      </c>
      <c r="D8">
        <v>0</v>
      </c>
      <c r="I8">
        <f t="shared" si="1"/>
        <v>0.01784574904265107</v>
      </c>
      <c r="N8">
        <v>0.25</v>
      </c>
      <c r="O8">
        <v>-0.25</v>
      </c>
      <c r="P8">
        <v>-0.05425217391304347</v>
      </c>
    </row>
    <row r="9" spans="1:16" ht="12.75">
      <c r="B9">
        <v>-0.21486391529690288</v>
      </c>
      <c r="C9">
        <f t="shared" si="0"/>
        <v>0.3631707281841135</v>
      </c>
      <c r="D9">
        <v>0</v>
      </c>
      <c r="I9">
        <f t="shared" si="1"/>
        <v>0.01784574904265107</v>
      </c>
      <c r="N9">
        <v>0.25</v>
      </c>
      <c r="O9">
        <v>-0.25</v>
      </c>
      <c r="P9">
        <v>-0.05425217391304347</v>
      </c>
    </row>
    <row r="10" spans="1:16" ht="12.75">
      <c r="B10">
        <v>-0.19701816625425184</v>
      </c>
      <c r="C10">
        <f t="shared" si="0"/>
        <v>0.5102358395254962</v>
      </c>
      <c r="D10">
        <v>0</v>
      </c>
      <c r="I10">
        <f t="shared" si="1"/>
        <v>0.01784574904265107</v>
      </c>
      <c r="N10">
        <v>0.25</v>
      </c>
      <c r="O10">
        <v>-0.25</v>
      </c>
      <c r="P10">
        <v>-0.05425217391304347</v>
      </c>
    </row>
    <row r="11" spans="1:16" ht="12.75">
      <c r="B11">
        <v>-0.1791724172116008</v>
      </c>
      <c r="C11">
        <f t="shared" si="0"/>
        <v>0.6887463419244272</v>
      </c>
      <c r="D11">
        <v>0</v>
      </c>
      <c r="I11">
        <f t="shared" si="1"/>
        <v>0.01784574904265107</v>
      </c>
      <c r="N11">
        <v>0.25</v>
      </c>
      <c r="O11">
        <v>-0.25</v>
      </c>
      <c r="P11">
        <v>-0.05425217391304347</v>
      </c>
    </row>
    <row r="12" spans="1:16" ht="12.75">
      <c r="B12">
        <v>-0.16132666816894975</v>
      </c>
      <c r="C12">
        <f t="shared" si="0"/>
        <v>0.8932558529227808</v>
      </c>
      <c r="D12">
        <v>3</v>
      </c>
      <c r="I12">
        <f t="shared" si="1"/>
        <v>0.01784574904265107</v>
      </c>
      <c r="N12">
        <v>0.25</v>
      </c>
      <c r="O12">
        <v>-0.25</v>
      </c>
      <c r="P12">
        <v>-0.05425217391304347</v>
      </c>
    </row>
    <row r="13" spans="1:16" ht="12.75">
      <c r="B13">
        <v>-0.1434809191262987</v>
      </c>
      <c r="C13">
        <f t="shared" si="0"/>
        <v>1.1130653327880606</v>
      </c>
      <c r="D13">
        <v>2</v>
      </c>
      <c r="I13">
        <f t="shared" si="1"/>
        <v>0.01784574904265107</v>
      </c>
      <c r="N13">
        <v>0.25</v>
      </c>
      <c r="O13">
        <v>-0.25</v>
      </c>
      <c r="P13">
        <v>-0.05425217391304347</v>
      </c>
    </row>
    <row r="14" spans="1:16" ht="12.75">
      <c r="B14">
        <v>-0.12563517008364766</v>
      </c>
      <c r="C14">
        <f t="shared" si="0"/>
        <v>1.332581142702822</v>
      </c>
      <c r="D14">
        <v>1</v>
      </c>
      <c r="I14">
        <f t="shared" si="1"/>
        <v>0.01784574904265107</v>
      </c>
      <c r="N14">
        <v>0.25</v>
      </c>
      <c r="O14">
        <v>-0.25</v>
      </c>
      <c r="P14">
        <v>-0.05425217391304347</v>
      </c>
    </row>
    <row r="15" spans="1:16" ht="12.75">
      <c r="B15">
        <v>-0.1077894210409966</v>
      </c>
      <c r="C15">
        <f t="shared" si="0"/>
        <v>1.5328331733022804</v>
      </c>
      <c r="D15">
        <v>6</v>
      </c>
      <c r="I15">
        <f t="shared" si="1"/>
        <v>0.01784574904265107</v>
      </c>
      <c r="N15">
        <v>0.25</v>
      </c>
      <c r="O15">
        <v>-0.25</v>
      </c>
      <c r="P15">
        <v>-0.05425217391304347</v>
      </c>
    </row>
    <row r="16" spans="1:16" ht="12.75">
      <c r="B16">
        <v>-0.08994367199834556</v>
      </c>
      <c r="C16">
        <f t="shared" si="0"/>
        <v>1.6940426453952895</v>
      </c>
      <c r="D16">
        <v>0</v>
      </c>
      <c r="I16">
        <f t="shared" si="1"/>
        <v>0.01784574904265107</v>
      </c>
      <c r="N16">
        <v>0.25</v>
      </c>
      <c r="O16">
        <v>-0.25</v>
      </c>
      <c r="P16">
        <v>-0.05425217391304347</v>
      </c>
    </row>
    <row r="17" spans="1:16" ht="12.75">
      <c r="B17">
        <v>-0.07209792295569452</v>
      </c>
      <c r="C17">
        <f t="shared" si="0"/>
        <v>1.7987963922870993</v>
      </c>
      <c r="D17">
        <v>2</v>
      </c>
      <c r="I17">
        <f t="shared" si="1"/>
        <v>0.01784574904265107</v>
      </c>
      <c r="N17">
        <v>0.25</v>
      </c>
      <c r="O17">
        <v>-0.25</v>
      </c>
      <c r="P17">
        <v>-0.05425217391304347</v>
      </c>
    </row>
    <row r="18" spans="1:16" ht="12.75">
      <c r="A18" t="str">
        <f>"0"</f>
        <v>0</v>
      </c>
      <c r="B18">
        <v>-0.05425217391304347</v>
      </c>
      <c r="C18">
        <f t="shared" si="0"/>
        <v>1.8351344898465927</v>
      </c>
      <c r="D18">
        <v>2</v>
      </c>
      <c r="I18">
        <f t="shared" si="1"/>
        <v>0.01784574904265107</v>
      </c>
      <c r="N18">
        <v>0.25</v>
      </c>
      <c r="O18">
        <v>-0.25</v>
      </c>
      <c r="P18">
        <v>-0.05425217391304347</v>
      </c>
    </row>
    <row r="19" spans="1:16" ht="12.75">
      <c r="B19">
        <v>-0.03640642487039242</v>
      </c>
      <c r="C19">
        <f t="shared" si="0"/>
        <v>1.7987963922870993</v>
      </c>
      <c r="D19">
        <v>1</v>
      </c>
      <c r="I19">
        <f t="shared" si="1"/>
        <v>0.01784574904265107</v>
      </c>
      <c r="N19">
        <v>0.25</v>
      </c>
      <c r="O19">
        <v>-0.25</v>
      </c>
      <c r="P19">
        <v>-0.05425217391304347</v>
      </c>
    </row>
    <row r="20" spans="1:16" ht="12.75">
      <c r="B20">
        <v>-0.018560675827741374</v>
      </c>
      <c r="C20">
        <f t="shared" si="0"/>
        <v>1.6940426453952895</v>
      </c>
      <c r="D20">
        <v>0</v>
      </c>
      <c r="I20">
        <f t="shared" si="1"/>
        <v>0.01784574904265107</v>
      </c>
      <c r="N20">
        <v>0.25</v>
      </c>
      <c r="O20">
        <v>-0.25</v>
      </c>
      <c r="P20">
        <v>-0.05425217391304347</v>
      </c>
    </row>
    <row r="21" spans="1:16" ht="12.75">
      <c r="B21">
        <v>-0.0007149267850903307</v>
      </c>
      <c r="C21">
        <f t="shared" si="0"/>
        <v>1.5328331733022804</v>
      </c>
      <c r="D21">
        <v>1</v>
      </c>
      <c r="I21">
        <f t="shared" si="1"/>
        <v>0.01784574904265107</v>
      </c>
      <c r="N21">
        <v>0.25</v>
      </c>
      <c r="O21">
        <v>-0.25</v>
      </c>
      <c r="P21">
        <v>-0.05425217391304347</v>
      </c>
    </row>
    <row r="22" spans="1:16" ht="12.75">
      <c r="B22">
        <v>0.01713082225756072</v>
      </c>
      <c r="C22">
        <f t="shared" si="0"/>
        <v>1.3325811427028225</v>
      </c>
      <c r="D22">
        <v>1</v>
      </c>
      <c r="I22">
        <f t="shared" si="1"/>
        <v>0.01784574904265107</v>
      </c>
      <c r="N22">
        <v>0.25</v>
      </c>
      <c r="O22">
        <v>-0.25</v>
      </c>
      <c r="P22">
        <v>-0.05425217391304347</v>
      </c>
    </row>
    <row r="23" spans="1:16" ht="12.75">
      <c r="B23">
        <v>0.03497657130021176</v>
      </c>
      <c r="C23">
        <f t="shared" si="0"/>
        <v>1.1130653327880609</v>
      </c>
      <c r="D23">
        <v>1</v>
      </c>
      <c r="I23">
        <f t="shared" si="1"/>
        <v>0.01784574904265107</v>
      </c>
      <c r="N23">
        <v>0.25</v>
      </c>
      <c r="O23">
        <v>-0.25</v>
      </c>
      <c r="P23">
        <v>-0.05425217391304347</v>
      </c>
    </row>
    <row r="24" spans="1:16" ht="12.75">
      <c r="B24">
        <v>0.05282232034286281</v>
      </c>
      <c r="C24">
        <f t="shared" si="0"/>
        <v>0.8932558529227808</v>
      </c>
      <c r="D24">
        <v>1</v>
      </c>
      <c r="I24">
        <f t="shared" si="1"/>
        <v>0.01784574904265107</v>
      </c>
      <c r="N24">
        <v>0.25</v>
      </c>
      <c r="O24">
        <v>-0.25</v>
      </c>
      <c r="P24">
        <v>-0.05425217391304347</v>
      </c>
    </row>
    <row r="25" spans="1:16" ht="12.75">
      <c r="B25">
        <v>0.07066806938551387</v>
      </c>
      <c r="C25">
        <f t="shared" si="0"/>
        <v>0.6887463419244272</v>
      </c>
      <c r="D25">
        <v>0</v>
      </c>
      <c r="I25">
        <f t="shared" si="1"/>
        <v>0.01784574904265107</v>
      </c>
      <c r="N25">
        <v>0.25</v>
      </c>
      <c r="O25">
        <v>-0.25</v>
      </c>
      <c r="P25">
        <v>-0.05425217391304347</v>
      </c>
    </row>
    <row r="26" spans="1:9" ht="12.75">
      <c r="B26">
        <v>0.08851381842816491</v>
      </c>
      <c r="C26">
        <f t="shared" si="0"/>
        <v>0.5102358395254962</v>
      </c>
      <c r="D26">
        <v>1</v>
      </c>
      <c r="I26">
        <f t="shared" si="1"/>
        <v>0.01784574904265107</v>
      </c>
    </row>
    <row r="27" spans="1:9" ht="12.75">
      <c r="B27">
        <v>0.10635956747081596</v>
      </c>
      <c r="C27">
        <f t="shared" si="0"/>
        <v>0.3631707281841135</v>
      </c>
      <c r="D27">
        <v>0</v>
      </c>
      <c r="I27">
        <f t="shared" si="1"/>
        <v>0.01784574904265107</v>
      </c>
    </row>
    <row r="28" spans="1:9" ht="12.75">
      <c r="A28" t="str">
        <f>"2s"</f>
        <v>2s</v>
      </c>
      <c r="B28">
        <v>0.124205316513467</v>
      </c>
      <c r="C28">
        <f t="shared" si="0"/>
        <v>0.2483584459606654</v>
      </c>
      <c r="D28">
        <v>0</v>
      </c>
      <c r="I28">
        <f t="shared" si="1"/>
        <v>0.01784574904265107</v>
      </c>
    </row>
    <row r="29" spans="1:9" ht="12.75">
      <c r="B29">
        <v>0.14205106555611804</v>
      </c>
      <c r="C29">
        <f t="shared" si="0"/>
        <v>0.16318312709266483</v>
      </c>
      <c r="D29">
        <v>0</v>
      </c>
      <c r="I29">
        <f t="shared" si="1"/>
        <v>0.01784574904265107</v>
      </c>
    </row>
    <row r="30" spans="1:9" ht="12.75">
      <c r="B30">
        <v>0.1598968145987691</v>
      </c>
      <c r="C30">
        <f t="shared" si="0"/>
        <v>0.10301483935627748</v>
      </c>
      <c r="D30">
        <v>0</v>
      </c>
      <c r="I30">
        <f t="shared" si="1"/>
        <v>0.01784574904265107</v>
      </c>
    </row>
    <row r="31" spans="1:9" ht="12.75">
      <c r="B31">
        <v>0.17774256364142013</v>
      </c>
      <c r="C31">
        <f t="shared" si="0"/>
        <v>0.062481658474953926</v>
      </c>
      <c r="D31">
        <v>0</v>
      </c>
      <c r="I31">
        <f t="shared" si="1"/>
        <v>0.01784574904265107</v>
      </c>
    </row>
    <row r="32" spans="1:9" ht="12.75">
      <c r="B32">
        <v>0.1955883126840712</v>
      </c>
      <c r="C32">
        <f t="shared" si="0"/>
        <v>0.03641107728170785</v>
      </c>
      <c r="D32">
        <v>1</v>
      </c>
      <c r="I32">
        <f t="shared" si="1"/>
        <v>0.01784574904265107</v>
      </c>
    </row>
    <row r="33" spans="1:9" ht="12.75">
      <c r="A33" t="str">
        <f>"3s"</f>
        <v>3s</v>
      </c>
      <c r="B33">
        <v>0.21343406172672222</v>
      </c>
      <c r="C33">
        <f t="shared" si="0"/>
        <v>0.020386502694914863</v>
      </c>
      <c r="D33">
        <v>0</v>
      </c>
      <c r="I33">
        <f t="shared" si="1"/>
        <v>0.01784574904265107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