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3035" windowHeight="6870" firstSheet="2" activeTab="3"/>
  </bookViews>
  <sheets>
    <sheet name="Laser Pointer Trace" sheetId="1" r:id="rId1"/>
    <sheet name="Hook and Sup Trace, Strap Len" sheetId="2" r:id="rId2"/>
    <sheet name="Sling Load Fraction" sheetId="3" r:id="rId3"/>
    <sheet name="Actuator details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point_data" localSheetId="3">'Actuator details'!$H$7:$H$83</definedName>
    <definedName name="point_data_1" localSheetId="3">'Actuator details'!#REF!</definedName>
    <definedName name="point_data_2" localSheetId="3">'Actuator details'!#REF!</definedName>
    <definedName name="point_data_3" localSheetId="3">'Actuator details'!$AT$7:$AT$83</definedName>
    <definedName name="point_data_4" localSheetId="3">'Actuator details'!$AU$7:$AU$254</definedName>
    <definedName name="point_data_5" localSheetId="3">'Actuator details'!$AV$7:$AV$254</definedName>
    <definedName name="point_data_6" localSheetId="3">'Actuator details'!$AW$7:$AW$254</definedName>
    <definedName name="point_data_7" localSheetId="3">'Actuator details'!$H$7:$H$83</definedName>
    <definedName name="_xlnm.Print_Area" localSheetId="3">'Actuator details'!$H$1:$AD$256</definedName>
    <definedName name="_xlnm.Print_Titles" localSheetId="3">'Actuator details'!$4:$6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<sst xmlns="http://schemas.openxmlformats.org/spreadsheetml/2006/main" count="177" uniqueCount="77">
  <si>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</si>
  <si>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</si>
  <si>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</si>
  <si>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</si>
  <si>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</si>
  <si>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</si>
  <si>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</si>
  <si>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</si>
  <si>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</si>
  <si>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</si>
  <si>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</si>
  <si>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</si>
  <si>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</si>
  <si>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</si>
  <si>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</si>
  <si>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</si>
  <si>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</si>
  <si>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</si>
  <si>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</si>
  <si>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</si>
  <si>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</si>
  <si>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</si>
  <si>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</si>
  <si>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</si>
  <si>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</si>
  <si>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</si>
  <si>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</si>
  <si>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</si>
  <si>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</si>
  <si>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</si>
  <si>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</si>
  <si>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</si>
  <si>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</si>
  <si>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</si>
  <si>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</si>
  <si>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</si>
  <si>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</si>
  <si>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</si>
  <si>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</si>
  <si>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</si>
  <si>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</si>
  <si>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</si>
  <si>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</si>
  <si>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</si>
  <si>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</si>
  <si>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</si>
  <si>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   FIELD  NUMBERS</t>
  </si>
  <si>
    <t xml:space="preserve"> </t>
  </si>
  <si>
    <t>Step</t>
  </si>
  <si>
    <t xml:space="preserve">     Actuator length</t>
  </si>
  <si>
    <t>No</t>
  </si>
  <si>
    <t>Clearance</t>
  </si>
  <si>
    <t>Value</t>
  </si>
  <si>
    <t>Minimum</t>
  </si>
  <si>
    <t xml:space="preserve"> (1)</t>
  </si>
  <si>
    <t>left_side_clamp_env.xls</t>
  </si>
  <si>
    <t>left_side_clamp_env_plus_clamp_data</t>
  </si>
  <si>
    <t xml:space="preserve"> (2)</t>
  </si>
  <si>
    <t>mchp-1_vvsa1_left-clamp-b.xls</t>
  </si>
  <si>
    <t xml:space="preserve"> (3)</t>
  </si>
  <si>
    <t>X</t>
  </si>
  <si>
    <t>Y</t>
  </si>
  <si>
    <t xml:space="preserve">    Hook Position</t>
  </si>
  <si>
    <t>Strap A</t>
  </si>
  <si>
    <t>Strap B</t>
  </si>
  <si>
    <t>length change</t>
  </si>
  <si>
    <t xml:space="preserve">Incramental strap </t>
  </si>
  <si>
    <t>based on starting value</t>
  </si>
  <si>
    <t>Actuator length</t>
  </si>
  <si>
    <t>based on last strap value</t>
  </si>
  <si>
    <t xml:space="preserve">STATION 3   MCHP-1   Rev 1 </t>
  </si>
  <si>
    <t>SCREW OFF</t>
  </si>
  <si>
    <t>SCREW ON</t>
  </si>
  <si>
    <t>Strap C</t>
  </si>
  <si>
    <t xml:space="preserve">    Actuator adjusted length</t>
  </si>
  <si>
    <t>082508 NEW</t>
  </si>
  <si>
    <t>082208 OLD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</si>
</sst>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5.75"/>
      <name val="Arial"/>
      <family val="0"/>
    </font>
    <font>
      <sz val="9.25"/>
      <name val="Arial"/>
      <family val="2"/>
    </font>
    <font>
      <b/>
      <sz val="16"/>
      <name val="Arial"/>
      <family val="0"/>
    </font>
    <font>
      <b/>
      <sz val="13.5"/>
      <name val="Arial"/>
      <family val="0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0" fillId="2" borderId="4" xfId="0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902536"/>
        <c:axId val="35122825"/>
      </c:scatterChart>
      <c:valAx>
        <c:axId val="39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2825"/>
        <c:crossesAt val="-40"/>
        <c:crossBetween val="midCat"/>
        <c:dispUnits/>
      </c:val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7669970"/>
        <c:axId val="26376547"/>
      </c:scatterChart>
      <c:val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6547"/>
        <c:crossesAt val="-100"/>
        <c:crossBetween val="midCat"/>
        <c:dispUnits/>
      </c:val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28.4261</c:v>
                </c:pt>
                <c:pt idx="1">
                  <c:v>28.3887</c:v>
                </c:pt>
                <c:pt idx="2">
                  <c:v>28.2352</c:v>
                </c:pt>
                <c:pt idx="3">
                  <c:v>28.0205</c:v>
                </c:pt>
                <c:pt idx="4">
                  <c:v>28.2099</c:v>
                </c:pt>
                <c:pt idx="5">
                  <c:v>28.3977</c:v>
                </c:pt>
                <c:pt idx="6">
                  <c:v>28.5841</c:v>
                </c:pt>
                <c:pt idx="7">
                  <c:v>28.769</c:v>
                </c:pt>
                <c:pt idx="8">
                  <c:v>28.9524</c:v>
                </c:pt>
                <c:pt idx="9">
                  <c:v>28.7945</c:v>
                </c:pt>
                <c:pt idx="10">
                  <c:v>28.6366</c:v>
                </c:pt>
                <c:pt idx="11">
                  <c:v>28.3208</c:v>
                </c:pt>
                <c:pt idx="12">
                  <c:v>28.005</c:v>
                </c:pt>
                <c:pt idx="13">
                  <c:v>27.6891</c:v>
                </c:pt>
                <c:pt idx="14">
                  <c:v>27.3733</c:v>
                </c:pt>
                <c:pt idx="15">
                  <c:v>27.0575</c:v>
                </c:pt>
                <c:pt idx="16">
                  <c:v>26.7416</c:v>
                </c:pt>
                <c:pt idx="17">
                  <c:v>26.4258</c:v>
                </c:pt>
                <c:pt idx="18">
                  <c:v>26.11</c:v>
                </c:pt>
                <c:pt idx="19">
                  <c:v>25.8089</c:v>
                </c:pt>
                <c:pt idx="20">
                  <c:v>25.5891</c:v>
                </c:pt>
                <c:pt idx="21">
                  <c:v>25.2733</c:v>
                </c:pt>
                <c:pt idx="22">
                  <c:v>25.0799</c:v>
                </c:pt>
                <c:pt idx="23">
                  <c:v>24.7748</c:v>
                </c:pt>
                <c:pt idx="24">
                  <c:v>24.6068</c:v>
                </c:pt>
                <c:pt idx="25">
                  <c:v>24.2909</c:v>
                </c:pt>
                <c:pt idx="26">
                  <c:v>24.0785</c:v>
                </c:pt>
                <c:pt idx="27">
                  <c:v>23.9704</c:v>
                </c:pt>
                <c:pt idx="28">
                  <c:v>23.8558</c:v>
                </c:pt>
                <c:pt idx="29">
                  <c:v>23.7289</c:v>
                </c:pt>
                <c:pt idx="30">
                  <c:v>23.6315</c:v>
                </c:pt>
                <c:pt idx="31">
                  <c:v>23.5128</c:v>
                </c:pt>
                <c:pt idx="32">
                  <c:v>23.3869</c:v>
                </c:pt>
                <c:pt idx="33">
                  <c:v>23.2508</c:v>
                </c:pt>
                <c:pt idx="34">
                  <c:v>23.1051</c:v>
                </c:pt>
                <c:pt idx="35">
                  <c:v>22.9423</c:v>
                </c:pt>
                <c:pt idx="36">
                  <c:v>22.8826</c:v>
                </c:pt>
                <c:pt idx="37">
                  <c:v>22.677</c:v>
                </c:pt>
                <c:pt idx="38">
                  <c:v>22.3798</c:v>
                </c:pt>
                <c:pt idx="39">
                  <c:v>22.3274</c:v>
                </c:pt>
                <c:pt idx="40">
                  <c:v>22.4329</c:v>
                </c:pt>
                <c:pt idx="41">
                  <c:v>22.5387</c:v>
                </c:pt>
                <c:pt idx="42">
                  <c:v>22.2876</c:v>
                </c:pt>
                <c:pt idx="43">
                  <c:v>22.3488</c:v>
                </c:pt>
                <c:pt idx="44">
                  <c:v>22.4101</c:v>
                </c:pt>
                <c:pt idx="45">
                  <c:v>22.5147</c:v>
                </c:pt>
                <c:pt idx="46">
                  <c:v>22.5361</c:v>
                </c:pt>
                <c:pt idx="47">
                  <c:v>22.6735</c:v>
                </c:pt>
                <c:pt idx="48">
                  <c:v>22.811</c:v>
                </c:pt>
                <c:pt idx="49">
                  <c:v>22.6093</c:v>
                </c:pt>
                <c:pt idx="50">
                  <c:v>22.4242</c:v>
                </c:pt>
                <c:pt idx="51">
                  <c:v>22.1759</c:v>
                </c:pt>
                <c:pt idx="52">
                  <c:v>22.2464</c:v>
                </c:pt>
                <c:pt idx="53">
                  <c:v>22.3172</c:v>
                </c:pt>
                <c:pt idx="54">
                  <c:v>22.3883</c:v>
                </c:pt>
                <c:pt idx="55">
                  <c:v>22.4596</c:v>
                </c:pt>
                <c:pt idx="56">
                  <c:v>22.5311</c:v>
                </c:pt>
                <c:pt idx="57">
                  <c:v>22.6976</c:v>
                </c:pt>
                <c:pt idx="58">
                  <c:v>22.3415</c:v>
                </c:pt>
                <c:pt idx="59">
                  <c:v>22.6898</c:v>
                </c:pt>
                <c:pt idx="60">
                  <c:v>23.0388</c:v>
                </c:pt>
                <c:pt idx="61">
                  <c:v>23.3562</c:v>
                </c:pt>
                <c:pt idx="62">
                  <c:v>23.0226</c:v>
                </c:pt>
                <c:pt idx="63">
                  <c:v>22.8467</c:v>
                </c:pt>
                <c:pt idx="64">
                  <c:v>23.0432</c:v>
                </c:pt>
                <c:pt idx="65">
                  <c:v>23.2386</c:v>
                </c:pt>
                <c:pt idx="66">
                  <c:v>23.5771</c:v>
                </c:pt>
                <c:pt idx="67">
                  <c:v>23.9134</c:v>
                </c:pt>
                <c:pt idx="68">
                  <c:v>24.2476</c:v>
                </c:pt>
                <c:pt idx="69">
                  <c:v>24.1019</c:v>
                </c:pt>
                <c:pt idx="70">
                  <c:v>23.9561</c:v>
                </c:pt>
                <c:pt idx="71">
                  <c:v>23.8148</c:v>
                </c:pt>
                <c:pt idx="72">
                  <c:v>23.6735</c:v>
                </c:pt>
                <c:pt idx="73">
                  <c:v>23.3278</c:v>
                </c:pt>
                <c:pt idx="74">
                  <c:v>23.4237</c:v>
                </c:pt>
                <c:pt idx="75">
                  <c:v>23.5188</c:v>
                </c:pt>
                <c:pt idx="76">
                  <c:v>23.1549</c:v>
                </c:pt>
                <c:pt idx="77">
                  <c:v>22.8191</c:v>
                </c:pt>
                <c:pt idx="78">
                  <c:v>22.6501</c:v>
                </c:pt>
                <c:pt idx="79">
                  <c:v>22.4689</c:v>
                </c:pt>
                <c:pt idx="80">
                  <c:v>22.96</c:v>
                </c:pt>
                <c:pt idx="81">
                  <c:v>23.4476</c:v>
                </c:pt>
                <c:pt idx="82">
                  <c:v>23.932</c:v>
                </c:pt>
                <c:pt idx="83">
                  <c:v>24.4132</c:v>
                </c:pt>
                <c:pt idx="84">
                  <c:v>24.8912</c:v>
                </c:pt>
                <c:pt idx="85">
                  <c:v>25.3661</c:v>
                </c:pt>
                <c:pt idx="86">
                  <c:v>25.838</c:v>
                </c:pt>
                <c:pt idx="87">
                  <c:v>26.3068</c:v>
                </c:pt>
                <c:pt idx="88">
                  <c:v>26.7726</c:v>
                </c:pt>
                <c:pt idx="89">
                  <c:v>27.2355</c:v>
                </c:pt>
                <c:pt idx="90">
                  <c:v>27.6955</c:v>
                </c:pt>
                <c:pt idx="91">
                  <c:v>28.1527</c:v>
                </c:pt>
                <c:pt idx="92">
                  <c:v>28.1173</c:v>
                </c:pt>
                <c:pt idx="93">
                  <c:v>28.0819</c:v>
                </c:pt>
                <c:pt idx="94">
                  <c:v>28.0465</c:v>
                </c:pt>
                <c:pt idx="95">
                  <c:v>28.0111</c:v>
                </c:pt>
                <c:pt idx="96">
                  <c:v>27.9757</c:v>
                </c:pt>
                <c:pt idx="97">
                  <c:v>27.9403</c:v>
                </c:pt>
                <c:pt idx="98">
                  <c:v>27.9049</c:v>
                </c:pt>
                <c:pt idx="99">
                  <c:v>27.8695</c:v>
                </c:pt>
                <c:pt idx="100">
                  <c:v>27.8341</c:v>
                </c:pt>
                <c:pt idx="101">
                  <c:v>27.6001</c:v>
                </c:pt>
                <c:pt idx="102">
                  <c:v>27.3301</c:v>
                </c:pt>
                <c:pt idx="103">
                  <c:v>27.1219</c:v>
                </c:pt>
                <c:pt idx="104">
                  <c:v>26.8032</c:v>
                </c:pt>
                <c:pt idx="105">
                  <c:v>26.6149</c:v>
                </c:pt>
                <c:pt idx="106">
                  <c:v>26.3152</c:v>
                </c:pt>
                <c:pt idx="107">
                  <c:v>26.3367</c:v>
                </c:pt>
                <c:pt idx="108">
                  <c:v>26.261</c:v>
                </c:pt>
                <c:pt idx="109">
                  <c:v>26.1836</c:v>
                </c:pt>
                <c:pt idx="110">
                  <c:v>26.0669</c:v>
                </c:pt>
                <c:pt idx="111">
                  <c:v>25.8411</c:v>
                </c:pt>
                <c:pt idx="112">
                  <c:v>25.6458</c:v>
                </c:pt>
                <c:pt idx="113">
                  <c:v>25.564</c:v>
                </c:pt>
                <c:pt idx="114">
                  <c:v>25.5082</c:v>
                </c:pt>
                <c:pt idx="115">
                  <c:v>25.2376</c:v>
                </c:pt>
                <c:pt idx="116">
                  <c:v>24.8941</c:v>
                </c:pt>
                <c:pt idx="117">
                  <c:v>24.5361</c:v>
                </c:pt>
                <c:pt idx="118">
                  <c:v>24.2171</c:v>
                </c:pt>
                <c:pt idx="119">
                  <c:v>24.0299</c:v>
                </c:pt>
                <c:pt idx="120">
                  <c:v>23.8427</c:v>
                </c:pt>
                <c:pt idx="121">
                  <c:v>23.5238</c:v>
                </c:pt>
                <c:pt idx="122">
                  <c:v>23.1931</c:v>
                </c:pt>
                <c:pt idx="123">
                  <c:v>22.8741</c:v>
                </c:pt>
                <c:pt idx="124">
                  <c:v>22.6803</c:v>
                </c:pt>
                <c:pt idx="125">
                  <c:v>22.4864</c:v>
                </c:pt>
                <c:pt idx="126">
                  <c:v>22.1674</c:v>
                </c:pt>
                <c:pt idx="127">
                  <c:v>21.8089</c:v>
                </c:pt>
                <c:pt idx="128">
                  <c:v>21.4885</c:v>
                </c:pt>
                <c:pt idx="129">
                  <c:v>21.1573</c:v>
                </c:pt>
                <c:pt idx="130">
                  <c:v>20.8043</c:v>
                </c:pt>
                <c:pt idx="131">
                  <c:v>20.442</c:v>
                </c:pt>
                <c:pt idx="132">
                  <c:v>20.1167</c:v>
                </c:pt>
                <c:pt idx="133">
                  <c:v>19.7921</c:v>
                </c:pt>
                <c:pt idx="134">
                  <c:v>19.4584</c:v>
                </c:pt>
                <c:pt idx="135">
                  <c:v>19.1124</c:v>
                </c:pt>
                <c:pt idx="136">
                  <c:v>18.8001</c:v>
                </c:pt>
                <c:pt idx="137">
                  <c:v>18.4723</c:v>
                </c:pt>
                <c:pt idx="138">
                  <c:v>18.1533</c:v>
                </c:pt>
                <c:pt idx="139">
                  <c:v>17.9551</c:v>
                </c:pt>
                <c:pt idx="140">
                  <c:v>17.7569</c:v>
                </c:pt>
                <c:pt idx="141">
                  <c:v>17.438</c:v>
                </c:pt>
                <c:pt idx="142">
                  <c:v>17.1191</c:v>
                </c:pt>
                <c:pt idx="143">
                  <c:v>16.8002</c:v>
                </c:pt>
                <c:pt idx="144">
                  <c:v>16.4673</c:v>
                </c:pt>
                <c:pt idx="145">
                  <c:v>16.2786</c:v>
                </c:pt>
                <c:pt idx="146">
                  <c:v>16.0899</c:v>
                </c:pt>
                <c:pt idx="147">
                  <c:v>15.771</c:v>
                </c:pt>
                <c:pt idx="148">
                  <c:v>15.4521</c:v>
                </c:pt>
                <c:pt idx="149">
                  <c:v>15.1332</c:v>
                </c:pt>
                <c:pt idx="150">
                  <c:v>14.8143</c:v>
                </c:pt>
                <c:pt idx="151">
                  <c:v>14.4954</c:v>
                </c:pt>
                <c:pt idx="152">
                  <c:v>14.1765</c:v>
                </c:pt>
                <c:pt idx="153">
                  <c:v>13.861</c:v>
                </c:pt>
                <c:pt idx="154">
                  <c:v>13.5454</c:v>
                </c:pt>
                <c:pt idx="155">
                  <c:v>13.2298</c:v>
                </c:pt>
                <c:pt idx="156">
                  <c:v>12.9143</c:v>
                </c:pt>
                <c:pt idx="157">
                  <c:v>12.5987</c:v>
                </c:pt>
                <c:pt idx="158">
                  <c:v>12.2831</c:v>
                </c:pt>
                <c:pt idx="159">
                  <c:v>11.9676</c:v>
                </c:pt>
                <c:pt idx="160">
                  <c:v>11.6288</c:v>
                </c:pt>
                <c:pt idx="161">
                  <c:v>11.3092</c:v>
                </c:pt>
                <c:pt idx="162">
                  <c:v>10.9715</c:v>
                </c:pt>
                <c:pt idx="163">
                  <c:v>10.6533</c:v>
                </c:pt>
                <c:pt idx="164">
                  <c:v>10.3134</c:v>
                </c:pt>
                <c:pt idx="165">
                  <c:v>9.995</c:v>
                </c:pt>
                <c:pt idx="166">
                  <c:v>9.6561</c:v>
                </c:pt>
                <c:pt idx="167">
                  <c:v>9.3388</c:v>
                </c:pt>
                <c:pt idx="168">
                  <c:v>9.0004</c:v>
                </c:pt>
                <c:pt idx="169">
                  <c:v>8.6843</c:v>
                </c:pt>
                <c:pt idx="170">
                  <c:v>8.3463</c:v>
                </c:pt>
                <c:pt idx="171">
                  <c:v>8.0307</c:v>
                </c:pt>
                <c:pt idx="172">
                  <c:v>7.6939</c:v>
                </c:pt>
                <c:pt idx="173">
                  <c:v>7.3783</c:v>
                </c:pt>
                <c:pt idx="174">
                  <c:v>7.0424</c:v>
                </c:pt>
                <c:pt idx="175">
                  <c:v>6.7269</c:v>
                </c:pt>
                <c:pt idx="176">
                  <c:v>6.3919</c:v>
                </c:pt>
                <c:pt idx="177">
                  <c:v>6.0763</c:v>
                </c:pt>
                <c:pt idx="178">
                  <c:v>5.7422</c:v>
                </c:pt>
                <c:pt idx="179">
                  <c:v>5.4266</c:v>
                </c:pt>
                <c:pt idx="180">
                  <c:v>5.0934</c:v>
                </c:pt>
                <c:pt idx="181">
                  <c:v>4.7778</c:v>
                </c:pt>
                <c:pt idx="182">
                  <c:v>4.4455</c:v>
                </c:pt>
                <c:pt idx="183">
                  <c:v>4.1259</c:v>
                </c:pt>
                <c:pt idx="184">
                  <c:v>3.7914</c:v>
                </c:pt>
                <c:pt idx="185">
                  <c:v>3.4725</c:v>
                </c:pt>
                <c:pt idx="186">
                  <c:v>3.1379</c:v>
                </c:pt>
                <c:pt idx="187">
                  <c:v>2.8196</c:v>
                </c:pt>
                <c:pt idx="188">
                  <c:v>2.4847</c:v>
                </c:pt>
                <c:pt idx="189">
                  <c:v>2.1669</c:v>
                </c:pt>
                <c:pt idx="190">
                  <c:v>1.8312</c:v>
                </c:pt>
                <c:pt idx="191">
                  <c:v>1.5136</c:v>
                </c:pt>
                <c:pt idx="192">
                  <c:v>1.3416</c:v>
                </c:pt>
                <c:pt idx="193">
                  <c:v>1.1697</c:v>
                </c:pt>
                <c:pt idx="194">
                  <c:v>0.8483</c:v>
                </c:pt>
                <c:pt idx="195">
                  <c:v>0.6758</c:v>
                </c:pt>
                <c:pt idx="196">
                  <c:v>0.5033</c:v>
                </c:pt>
                <c:pt idx="197">
                  <c:v>0.1796</c:v>
                </c:pt>
                <c:pt idx="198">
                  <c:v>0.0063</c:v>
                </c:pt>
                <c:pt idx="199">
                  <c:v>-0.1669</c:v>
                </c:pt>
                <c:pt idx="200">
                  <c:v>-0.4938</c:v>
                </c:pt>
                <c:pt idx="201">
                  <c:v>-0.6679</c:v>
                </c:pt>
                <c:pt idx="202">
                  <c:v>-0.842</c:v>
                </c:pt>
                <c:pt idx="203">
                  <c:v>-1.1729</c:v>
                </c:pt>
                <c:pt idx="204">
                  <c:v>-1.348</c:v>
                </c:pt>
                <c:pt idx="205">
                  <c:v>-1.523</c:v>
                </c:pt>
                <c:pt idx="206">
                  <c:v>-1.8406</c:v>
                </c:pt>
                <c:pt idx="207">
                  <c:v>-2.158</c:v>
                </c:pt>
                <c:pt idx="208">
                  <c:v>-2.4736</c:v>
                </c:pt>
                <c:pt idx="209">
                  <c:v>-2.81</c:v>
                </c:pt>
                <c:pt idx="210">
                  <c:v>-3.1256</c:v>
                </c:pt>
                <c:pt idx="211">
                  <c:v>-3.4411</c:v>
                </c:pt>
                <c:pt idx="212">
                  <c:v>-3.7567</c:v>
                </c:pt>
                <c:pt idx="213">
                  <c:v>-4.0722</c:v>
                </c:pt>
                <c:pt idx="214">
                  <c:v>-4.3878</c:v>
                </c:pt>
                <c:pt idx="215">
                  <c:v>-4.7034</c:v>
                </c:pt>
                <c:pt idx="216">
                  <c:v>-5.0189</c:v>
                </c:pt>
                <c:pt idx="217">
                  <c:v>-5.3345</c:v>
                </c:pt>
                <c:pt idx="218">
                  <c:v>-5.6501</c:v>
                </c:pt>
                <c:pt idx="219">
                  <c:v>-5.9656</c:v>
                </c:pt>
                <c:pt idx="220">
                  <c:v>-6.2812</c:v>
                </c:pt>
                <c:pt idx="221">
                  <c:v>-6.5967</c:v>
                </c:pt>
                <c:pt idx="222">
                  <c:v>-6.9123</c:v>
                </c:pt>
                <c:pt idx="223">
                  <c:v>-7.2279</c:v>
                </c:pt>
                <c:pt idx="224">
                  <c:v>-7.5434</c:v>
                </c:pt>
                <c:pt idx="225">
                  <c:v>-7.859</c:v>
                </c:pt>
                <c:pt idx="226">
                  <c:v>-8.1746</c:v>
                </c:pt>
                <c:pt idx="227">
                  <c:v>-8.4901</c:v>
                </c:pt>
                <c:pt idx="228">
                  <c:v>-8.8057</c:v>
                </c:pt>
                <c:pt idx="229">
                  <c:v>-9.1213</c:v>
                </c:pt>
                <c:pt idx="230">
                  <c:v>-9.4368</c:v>
                </c:pt>
                <c:pt idx="231">
                  <c:v>-9.7524</c:v>
                </c:pt>
                <c:pt idx="232">
                  <c:v>-10.0679</c:v>
                </c:pt>
                <c:pt idx="233">
                  <c:v>-10.3835</c:v>
                </c:pt>
                <c:pt idx="234">
                  <c:v>-10.6991</c:v>
                </c:pt>
                <c:pt idx="235">
                  <c:v>-11.0146</c:v>
                </c:pt>
                <c:pt idx="236">
                  <c:v>-11.3302</c:v>
                </c:pt>
                <c:pt idx="237">
                  <c:v>-11.6457</c:v>
                </c:pt>
                <c:pt idx="238">
                  <c:v>-11.9613</c:v>
                </c:pt>
                <c:pt idx="239">
                  <c:v>-12.2768</c:v>
                </c:pt>
                <c:pt idx="240">
                  <c:v>-12.5924</c:v>
                </c:pt>
                <c:pt idx="241">
                  <c:v>-12.908</c:v>
                </c:pt>
                <c:pt idx="242">
                  <c:v>-13.2235</c:v>
                </c:pt>
                <c:pt idx="243">
                  <c:v>-13.5391</c:v>
                </c:pt>
                <c:pt idx="244">
                  <c:v>-13.8547</c:v>
                </c:pt>
                <c:pt idx="245">
                  <c:v>-14.1702</c:v>
                </c:pt>
                <c:pt idx="246">
                  <c:v>-14.4858</c:v>
                </c:pt>
                <c:pt idx="247">
                  <c:v>-14.8014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-11.4288</c:v>
                </c:pt>
                <c:pt idx="5">
                  <c:v>-11.4809</c:v>
                </c:pt>
                <c:pt idx="6">
                  <c:v>-11.5314</c:v>
                </c:pt>
                <c:pt idx="7">
                  <c:v>-11.5804</c:v>
                </c:pt>
                <c:pt idx="8">
                  <c:v>-11.6278</c:v>
                </c:pt>
                <c:pt idx="9">
                  <c:v>-11.5536</c:v>
                </c:pt>
                <c:pt idx="10">
                  <c:v>-11.4794</c:v>
                </c:pt>
                <c:pt idx="11">
                  <c:v>-11.3309</c:v>
                </c:pt>
                <c:pt idx="12">
                  <c:v>-11.1825</c:v>
                </c:pt>
                <c:pt idx="13">
                  <c:v>-11.034</c:v>
                </c:pt>
                <c:pt idx="14">
                  <c:v>-10.8856</c:v>
                </c:pt>
                <c:pt idx="15">
                  <c:v>-10.7371</c:v>
                </c:pt>
                <c:pt idx="16">
                  <c:v>-10.5887</c:v>
                </c:pt>
                <c:pt idx="17">
                  <c:v>-10.4402</c:v>
                </c:pt>
                <c:pt idx="18">
                  <c:v>-10.2918</c:v>
                </c:pt>
                <c:pt idx="19">
                  <c:v>-10.1347</c:v>
                </c:pt>
                <c:pt idx="20">
                  <c:v>-9.9281</c:v>
                </c:pt>
                <c:pt idx="21">
                  <c:v>-9.7796</c:v>
                </c:pt>
                <c:pt idx="22">
                  <c:v>-9.5258</c:v>
                </c:pt>
                <c:pt idx="23">
                  <c:v>-9.366</c:v>
                </c:pt>
                <c:pt idx="24">
                  <c:v>-9.0611</c:v>
                </c:pt>
                <c:pt idx="25">
                  <c:v>-8.9126</c:v>
                </c:pt>
                <c:pt idx="26">
                  <c:v>-8.6717</c:v>
                </c:pt>
                <c:pt idx="27">
                  <c:v>-8.3707</c:v>
                </c:pt>
                <c:pt idx="28">
                  <c:v>-8.076</c:v>
                </c:pt>
                <c:pt idx="29">
                  <c:v>-7.7906</c:v>
                </c:pt>
                <c:pt idx="30">
                  <c:v>-7.487</c:v>
                </c:pt>
                <c:pt idx="31">
                  <c:v>-7.1984</c:v>
                </c:pt>
                <c:pt idx="32">
                  <c:v>-6.9151</c:v>
                </c:pt>
                <c:pt idx="33">
                  <c:v>-6.6391</c:v>
                </c:pt>
                <c:pt idx="34">
                  <c:v>-6.3698</c:v>
                </c:pt>
                <c:pt idx="35">
                  <c:v>-6.0973</c:v>
                </c:pt>
                <c:pt idx="36">
                  <c:v>-5.7521</c:v>
                </c:pt>
                <c:pt idx="37">
                  <c:v>-5.4077</c:v>
                </c:pt>
                <c:pt idx="38">
                  <c:v>-4.899</c:v>
                </c:pt>
                <c:pt idx="39">
                  <c:v>-4.2745</c:v>
                </c:pt>
                <c:pt idx="40">
                  <c:v>-3.6212</c:v>
                </c:pt>
                <c:pt idx="41">
                  <c:v>-2.9678</c:v>
                </c:pt>
                <c:pt idx="42">
                  <c:v>-2.7634</c:v>
                </c:pt>
                <c:pt idx="43">
                  <c:v>-2.1622</c:v>
                </c:pt>
                <c:pt idx="44">
                  <c:v>-1.5607</c:v>
                </c:pt>
                <c:pt idx="45">
                  <c:v>-0.5686</c:v>
                </c:pt>
                <c:pt idx="46">
                  <c:v>0.1221</c:v>
                </c:pt>
                <c:pt idx="47">
                  <c:v>0.7621</c:v>
                </c:pt>
                <c:pt idx="48">
                  <c:v>1.4027</c:v>
                </c:pt>
                <c:pt idx="49">
                  <c:v>1.6764</c:v>
                </c:pt>
                <c:pt idx="50">
                  <c:v>1.9797</c:v>
                </c:pt>
                <c:pt idx="51">
                  <c:v>2.2177</c:v>
                </c:pt>
                <c:pt idx="52">
                  <c:v>3.2349</c:v>
                </c:pt>
                <c:pt idx="53">
                  <c:v>4.2551</c:v>
                </c:pt>
                <c:pt idx="54">
                  <c:v>5.2784</c:v>
                </c:pt>
                <c:pt idx="55">
                  <c:v>6.3048</c:v>
                </c:pt>
                <c:pt idx="56">
                  <c:v>7.3348</c:v>
                </c:pt>
                <c:pt idx="57">
                  <c:v>7.6605</c:v>
                </c:pt>
                <c:pt idx="58">
                  <c:v>7.7721</c:v>
                </c:pt>
                <c:pt idx="59">
                  <c:v>7.9793</c:v>
                </c:pt>
                <c:pt idx="60">
                  <c:v>8.1874</c:v>
                </c:pt>
                <c:pt idx="61">
                  <c:v>8.2275</c:v>
                </c:pt>
                <c:pt idx="62">
                  <c:v>8.2232</c:v>
                </c:pt>
                <c:pt idx="63">
                  <c:v>8.3738</c:v>
                </c:pt>
                <c:pt idx="64">
                  <c:v>8.5101</c:v>
                </c:pt>
                <c:pt idx="65">
                  <c:v>8.6459</c:v>
                </c:pt>
                <c:pt idx="66">
                  <c:v>8.2895</c:v>
                </c:pt>
                <c:pt idx="67">
                  <c:v>7.9344</c:v>
                </c:pt>
                <c:pt idx="68">
                  <c:v>7.5807</c:v>
                </c:pt>
                <c:pt idx="69">
                  <c:v>7.6749</c:v>
                </c:pt>
                <c:pt idx="70">
                  <c:v>7.7691</c:v>
                </c:pt>
                <c:pt idx="71">
                  <c:v>8.154</c:v>
                </c:pt>
                <c:pt idx="72">
                  <c:v>8.5386</c:v>
                </c:pt>
                <c:pt idx="73">
                  <c:v>8.6177</c:v>
                </c:pt>
                <c:pt idx="74">
                  <c:v>8.887</c:v>
                </c:pt>
                <c:pt idx="75">
                  <c:v>9.1554</c:v>
                </c:pt>
                <c:pt idx="76">
                  <c:v>9.3255</c:v>
                </c:pt>
                <c:pt idx="77">
                  <c:v>9.5082</c:v>
                </c:pt>
                <c:pt idx="78">
                  <c:v>9.6839</c:v>
                </c:pt>
                <c:pt idx="79">
                  <c:v>9.9639</c:v>
                </c:pt>
                <c:pt idx="80">
                  <c:v>10.4355</c:v>
                </c:pt>
                <c:pt idx="81">
                  <c:v>10.9044</c:v>
                </c:pt>
                <c:pt idx="82">
                  <c:v>11.3707</c:v>
                </c:pt>
                <c:pt idx="83">
                  <c:v>11.8346</c:v>
                </c:pt>
                <c:pt idx="84">
                  <c:v>12.2961</c:v>
                </c:pt>
                <c:pt idx="85">
                  <c:v>12.7554</c:v>
                </c:pt>
                <c:pt idx="86">
                  <c:v>13.2127</c:v>
                </c:pt>
                <c:pt idx="87">
                  <c:v>13.668</c:v>
                </c:pt>
                <c:pt idx="88">
                  <c:v>14.1215</c:v>
                </c:pt>
                <c:pt idx="89">
                  <c:v>14.5734</c:v>
                </c:pt>
                <c:pt idx="90">
                  <c:v>15.0237</c:v>
                </c:pt>
                <c:pt idx="91">
                  <c:v>15.4726</c:v>
                </c:pt>
                <c:pt idx="92">
                  <c:v>15.4887</c:v>
                </c:pt>
                <c:pt idx="93">
                  <c:v>15.5048</c:v>
                </c:pt>
                <c:pt idx="94">
                  <c:v>15.5209</c:v>
                </c:pt>
                <c:pt idx="95">
                  <c:v>15.537</c:v>
                </c:pt>
                <c:pt idx="96">
                  <c:v>15.5531</c:v>
                </c:pt>
                <c:pt idx="97">
                  <c:v>15.5692</c:v>
                </c:pt>
                <c:pt idx="98">
                  <c:v>15.5853</c:v>
                </c:pt>
                <c:pt idx="99">
                  <c:v>15.6014</c:v>
                </c:pt>
                <c:pt idx="100">
                  <c:v>15.6175</c:v>
                </c:pt>
                <c:pt idx="101">
                  <c:v>15.9106</c:v>
                </c:pt>
                <c:pt idx="102">
                  <c:v>16.1409</c:v>
                </c:pt>
                <c:pt idx="103">
                  <c:v>16.4803</c:v>
                </c:pt>
                <c:pt idx="104">
                  <c:v>16.6252</c:v>
                </c:pt>
                <c:pt idx="105">
                  <c:v>16.9951</c:v>
                </c:pt>
                <c:pt idx="106">
                  <c:v>17.1663</c:v>
                </c:pt>
                <c:pt idx="107">
                  <c:v>17.6317</c:v>
                </c:pt>
                <c:pt idx="108">
                  <c:v>18.0421</c:v>
                </c:pt>
                <c:pt idx="109">
                  <c:v>18.4568</c:v>
                </c:pt>
                <c:pt idx="110">
                  <c:v>18.8266</c:v>
                </c:pt>
                <c:pt idx="111">
                  <c:v>19.0772</c:v>
                </c:pt>
                <c:pt idx="112">
                  <c:v>19.3603</c:v>
                </c:pt>
                <c:pt idx="113">
                  <c:v>19.7738</c:v>
                </c:pt>
                <c:pt idx="114">
                  <c:v>20.5614</c:v>
                </c:pt>
                <c:pt idx="115">
                  <c:v>20.9328</c:v>
                </c:pt>
                <c:pt idx="116">
                  <c:v>21.0393</c:v>
                </c:pt>
                <c:pt idx="117">
                  <c:v>21.1235</c:v>
                </c:pt>
                <c:pt idx="118">
                  <c:v>21.2681</c:v>
                </c:pt>
                <c:pt idx="119">
                  <c:v>21.2617</c:v>
                </c:pt>
                <c:pt idx="120">
                  <c:v>21.2554</c:v>
                </c:pt>
                <c:pt idx="121">
                  <c:v>21.4</c:v>
                </c:pt>
                <c:pt idx="122">
                  <c:v>21.5072</c:v>
                </c:pt>
                <c:pt idx="123">
                  <c:v>21.6518</c:v>
                </c:pt>
                <c:pt idx="124">
                  <c:v>21.6503</c:v>
                </c:pt>
                <c:pt idx="125">
                  <c:v>21.6488</c:v>
                </c:pt>
                <c:pt idx="126">
                  <c:v>21.7934</c:v>
                </c:pt>
                <c:pt idx="127">
                  <c:v>21.855</c:v>
                </c:pt>
                <c:pt idx="128">
                  <c:v>21.9962</c:v>
                </c:pt>
                <c:pt idx="129">
                  <c:v>22.1067</c:v>
                </c:pt>
                <c:pt idx="130">
                  <c:v>22.1929</c:v>
                </c:pt>
                <c:pt idx="131">
                  <c:v>22.2642</c:v>
                </c:pt>
                <c:pt idx="132">
                  <c:v>22.3968</c:v>
                </c:pt>
                <c:pt idx="133">
                  <c:v>22.5292</c:v>
                </c:pt>
                <c:pt idx="134">
                  <c:v>22.6528</c:v>
                </c:pt>
                <c:pt idx="135">
                  <c:v>22.7693</c:v>
                </c:pt>
                <c:pt idx="136">
                  <c:v>22.9999</c:v>
                </c:pt>
                <c:pt idx="137">
                  <c:v>23.1284</c:v>
                </c:pt>
                <c:pt idx="138">
                  <c:v>23.273</c:v>
                </c:pt>
                <c:pt idx="139">
                  <c:v>23.2891</c:v>
                </c:pt>
                <c:pt idx="140">
                  <c:v>23.3053</c:v>
                </c:pt>
                <c:pt idx="141">
                  <c:v>23.4498</c:v>
                </c:pt>
                <c:pt idx="142">
                  <c:v>23.5944</c:v>
                </c:pt>
                <c:pt idx="143">
                  <c:v>23.739</c:v>
                </c:pt>
                <c:pt idx="144">
                  <c:v>23.8612</c:v>
                </c:pt>
                <c:pt idx="145">
                  <c:v>23.8826</c:v>
                </c:pt>
                <c:pt idx="146">
                  <c:v>23.904</c:v>
                </c:pt>
                <c:pt idx="147">
                  <c:v>24.0485</c:v>
                </c:pt>
                <c:pt idx="148">
                  <c:v>24.1931</c:v>
                </c:pt>
                <c:pt idx="149">
                  <c:v>24.3377</c:v>
                </c:pt>
                <c:pt idx="150">
                  <c:v>24.4822</c:v>
                </c:pt>
                <c:pt idx="151">
                  <c:v>24.6268</c:v>
                </c:pt>
                <c:pt idx="152">
                  <c:v>24.7714</c:v>
                </c:pt>
                <c:pt idx="153">
                  <c:v>24.7714</c:v>
                </c:pt>
                <c:pt idx="154">
                  <c:v>24.7714</c:v>
                </c:pt>
                <c:pt idx="155">
                  <c:v>24.7714</c:v>
                </c:pt>
                <c:pt idx="156">
                  <c:v>24.7714</c:v>
                </c:pt>
                <c:pt idx="157">
                  <c:v>24.7714</c:v>
                </c:pt>
                <c:pt idx="158">
                  <c:v>24.7714</c:v>
                </c:pt>
                <c:pt idx="159">
                  <c:v>24.7714</c:v>
                </c:pt>
                <c:pt idx="160">
                  <c:v>24.7714</c:v>
                </c:pt>
                <c:pt idx="161">
                  <c:v>24.7714</c:v>
                </c:pt>
                <c:pt idx="162">
                  <c:v>24.7714</c:v>
                </c:pt>
                <c:pt idx="163">
                  <c:v>24.7714</c:v>
                </c:pt>
                <c:pt idx="164">
                  <c:v>24.7714</c:v>
                </c:pt>
                <c:pt idx="165">
                  <c:v>24.7714</c:v>
                </c:pt>
                <c:pt idx="166">
                  <c:v>24.7714</c:v>
                </c:pt>
                <c:pt idx="167">
                  <c:v>24.7714</c:v>
                </c:pt>
                <c:pt idx="168">
                  <c:v>24.7714</c:v>
                </c:pt>
                <c:pt idx="169">
                  <c:v>24.7714</c:v>
                </c:pt>
                <c:pt idx="170">
                  <c:v>24.7714</c:v>
                </c:pt>
                <c:pt idx="171">
                  <c:v>24.7714</c:v>
                </c:pt>
                <c:pt idx="172">
                  <c:v>24.7714</c:v>
                </c:pt>
                <c:pt idx="173">
                  <c:v>24.7714</c:v>
                </c:pt>
                <c:pt idx="174">
                  <c:v>24.7714</c:v>
                </c:pt>
                <c:pt idx="175">
                  <c:v>24.7714</c:v>
                </c:pt>
                <c:pt idx="176">
                  <c:v>24.7714</c:v>
                </c:pt>
                <c:pt idx="177">
                  <c:v>24.7714</c:v>
                </c:pt>
                <c:pt idx="178">
                  <c:v>24.7714</c:v>
                </c:pt>
                <c:pt idx="179">
                  <c:v>24.7714</c:v>
                </c:pt>
                <c:pt idx="180">
                  <c:v>24.7714</c:v>
                </c:pt>
                <c:pt idx="181">
                  <c:v>24.7714</c:v>
                </c:pt>
                <c:pt idx="182">
                  <c:v>24.7714</c:v>
                </c:pt>
                <c:pt idx="183">
                  <c:v>24.7714</c:v>
                </c:pt>
                <c:pt idx="184">
                  <c:v>24.7714</c:v>
                </c:pt>
                <c:pt idx="185">
                  <c:v>24.7714</c:v>
                </c:pt>
                <c:pt idx="186">
                  <c:v>24.7714</c:v>
                </c:pt>
                <c:pt idx="187">
                  <c:v>24.7714</c:v>
                </c:pt>
                <c:pt idx="188">
                  <c:v>24.7714</c:v>
                </c:pt>
                <c:pt idx="189">
                  <c:v>24.7714</c:v>
                </c:pt>
                <c:pt idx="190">
                  <c:v>24.7714</c:v>
                </c:pt>
                <c:pt idx="191">
                  <c:v>24.7714</c:v>
                </c:pt>
                <c:pt idx="192">
                  <c:v>24.7714</c:v>
                </c:pt>
                <c:pt idx="193">
                  <c:v>24.7714</c:v>
                </c:pt>
                <c:pt idx="194">
                  <c:v>24.7714</c:v>
                </c:pt>
                <c:pt idx="195">
                  <c:v>24.7714</c:v>
                </c:pt>
                <c:pt idx="196">
                  <c:v>24.7714</c:v>
                </c:pt>
                <c:pt idx="197">
                  <c:v>24.7714</c:v>
                </c:pt>
                <c:pt idx="198">
                  <c:v>24.7714</c:v>
                </c:pt>
                <c:pt idx="199">
                  <c:v>24.7714</c:v>
                </c:pt>
                <c:pt idx="200">
                  <c:v>24.7714</c:v>
                </c:pt>
                <c:pt idx="201">
                  <c:v>24.7714</c:v>
                </c:pt>
                <c:pt idx="202">
                  <c:v>24.7714</c:v>
                </c:pt>
                <c:pt idx="203">
                  <c:v>24.7714</c:v>
                </c:pt>
                <c:pt idx="204">
                  <c:v>24.7714</c:v>
                </c:pt>
                <c:pt idx="205">
                  <c:v>24.7714</c:v>
                </c:pt>
                <c:pt idx="206">
                  <c:v>24.7714</c:v>
                </c:pt>
                <c:pt idx="207">
                  <c:v>24.7714</c:v>
                </c:pt>
                <c:pt idx="208">
                  <c:v>24.7714</c:v>
                </c:pt>
                <c:pt idx="209">
                  <c:v>24.7714</c:v>
                </c:pt>
                <c:pt idx="210">
                  <c:v>24.7714</c:v>
                </c:pt>
                <c:pt idx="211">
                  <c:v>24.7714</c:v>
                </c:pt>
                <c:pt idx="212">
                  <c:v>24.7714</c:v>
                </c:pt>
                <c:pt idx="213">
                  <c:v>24.7714</c:v>
                </c:pt>
                <c:pt idx="214">
                  <c:v>24.7714</c:v>
                </c:pt>
                <c:pt idx="215">
                  <c:v>24.7714</c:v>
                </c:pt>
                <c:pt idx="216">
                  <c:v>24.7714</c:v>
                </c:pt>
                <c:pt idx="217">
                  <c:v>24.7714</c:v>
                </c:pt>
                <c:pt idx="218">
                  <c:v>24.7714</c:v>
                </c:pt>
                <c:pt idx="219">
                  <c:v>24.7714</c:v>
                </c:pt>
                <c:pt idx="220">
                  <c:v>24.7714</c:v>
                </c:pt>
                <c:pt idx="221">
                  <c:v>24.7714</c:v>
                </c:pt>
                <c:pt idx="222">
                  <c:v>24.7714</c:v>
                </c:pt>
                <c:pt idx="223">
                  <c:v>24.7714</c:v>
                </c:pt>
                <c:pt idx="224">
                  <c:v>24.7714</c:v>
                </c:pt>
                <c:pt idx="225">
                  <c:v>24.7714</c:v>
                </c:pt>
                <c:pt idx="226">
                  <c:v>24.7714</c:v>
                </c:pt>
                <c:pt idx="227">
                  <c:v>24.7714</c:v>
                </c:pt>
                <c:pt idx="228">
                  <c:v>24.7714</c:v>
                </c:pt>
                <c:pt idx="229">
                  <c:v>24.7714</c:v>
                </c:pt>
                <c:pt idx="230">
                  <c:v>24.7714</c:v>
                </c:pt>
                <c:pt idx="231">
                  <c:v>24.7714</c:v>
                </c:pt>
                <c:pt idx="232">
                  <c:v>24.7714</c:v>
                </c:pt>
                <c:pt idx="233">
                  <c:v>24.7714</c:v>
                </c:pt>
                <c:pt idx="234">
                  <c:v>24.7714</c:v>
                </c:pt>
                <c:pt idx="235">
                  <c:v>24.7714</c:v>
                </c:pt>
                <c:pt idx="236">
                  <c:v>24.7714</c:v>
                </c:pt>
                <c:pt idx="237">
                  <c:v>24.7714</c:v>
                </c:pt>
                <c:pt idx="238">
                  <c:v>24.7714</c:v>
                </c:pt>
                <c:pt idx="239">
                  <c:v>24.7714</c:v>
                </c:pt>
                <c:pt idx="240">
                  <c:v>24.7714</c:v>
                </c:pt>
                <c:pt idx="241">
                  <c:v>24.7714</c:v>
                </c:pt>
                <c:pt idx="242">
                  <c:v>24.7714</c:v>
                </c:pt>
                <c:pt idx="243">
                  <c:v>24.7714</c:v>
                </c:pt>
                <c:pt idx="244">
                  <c:v>24.7714</c:v>
                </c:pt>
                <c:pt idx="245">
                  <c:v>24.7714</c:v>
                </c:pt>
                <c:pt idx="246">
                  <c:v>24.7714</c:v>
                </c:pt>
                <c:pt idx="247">
                  <c:v>24.7714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-58.723</c:v>
                </c:pt>
                <c:pt idx="1">
                  <c:v>-58.7729</c:v>
                </c:pt>
                <c:pt idx="2">
                  <c:v>-58.9775</c:v>
                </c:pt>
                <c:pt idx="3">
                  <c:v>-59.2637</c:v>
                </c:pt>
                <c:pt idx="4">
                  <c:v>-59.5773</c:v>
                </c:pt>
                <c:pt idx="5">
                  <c:v>-59.8951</c:v>
                </c:pt>
                <c:pt idx="6">
                  <c:v>-60.2173</c:v>
                </c:pt>
                <c:pt idx="7">
                  <c:v>-60.5439</c:v>
                </c:pt>
                <c:pt idx="8">
                  <c:v>-60.8748</c:v>
                </c:pt>
                <c:pt idx="9">
                  <c:v>-61.03</c:v>
                </c:pt>
                <c:pt idx="10">
                  <c:v>-61.1852</c:v>
                </c:pt>
                <c:pt idx="11">
                  <c:v>-61.4957</c:v>
                </c:pt>
                <c:pt idx="12">
                  <c:v>-61.8061</c:v>
                </c:pt>
                <c:pt idx="13">
                  <c:v>-62.1166</c:v>
                </c:pt>
                <c:pt idx="14">
                  <c:v>-62.427</c:v>
                </c:pt>
                <c:pt idx="15">
                  <c:v>-62.7375</c:v>
                </c:pt>
                <c:pt idx="16">
                  <c:v>-63.048</c:v>
                </c:pt>
                <c:pt idx="17">
                  <c:v>-63.3584</c:v>
                </c:pt>
                <c:pt idx="18">
                  <c:v>-63.6689</c:v>
                </c:pt>
                <c:pt idx="19">
                  <c:v>-63.9749</c:v>
                </c:pt>
                <c:pt idx="20">
                  <c:v>-64.2584</c:v>
                </c:pt>
                <c:pt idx="21">
                  <c:v>-64.5689</c:v>
                </c:pt>
                <c:pt idx="22">
                  <c:v>-64.8337</c:v>
                </c:pt>
                <c:pt idx="23">
                  <c:v>-65.1392</c:v>
                </c:pt>
                <c:pt idx="24">
                  <c:v>-65.3781</c:v>
                </c:pt>
                <c:pt idx="25">
                  <c:v>-65.6889</c:v>
                </c:pt>
                <c:pt idx="26">
                  <c:v>-65.9706</c:v>
                </c:pt>
                <c:pt idx="27">
                  <c:v>-66.2603</c:v>
                </c:pt>
                <c:pt idx="28">
                  <c:v>-66.5526</c:v>
                </c:pt>
                <c:pt idx="29">
                  <c:v>-66.8467</c:v>
                </c:pt>
                <c:pt idx="30">
                  <c:v>-67.1474</c:v>
                </c:pt>
                <c:pt idx="31">
                  <c:v>-67.45</c:v>
                </c:pt>
                <c:pt idx="32">
                  <c:v>-67.7541</c:v>
                </c:pt>
                <c:pt idx="33">
                  <c:v>-68.0596</c:v>
                </c:pt>
                <c:pt idx="34">
                  <c:v>-68.3666</c:v>
                </c:pt>
                <c:pt idx="35">
                  <c:v>-68.6448</c:v>
                </c:pt>
                <c:pt idx="36">
                  <c:v>-68.9118</c:v>
                </c:pt>
                <c:pt idx="37">
                  <c:v>-69.1982</c:v>
                </c:pt>
                <c:pt idx="38">
                  <c:v>-69.5133</c:v>
                </c:pt>
                <c:pt idx="39">
                  <c:v>-69.2245</c:v>
                </c:pt>
                <c:pt idx="40">
                  <c:v>-68.6465</c:v>
                </c:pt>
                <c:pt idx="41">
                  <c:v>-68.0666</c:v>
                </c:pt>
                <c:pt idx="42">
                  <c:v>-68.3333</c:v>
                </c:pt>
                <c:pt idx="43">
                  <c:v>-67.8096</c:v>
                </c:pt>
                <c:pt idx="44">
                  <c:v>-67.2843</c:v>
                </c:pt>
                <c:pt idx="45">
                  <c:v>-66.5008</c:v>
                </c:pt>
                <c:pt idx="46">
                  <c:v>-65.8706</c:v>
                </c:pt>
                <c:pt idx="47">
                  <c:v>-65.2558</c:v>
                </c:pt>
                <c:pt idx="48">
                  <c:v>-64.6386</c:v>
                </c:pt>
                <c:pt idx="49">
                  <c:v>-64.6212</c:v>
                </c:pt>
                <c:pt idx="50">
                  <c:v>-64.536</c:v>
                </c:pt>
                <c:pt idx="51">
                  <c:v>-64.6938</c:v>
                </c:pt>
                <c:pt idx="52">
                  <c:v>-64.0613</c:v>
                </c:pt>
                <c:pt idx="53">
                  <c:v>-63.4257</c:v>
                </c:pt>
                <c:pt idx="54">
                  <c:v>-62.7869</c:v>
                </c:pt>
                <c:pt idx="55">
                  <c:v>-62.1448</c:v>
                </c:pt>
                <c:pt idx="56">
                  <c:v>-61.4991</c:v>
                </c:pt>
                <c:pt idx="57">
                  <c:v>-60.9688</c:v>
                </c:pt>
                <c:pt idx="58">
                  <c:v>-61.1702</c:v>
                </c:pt>
                <c:pt idx="59">
                  <c:v>-60.5586</c:v>
                </c:pt>
                <c:pt idx="60">
                  <c:v>-59.9488</c:v>
                </c:pt>
                <c:pt idx="61">
                  <c:v>-59.3819</c:v>
                </c:pt>
                <c:pt idx="62">
                  <c:v>-59.6175</c:v>
                </c:pt>
                <c:pt idx="63">
                  <c:v>-59.5967</c:v>
                </c:pt>
                <c:pt idx="64">
                  <c:v>-59.2447</c:v>
                </c:pt>
                <c:pt idx="65">
                  <c:v>-58.8921</c:v>
                </c:pt>
                <c:pt idx="66">
                  <c:v>-58.4944</c:v>
                </c:pt>
                <c:pt idx="67">
                  <c:v>-58.1013</c:v>
                </c:pt>
                <c:pt idx="68">
                  <c:v>-57.7128</c:v>
                </c:pt>
                <c:pt idx="69">
                  <c:v>-57.815</c:v>
                </c:pt>
                <c:pt idx="70">
                  <c:v>-57.9172</c:v>
                </c:pt>
                <c:pt idx="71">
                  <c:v>-57.8273</c:v>
                </c:pt>
                <c:pt idx="72">
                  <c:v>-57.7368</c:v>
                </c:pt>
                <c:pt idx="73">
                  <c:v>-58.0198</c:v>
                </c:pt>
                <c:pt idx="74">
                  <c:v>-57.7617</c:v>
                </c:pt>
                <c:pt idx="75">
                  <c:v>-57.5018</c:v>
                </c:pt>
                <c:pt idx="76">
                  <c:v>-57.7303</c:v>
                </c:pt>
                <c:pt idx="77">
                  <c:v>-57.9704</c:v>
                </c:pt>
                <c:pt idx="78">
                  <c:v>-58.0492</c:v>
                </c:pt>
                <c:pt idx="79">
                  <c:v>-58.0741</c:v>
                </c:pt>
                <c:pt idx="80">
                  <c:v>-57.3647</c:v>
                </c:pt>
                <c:pt idx="81">
                  <c:v>-56.6467</c:v>
                </c:pt>
                <c:pt idx="82">
                  <c:v>-55.92</c:v>
                </c:pt>
                <c:pt idx="83">
                  <c:v>-55.1847</c:v>
                </c:pt>
                <c:pt idx="84">
                  <c:v>-54.441</c:v>
                </c:pt>
                <c:pt idx="85">
                  <c:v>-53.6888</c:v>
                </c:pt>
                <c:pt idx="86">
                  <c:v>-52.9282</c:v>
                </c:pt>
                <c:pt idx="87">
                  <c:v>-52.1592</c:v>
                </c:pt>
                <c:pt idx="88">
                  <c:v>-51.382</c:v>
                </c:pt>
                <c:pt idx="89">
                  <c:v>-50.5965</c:v>
                </c:pt>
                <c:pt idx="90">
                  <c:v>-49.8028</c:v>
                </c:pt>
                <c:pt idx="91">
                  <c:v>-49.0009</c:v>
                </c:pt>
                <c:pt idx="92">
                  <c:v>-49.0324</c:v>
                </c:pt>
                <c:pt idx="93">
                  <c:v>-49.0638</c:v>
                </c:pt>
                <c:pt idx="94">
                  <c:v>-49.0953</c:v>
                </c:pt>
                <c:pt idx="95">
                  <c:v>-49.1267</c:v>
                </c:pt>
                <c:pt idx="96">
                  <c:v>-49.1581</c:v>
                </c:pt>
                <c:pt idx="97">
                  <c:v>-49.1896</c:v>
                </c:pt>
                <c:pt idx="98">
                  <c:v>-49.221</c:v>
                </c:pt>
                <c:pt idx="99">
                  <c:v>-49.2525</c:v>
                </c:pt>
                <c:pt idx="100">
                  <c:v>-49.2839</c:v>
                </c:pt>
                <c:pt idx="101">
                  <c:v>-49.483</c:v>
                </c:pt>
                <c:pt idx="102">
                  <c:v>-49.718</c:v>
                </c:pt>
                <c:pt idx="103">
                  <c:v>-49.8922</c:v>
                </c:pt>
                <c:pt idx="104">
                  <c:v>-50.1754</c:v>
                </c:pt>
                <c:pt idx="105">
                  <c:v>-50.34</c:v>
                </c:pt>
                <c:pt idx="106">
                  <c:v>-50.614</c:v>
                </c:pt>
                <c:pt idx="107">
                  <c:v>-50.5355</c:v>
                </c:pt>
                <c:pt idx="108">
                  <c:v>-50.7952</c:v>
                </c:pt>
                <c:pt idx="109">
                  <c:v>-51.0632</c:v>
                </c:pt>
                <c:pt idx="110">
                  <c:v>-51.341</c:v>
                </c:pt>
                <c:pt idx="111">
                  <c:v>-51.622</c:v>
                </c:pt>
                <c:pt idx="112">
                  <c:v>-51.8609</c:v>
                </c:pt>
                <c:pt idx="113">
                  <c:v>-52.0793</c:v>
                </c:pt>
                <c:pt idx="114">
                  <c:v>-51.4603</c:v>
                </c:pt>
                <c:pt idx="115">
                  <c:v>-51.3564</c:v>
                </c:pt>
                <c:pt idx="116">
                  <c:v>-51.638</c:v>
                </c:pt>
                <c:pt idx="117">
                  <c:v>-51.9203</c:v>
                </c:pt>
                <c:pt idx="118">
                  <c:v>-52.2027</c:v>
                </c:pt>
                <c:pt idx="119">
                  <c:v>-52.2814</c:v>
                </c:pt>
                <c:pt idx="120">
                  <c:v>-52.3603</c:v>
                </c:pt>
                <c:pt idx="121">
                  <c:v>-52.6423</c:v>
                </c:pt>
                <c:pt idx="122">
                  <c:v>-52.8947</c:v>
                </c:pt>
                <c:pt idx="123">
                  <c:v>-53.1766</c:v>
                </c:pt>
                <c:pt idx="124">
                  <c:v>-53.2812</c:v>
                </c:pt>
                <c:pt idx="125">
                  <c:v>-53.3857</c:v>
                </c:pt>
                <c:pt idx="126">
                  <c:v>-53.6674</c:v>
                </c:pt>
                <c:pt idx="127">
                  <c:v>-53.9078</c:v>
                </c:pt>
                <c:pt idx="128">
                  <c:v>-54.1878</c:v>
                </c:pt>
                <c:pt idx="129">
                  <c:v>-54.4543</c:v>
                </c:pt>
                <c:pt idx="130">
                  <c:v>-54.7226</c:v>
                </c:pt>
                <c:pt idx="131">
                  <c:v>-54.9873</c:v>
                </c:pt>
                <c:pt idx="132">
                  <c:v>-55.2662</c:v>
                </c:pt>
                <c:pt idx="133">
                  <c:v>-55.5466</c:v>
                </c:pt>
                <c:pt idx="134">
                  <c:v>-55.83</c:v>
                </c:pt>
                <c:pt idx="135">
                  <c:v>-56.0879</c:v>
                </c:pt>
                <c:pt idx="136">
                  <c:v>-56.2192</c:v>
                </c:pt>
                <c:pt idx="137">
                  <c:v>-56.4871</c:v>
                </c:pt>
                <c:pt idx="138">
                  <c:v>-56.7679</c:v>
                </c:pt>
                <c:pt idx="139">
                  <c:v>-56.9101</c:v>
                </c:pt>
                <c:pt idx="140">
                  <c:v>-57.0523</c:v>
                </c:pt>
                <c:pt idx="141">
                  <c:v>-57.3329</c:v>
                </c:pt>
                <c:pt idx="142">
                  <c:v>-57.6135</c:v>
                </c:pt>
                <c:pt idx="143">
                  <c:v>-57.8942</c:v>
                </c:pt>
                <c:pt idx="144">
                  <c:v>-58.1788</c:v>
                </c:pt>
                <c:pt idx="145">
                  <c:v>-58.3322</c:v>
                </c:pt>
                <c:pt idx="146">
                  <c:v>-58.4854</c:v>
                </c:pt>
                <c:pt idx="147">
                  <c:v>-58.7659</c:v>
                </c:pt>
                <c:pt idx="148">
                  <c:v>-59.0464</c:v>
                </c:pt>
                <c:pt idx="149">
                  <c:v>-59.3269</c:v>
                </c:pt>
                <c:pt idx="150">
                  <c:v>-59.6074</c:v>
                </c:pt>
                <c:pt idx="151">
                  <c:v>-59.8879</c:v>
                </c:pt>
                <c:pt idx="152">
                  <c:v>-60.1684</c:v>
                </c:pt>
                <c:pt idx="153">
                  <c:v>-60.484</c:v>
                </c:pt>
                <c:pt idx="154">
                  <c:v>-60.7996</c:v>
                </c:pt>
                <c:pt idx="155">
                  <c:v>-61.1151</c:v>
                </c:pt>
                <c:pt idx="156">
                  <c:v>-61.4307</c:v>
                </c:pt>
                <c:pt idx="157">
                  <c:v>-61.7462</c:v>
                </c:pt>
                <c:pt idx="158">
                  <c:v>-62.0618</c:v>
                </c:pt>
                <c:pt idx="159">
                  <c:v>-62.3774</c:v>
                </c:pt>
                <c:pt idx="160">
                  <c:v>-62.7162</c:v>
                </c:pt>
                <c:pt idx="161">
                  <c:v>-63.0358</c:v>
                </c:pt>
                <c:pt idx="162">
                  <c:v>-63.3735</c:v>
                </c:pt>
                <c:pt idx="163">
                  <c:v>-63.6917</c:v>
                </c:pt>
                <c:pt idx="164">
                  <c:v>-64.0315</c:v>
                </c:pt>
                <c:pt idx="165">
                  <c:v>-64.35</c:v>
                </c:pt>
                <c:pt idx="166">
                  <c:v>-64.6889</c:v>
                </c:pt>
                <c:pt idx="167">
                  <c:v>-65.0062</c:v>
                </c:pt>
                <c:pt idx="168">
                  <c:v>-65.3445</c:v>
                </c:pt>
                <c:pt idx="169">
                  <c:v>-65.6607</c:v>
                </c:pt>
                <c:pt idx="170">
                  <c:v>-65.9987</c:v>
                </c:pt>
                <c:pt idx="171">
                  <c:v>-66.3142</c:v>
                </c:pt>
                <c:pt idx="172">
                  <c:v>-66.6511</c:v>
                </c:pt>
                <c:pt idx="173">
                  <c:v>-66.9667</c:v>
                </c:pt>
                <c:pt idx="174">
                  <c:v>-67.3025</c:v>
                </c:pt>
                <c:pt idx="175">
                  <c:v>-67.6181</c:v>
                </c:pt>
                <c:pt idx="176">
                  <c:v>-67.9531</c:v>
                </c:pt>
                <c:pt idx="177">
                  <c:v>-68.2687</c:v>
                </c:pt>
                <c:pt idx="178">
                  <c:v>-68.6028</c:v>
                </c:pt>
                <c:pt idx="179">
                  <c:v>-68.9184</c:v>
                </c:pt>
                <c:pt idx="180">
                  <c:v>-69.2516</c:v>
                </c:pt>
                <c:pt idx="181">
                  <c:v>-69.5672</c:v>
                </c:pt>
                <c:pt idx="182">
                  <c:v>-69.8995</c:v>
                </c:pt>
                <c:pt idx="183">
                  <c:v>-70.2191</c:v>
                </c:pt>
                <c:pt idx="184">
                  <c:v>-70.5536</c:v>
                </c:pt>
                <c:pt idx="185">
                  <c:v>-70.8725</c:v>
                </c:pt>
                <c:pt idx="186">
                  <c:v>-71.2071</c:v>
                </c:pt>
                <c:pt idx="187">
                  <c:v>-71.5253</c:v>
                </c:pt>
                <c:pt idx="188">
                  <c:v>-71.8603</c:v>
                </c:pt>
                <c:pt idx="189">
                  <c:v>-72.1781</c:v>
                </c:pt>
                <c:pt idx="190">
                  <c:v>-72.5137</c:v>
                </c:pt>
                <c:pt idx="191">
                  <c:v>-72.8313</c:v>
                </c:pt>
                <c:pt idx="192">
                  <c:v>-73.0033</c:v>
                </c:pt>
                <c:pt idx="193">
                  <c:v>-73.1753</c:v>
                </c:pt>
                <c:pt idx="194">
                  <c:v>-73.4967</c:v>
                </c:pt>
                <c:pt idx="195">
                  <c:v>-73.6692</c:v>
                </c:pt>
                <c:pt idx="196">
                  <c:v>-73.8417</c:v>
                </c:pt>
                <c:pt idx="197">
                  <c:v>-74.1654</c:v>
                </c:pt>
                <c:pt idx="198">
                  <c:v>-74.3386</c:v>
                </c:pt>
                <c:pt idx="199">
                  <c:v>-74.5119</c:v>
                </c:pt>
                <c:pt idx="200">
                  <c:v>-74.8387</c:v>
                </c:pt>
                <c:pt idx="201">
                  <c:v>-75.0129</c:v>
                </c:pt>
                <c:pt idx="202">
                  <c:v>-75.187</c:v>
                </c:pt>
                <c:pt idx="203">
                  <c:v>-75.5178</c:v>
                </c:pt>
                <c:pt idx="204">
                  <c:v>-75.6929</c:v>
                </c:pt>
                <c:pt idx="205">
                  <c:v>-75.868</c:v>
                </c:pt>
                <c:pt idx="206">
                  <c:v>-76.1856</c:v>
                </c:pt>
                <c:pt idx="207">
                  <c:v>-76.503</c:v>
                </c:pt>
                <c:pt idx="208">
                  <c:v>-76.8186</c:v>
                </c:pt>
                <c:pt idx="209">
                  <c:v>-77.155</c:v>
                </c:pt>
                <c:pt idx="210">
                  <c:v>-77.4705</c:v>
                </c:pt>
                <c:pt idx="211">
                  <c:v>-77.7861</c:v>
                </c:pt>
                <c:pt idx="212">
                  <c:v>-78.1016</c:v>
                </c:pt>
                <c:pt idx="213">
                  <c:v>-78.4172</c:v>
                </c:pt>
                <c:pt idx="214">
                  <c:v>-78.7327</c:v>
                </c:pt>
                <c:pt idx="215">
                  <c:v>-79.0483</c:v>
                </c:pt>
                <c:pt idx="216">
                  <c:v>-79.3639</c:v>
                </c:pt>
                <c:pt idx="217">
                  <c:v>-79.6794</c:v>
                </c:pt>
                <c:pt idx="218">
                  <c:v>-79.995</c:v>
                </c:pt>
                <c:pt idx="219">
                  <c:v>-80.3106</c:v>
                </c:pt>
                <c:pt idx="220">
                  <c:v>-80.6261</c:v>
                </c:pt>
                <c:pt idx="221">
                  <c:v>-80.9417</c:v>
                </c:pt>
                <c:pt idx="222">
                  <c:v>-81.2573</c:v>
                </c:pt>
                <c:pt idx="223">
                  <c:v>-81.5728</c:v>
                </c:pt>
                <c:pt idx="224">
                  <c:v>-81.8884</c:v>
                </c:pt>
                <c:pt idx="225">
                  <c:v>-82.2039</c:v>
                </c:pt>
                <c:pt idx="226">
                  <c:v>-82.5195</c:v>
                </c:pt>
                <c:pt idx="227">
                  <c:v>-82.8351</c:v>
                </c:pt>
                <c:pt idx="228">
                  <c:v>-83.1506</c:v>
                </c:pt>
                <c:pt idx="229">
                  <c:v>-83.4662</c:v>
                </c:pt>
                <c:pt idx="230">
                  <c:v>-83.7818</c:v>
                </c:pt>
                <c:pt idx="231">
                  <c:v>-84.0973</c:v>
                </c:pt>
                <c:pt idx="232">
                  <c:v>-84.4129</c:v>
                </c:pt>
                <c:pt idx="233">
                  <c:v>-84.7285</c:v>
                </c:pt>
                <c:pt idx="234">
                  <c:v>-85.044</c:v>
                </c:pt>
                <c:pt idx="235">
                  <c:v>-85.3596</c:v>
                </c:pt>
                <c:pt idx="236">
                  <c:v>-85.6751</c:v>
                </c:pt>
                <c:pt idx="237">
                  <c:v>-85.9907</c:v>
                </c:pt>
                <c:pt idx="238">
                  <c:v>-86.3062</c:v>
                </c:pt>
                <c:pt idx="239">
                  <c:v>-86.6218</c:v>
                </c:pt>
                <c:pt idx="240">
                  <c:v>-86.9374</c:v>
                </c:pt>
                <c:pt idx="241">
                  <c:v>-87.2529</c:v>
                </c:pt>
                <c:pt idx="242">
                  <c:v>-87.5685</c:v>
                </c:pt>
                <c:pt idx="243">
                  <c:v>-87.884</c:v>
                </c:pt>
                <c:pt idx="244">
                  <c:v>-88.1996</c:v>
                </c:pt>
                <c:pt idx="245">
                  <c:v>-88.5152</c:v>
                </c:pt>
                <c:pt idx="246">
                  <c:v>-88.8307</c:v>
                </c:pt>
                <c:pt idx="247">
                  <c:v>-89.1463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-91.995</c:v>
                </c:pt>
                <c:pt idx="1">
                  <c:v>-91.995</c:v>
                </c:pt>
                <c:pt idx="2">
                  <c:v>-91.995</c:v>
                </c:pt>
                <c:pt idx="3">
                  <c:v>-91.995</c:v>
                </c:pt>
                <c:pt idx="4">
                  <c:v>-91.995</c:v>
                </c:pt>
                <c:pt idx="5">
                  <c:v>-91.995</c:v>
                </c:pt>
                <c:pt idx="6">
                  <c:v>-91.995</c:v>
                </c:pt>
                <c:pt idx="7">
                  <c:v>-91.995</c:v>
                </c:pt>
                <c:pt idx="8">
                  <c:v>-91.995</c:v>
                </c:pt>
                <c:pt idx="9">
                  <c:v>-91.995</c:v>
                </c:pt>
                <c:pt idx="10">
                  <c:v>-91.995</c:v>
                </c:pt>
                <c:pt idx="11">
                  <c:v>-91.995</c:v>
                </c:pt>
                <c:pt idx="12">
                  <c:v>-91.995</c:v>
                </c:pt>
                <c:pt idx="13">
                  <c:v>-91.995</c:v>
                </c:pt>
                <c:pt idx="14">
                  <c:v>-91.995</c:v>
                </c:pt>
                <c:pt idx="15">
                  <c:v>-91.995</c:v>
                </c:pt>
                <c:pt idx="16">
                  <c:v>-91.995</c:v>
                </c:pt>
                <c:pt idx="17">
                  <c:v>-91.995</c:v>
                </c:pt>
                <c:pt idx="18">
                  <c:v>-91.995</c:v>
                </c:pt>
                <c:pt idx="19">
                  <c:v>-91.995</c:v>
                </c:pt>
                <c:pt idx="20">
                  <c:v>-91.995</c:v>
                </c:pt>
                <c:pt idx="21">
                  <c:v>-91.995</c:v>
                </c:pt>
                <c:pt idx="22">
                  <c:v>-91.995</c:v>
                </c:pt>
                <c:pt idx="23">
                  <c:v>-91.995</c:v>
                </c:pt>
                <c:pt idx="24">
                  <c:v>-91.995</c:v>
                </c:pt>
                <c:pt idx="25">
                  <c:v>-91.995</c:v>
                </c:pt>
                <c:pt idx="26">
                  <c:v>-91.995</c:v>
                </c:pt>
                <c:pt idx="27">
                  <c:v>-91.995</c:v>
                </c:pt>
                <c:pt idx="28">
                  <c:v>-91.995</c:v>
                </c:pt>
                <c:pt idx="29">
                  <c:v>-91.995</c:v>
                </c:pt>
                <c:pt idx="30">
                  <c:v>-91.995</c:v>
                </c:pt>
                <c:pt idx="31">
                  <c:v>-91.995</c:v>
                </c:pt>
                <c:pt idx="32">
                  <c:v>-91.995</c:v>
                </c:pt>
                <c:pt idx="33">
                  <c:v>-91.995</c:v>
                </c:pt>
                <c:pt idx="34">
                  <c:v>-91.995</c:v>
                </c:pt>
                <c:pt idx="35">
                  <c:v>-91.995</c:v>
                </c:pt>
                <c:pt idx="36">
                  <c:v>-91.995</c:v>
                </c:pt>
                <c:pt idx="37">
                  <c:v>-91.995</c:v>
                </c:pt>
                <c:pt idx="38">
                  <c:v>-91.995</c:v>
                </c:pt>
                <c:pt idx="39">
                  <c:v>-91.995</c:v>
                </c:pt>
                <c:pt idx="40">
                  <c:v>-91.995</c:v>
                </c:pt>
                <c:pt idx="41">
                  <c:v>-91.995</c:v>
                </c:pt>
                <c:pt idx="42">
                  <c:v>-91.995</c:v>
                </c:pt>
                <c:pt idx="43">
                  <c:v>-91.995</c:v>
                </c:pt>
                <c:pt idx="44">
                  <c:v>-91.995</c:v>
                </c:pt>
                <c:pt idx="45">
                  <c:v>-91.995</c:v>
                </c:pt>
                <c:pt idx="46">
                  <c:v>-91.995</c:v>
                </c:pt>
                <c:pt idx="47">
                  <c:v>-91.995</c:v>
                </c:pt>
                <c:pt idx="48">
                  <c:v>-91.995</c:v>
                </c:pt>
                <c:pt idx="49">
                  <c:v>-91.995</c:v>
                </c:pt>
                <c:pt idx="50">
                  <c:v>-91.995</c:v>
                </c:pt>
                <c:pt idx="51">
                  <c:v>-91.995</c:v>
                </c:pt>
                <c:pt idx="52">
                  <c:v>-91.995</c:v>
                </c:pt>
                <c:pt idx="53">
                  <c:v>-91.995</c:v>
                </c:pt>
                <c:pt idx="54">
                  <c:v>-91.995</c:v>
                </c:pt>
                <c:pt idx="55">
                  <c:v>-91.995</c:v>
                </c:pt>
                <c:pt idx="56">
                  <c:v>-91.995</c:v>
                </c:pt>
                <c:pt idx="57">
                  <c:v>-91.995</c:v>
                </c:pt>
                <c:pt idx="58">
                  <c:v>-91.995</c:v>
                </c:pt>
                <c:pt idx="59">
                  <c:v>-91.995</c:v>
                </c:pt>
                <c:pt idx="60">
                  <c:v>-91.995</c:v>
                </c:pt>
                <c:pt idx="61">
                  <c:v>-91.995</c:v>
                </c:pt>
                <c:pt idx="62">
                  <c:v>-91.995</c:v>
                </c:pt>
                <c:pt idx="63">
                  <c:v>-91.995</c:v>
                </c:pt>
                <c:pt idx="64">
                  <c:v>-91.995</c:v>
                </c:pt>
                <c:pt idx="65">
                  <c:v>-91.995</c:v>
                </c:pt>
                <c:pt idx="66">
                  <c:v>-91.995</c:v>
                </c:pt>
                <c:pt idx="67">
                  <c:v>-91.995</c:v>
                </c:pt>
                <c:pt idx="68">
                  <c:v>-91.995</c:v>
                </c:pt>
                <c:pt idx="69">
                  <c:v>-91.995</c:v>
                </c:pt>
                <c:pt idx="70">
                  <c:v>-91.995</c:v>
                </c:pt>
                <c:pt idx="71">
                  <c:v>-91.995</c:v>
                </c:pt>
                <c:pt idx="72">
                  <c:v>-91.995</c:v>
                </c:pt>
                <c:pt idx="73">
                  <c:v>-91.995</c:v>
                </c:pt>
                <c:pt idx="74">
                  <c:v>-91.995</c:v>
                </c:pt>
                <c:pt idx="75">
                  <c:v>-91.995</c:v>
                </c:pt>
                <c:pt idx="76">
                  <c:v>-91.995</c:v>
                </c:pt>
                <c:pt idx="77">
                  <c:v>-91.995</c:v>
                </c:pt>
                <c:pt idx="78">
                  <c:v>-91.995</c:v>
                </c:pt>
                <c:pt idx="79">
                  <c:v>-91.995</c:v>
                </c:pt>
                <c:pt idx="80">
                  <c:v>-91.995</c:v>
                </c:pt>
                <c:pt idx="81">
                  <c:v>-91.995</c:v>
                </c:pt>
                <c:pt idx="82">
                  <c:v>-91.995</c:v>
                </c:pt>
                <c:pt idx="83">
                  <c:v>-91.995</c:v>
                </c:pt>
                <c:pt idx="84">
                  <c:v>-91.995</c:v>
                </c:pt>
                <c:pt idx="85">
                  <c:v>-91.995</c:v>
                </c:pt>
                <c:pt idx="86">
                  <c:v>-91.995</c:v>
                </c:pt>
                <c:pt idx="87">
                  <c:v>-91.995</c:v>
                </c:pt>
                <c:pt idx="88">
                  <c:v>-91.995</c:v>
                </c:pt>
                <c:pt idx="89">
                  <c:v>-91.995</c:v>
                </c:pt>
                <c:pt idx="90">
                  <c:v>-91.995</c:v>
                </c:pt>
                <c:pt idx="91">
                  <c:v>-91.995</c:v>
                </c:pt>
                <c:pt idx="92">
                  <c:v>-91.995</c:v>
                </c:pt>
                <c:pt idx="93">
                  <c:v>-91.995</c:v>
                </c:pt>
                <c:pt idx="94">
                  <c:v>-91.995</c:v>
                </c:pt>
                <c:pt idx="95">
                  <c:v>-91.995</c:v>
                </c:pt>
                <c:pt idx="96">
                  <c:v>-91.995</c:v>
                </c:pt>
                <c:pt idx="97">
                  <c:v>-91.995</c:v>
                </c:pt>
                <c:pt idx="98">
                  <c:v>-91.995</c:v>
                </c:pt>
                <c:pt idx="99">
                  <c:v>-91.995</c:v>
                </c:pt>
                <c:pt idx="100">
                  <c:v>-91.995</c:v>
                </c:pt>
                <c:pt idx="101">
                  <c:v>-91.995</c:v>
                </c:pt>
                <c:pt idx="102">
                  <c:v>-91.995</c:v>
                </c:pt>
                <c:pt idx="103">
                  <c:v>-91.995</c:v>
                </c:pt>
                <c:pt idx="104">
                  <c:v>-91.995</c:v>
                </c:pt>
                <c:pt idx="105">
                  <c:v>-91.995</c:v>
                </c:pt>
                <c:pt idx="106">
                  <c:v>-91.995</c:v>
                </c:pt>
                <c:pt idx="107">
                  <c:v>-91.995</c:v>
                </c:pt>
                <c:pt idx="108">
                  <c:v>-91.995</c:v>
                </c:pt>
                <c:pt idx="109">
                  <c:v>-91.995</c:v>
                </c:pt>
                <c:pt idx="110">
                  <c:v>-91.995</c:v>
                </c:pt>
                <c:pt idx="111">
                  <c:v>-91.995</c:v>
                </c:pt>
                <c:pt idx="112">
                  <c:v>-91.995</c:v>
                </c:pt>
                <c:pt idx="113">
                  <c:v>-91.995</c:v>
                </c:pt>
                <c:pt idx="114">
                  <c:v>-91.995</c:v>
                </c:pt>
                <c:pt idx="115">
                  <c:v>-91.995</c:v>
                </c:pt>
                <c:pt idx="116">
                  <c:v>-91.995</c:v>
                </c:pt>
                <c:pt idx="117">
                  <c:v>-91.995</c:v>
                </c:pt>
                <c:pt idx="118">
                  <c:v>-91.995</c:v>
                </c:pt>
                <c:pt idx="119">
                  <c:v>-91.995</c:v>
                </c:pt>
                <c:pt idx="120">
                  <c:v>-91.995</c:v>
                </c:pt>
                <c:pt idx="121">
                  <c:v>-91.995</c:v>
                </c:pt>
                <c:pt idx="122">
                  <c:v>-91.995</c:v>
                </c:pt>
                <c:pt idx="123">
                  <c:v>-91.995</c:v>
                </c:pt>
                <c:pt idx="124">
                  <c:v>-91.995</c:v>
                </c:pt>
                <c:pt idx="125">
                  <c:v>-91.995</c:v>
                </c:pt>
                <c:pt idx="126">
                  <c:v>-91.995</c:v>
                </c:pt>
                <c:pt idx="127">
                  <c:v>-91.995</c:v>
                </c:pt>
                <c:pt idx="128">
                  <c:v>-91.995</c:v>
                </c:pt>
                <c:pt idx="129">
                  <c:v>-91.995</c:v>
                </c:pt>
                <c:pt idx="130">
                  <c:v>-91.995</c:v>
                </c:pt>
                <c:pt idx="131">
                  <c:v>-91.995</c:v>
                </c:pt>
                <c:pt idx="132">
                  <c:v>-91.995</c:v>
                </c:pt>
                <c:pt idx="133">
                  <c:v>-91.995</c:v>
                </c:pt>
                <c:pt idx="134">
                  <c:v>-91.995</c:v>
                </c:pt>
                <c:pt idx="135">
                  <c:v>-91.995</c:v>
                </c:pt>
                <c:pt idx="136">
                  <c:v>-91.995</c:v>
                </c:pt>
                <c:pt idx="137">
                  <c:v>-91.995</c:v>
                </c:pt>
                <c:pt idx="138">
                  <c:v>-91.995</c:v>
                </c:pt>
                <c:pt idx="139">
                  <c:v>-91.995</c:v>
                </c:pt>
                <c:pt idx="140">
                  <c:v>-91.995</c:v>
                </c:pt>
                <c:pt idx="141">
                  <c:v>-91.995</c:v>
                </c:pt>
                <c:pt idx="142">
                  <c:v>-91.995</c:v>
                </c:pt>
                <c:pt idx="143">
                  <c:v>-91.995</c:v>
                </c:pt>
                <c:pt idx="144">
                  <c:v>-91.995</c:v>
                </c:pt>
                <c:pt idx="145">
                  <c:v>-91.995</c:v>
                </c:pt>
                <c:pt idx="146">
                  <c:v>-91.995</c:v>
                </c:pt>
                <c:pt idx="147">
                  <c:v>-91.995</c:v>
                </c:pt>
                <c:pt idx="148">
                  <c:v>-91.995</c:v>
                </c:pt>
                <c:pt idx="149">
                  <c:v>-91.995</c:v>
                </c:pt>
                <c:pt idx="150">
                  <c:v>-91.995</c:v>
                </c:pt>
                <c:pt idx="151">
                  <c:v>-91.995</c:v>
                </c:pt>
                <c:pt idx="152">
                  <c:v>-91.995</c:v>
                </c:pt>
                <c:pt idx="153">
                  <c:v>-91.995</c:v>
                </c:pt>
                <c:pt idx="154">
                  <c:v>-91.995</c:v>
                </c:pt>
                <c:pt idx="155">
                  <c:v>-91.995</c:v>
                </c:pt>
                <c:pt idx="156">
                  <c:v>-91.995</c:v>
                </c:pt>
                <c:pt idx="157">
                  <c:v>-91.995</c:v>
                </c:pt>
                <c:pt idx="158">
                  <c:v>-91.995</c:v>
                </c:pt>
                <c:pt idx="159">
                  <c:v>-91.995</c:v>
                </c:pt>
                <c:pt idx="160">
                  <c:v>-91.995</c:v>
                </c:pt>
                <c:pt idx="161">
                  <c:v>-91.995</c:v>
                </c:pt>
                <c:pt idx="162">
                  <c:v>-91.995</c:v>
                </c:pt>
                <c:pt idx="163">
                  <c:v>-91.995</c:v>
                </c:pt>
                <c:pt idx="164">
                  <c:v>-91.995</c:v>
                </c:pt>
                <c:pt idx="165">
                  <c:v>-91.995</c:v>
                </c:pt>
                <c:pt idx="166">
                  <c:v>-91.995</c:v>
                </c:pt>
                <c:pt idx="167">
                  <c:v>-91.995</c:v>
                </c:pt>
                <c:pt idx="168">
                  <c:v>-91.995</c:v>
                </c:pt>
                <c:pt idx="169">
                  <c:v>-91.995</c:v>
                </c:pt>
                <c:pt idx="170">
                  <c:v>-91.995</c:v>
                </c:pt>
                <c:pt idx="171">
                  <c:v>-91.995</c:v>
                </c:pt>
                <c:pt idx="172">
                  <c:v>-91.995</c:v>
                </c:pt>
                <c:pt idx="173">
                  <c:v>-91.995</c:v>
                </c:pt>
                <c:pt idx="174">
                  <c:v>-91.995</c:v>
                </c:pt>
                <c:pt idx="175">
                  <c:v>-91.995</c:v>
                </c:pt>
                <c:pt idx="176">
                  <c:v>-91.995</c:v>
                </c:pt>
                <c:pt idx="177">
                  <c:v>-91.995</c:v>
                </c:pt>
                <c:pt idx="178">
                  <c:v>-91.995</c:v>
                </c:pt>
                <c:pt idx="179">
                  <c:v>-91.995</c:v>
                </c:pt>
                <c:pt idx="180">
                  <c:v>-91.995</c:v>
                </c:pt>
                <c:pt idx="181">
                  <c:v>-91.995</c:v>
                </c:pt>
                <c:pt idx="182">
                  <c:v>-91.995</c:v>
                </c:pt>
                <c:pt idx="183">
                  <c:v>-91.995</c:v>
                </c:pt>
                <c:pt idx="184">
                  <c:v>-91.995</c:v>
                </c:pt>
                <c:pt idx="185">
                  <c:v>-91.995</c:v>
                </c:pt>
                <c:pt idx="186">
                  <c:v>-91.995</c:v>
                </c:pt>
                <c:pt idx="187">
                  <c:v>-91.995</c:v>
                </c:pt>
                <c:pt idx="188">
                  <c:v>-91.995</c:v>
                </c:pt>
                <c:pt idx="189">
                  <c:v>-91.995</c:v>
                </c:pt>
                <c:pt idx="190">
                  <c:v>-91.995</c:v>
                </c:pt>
                <c:pt idx="191">
                  <c:v>-91.995</c:v>
                </c:pt>
                <c:pt idx="192">
                  <c:v>-91.995</c:v>
                </c:pt>
                <c:pt idx="193">
                  <c:v>-91.995</c:v>
                </c:pt>
                <c:pt idx="194">
                  <c:v>-91.995</c:v>
                </c:pt>
                <c:pt idx="195">
                  <c:v>-91.995</c:v>
                </c:pt>
                <c:pt idx="196">
                  <c:v>-91.995</c:v>
                </c:pt>
                <c:pt idx="197">
                  <c:v>-91.995</c:v>
                </c:pt>
                <c:pt idx="198">
                  <c:v>-91.995</c:v>
                </c:pt>
                <c:pt idx="199">
                  <c:v>-91.995</c:v>
                </c:pt>
                <c:pt idx="200">
                  <c:v>-91.995</c:v>
                </c:pt>
                <c:pt idx="201">
                  <c:v>-91.995</c:v>
                </c:pt>
                <c:pt idx="202">
                  <c:v>-91.995</c:v>
                </c:pt>
                <c:pt idx="203">
                  <c:v>-91.995</c:v>
                </c:pt>
                <c:pt idx="204">
                  <c:v>-91.995</c:v>
                </c:pt>
                <c:pt idx="205">
                  <c:v>-91.995</c:v>
                </c:pt>
                <c:pt idx="206">
                  <c:v>-91.995</c:v>
                </c:pt>
                <c:pt idx="207">
                  <c:v>-91.995</c:v>
                </c:pt>
                <c:pt idx="208">
                  <c:v>-91.995</c:v>
                </c:pt>
                <c:pt idx="209">
                  <c:v>-91.995</c:v>
                </c:pt>
                <c:pt idx="210">
                  <c:v>-91.995</c:v>
                </c:pt>
                <c:pt idx="211">
                  <c:v>-91.995</c:v>
                </c:pt>
                <c:pt idx="212">
                  <c:v>-91.995</c:v>
                </c:pt>
                <c:pt idx="213">
                  <c:v>-91.995</c:v>
                </c:pt>
                <c:pt idx="214">
                  <c:v>-91.995</c:v>
                </c:pt>
                <c:pt idx="215">
                  <c:v>-91.995</c:v>
                </c:pt>
                <c:pt idx="216">
                  <c:v>-91.995</c:v>
                </c:pt>
                <c:pt idx="217">
                  <c:v>-91.995</c:v>
                </c:pt>
                <c:pt idx="218">
                  <c:v>-91.995</c:v>
                </c:pt>
                <c:pt idx="219">
                  <c:v>-91.995</c:v>
                </c:pt>
                <c:pt idx="220">
                  <c:v>-91.995</c:v>
                </c:pt>
                <c:pt idx="221">
                  <c:v>-91.995</c:v>
                </c:pt>
                <c:pt idx="222">
                  <c:v>-91.995</c:v>
                </c:pt>
                <c:pt idx="223">
                  <c:v>-91.995</c:v>
                </c:pt>
                <c:pt idx="224">
                  <c:v>-91.995</c:v>
                </c:pt>
                <c:pt idx="225">
                  <c:v>-91.995</c:v>
                </c:pt>
                <c:pt idx="226">
                  <c:v>-91.995</c:v>
                </c:pt>
                <c:pt idx="227">
                  <c:v>-91.995</c:v>
                </c:pt>
                <c:pt idx="228">
                  <c:v>-91.995</c:v>
                </c:pt>
                <c:pt idx="229">
                  <c:v>-91.995</c:v>
                </c:pt>
                <c:pt idx="230">
                  <c:v>-91.995</c:v>
                </c:pt>
                <c:pt idx="231">
                  <c:v>-91.995</c:v>
                </c:pt>
                <c:pt idx="232">
                  <c:v>-91.995</c:v>
                </c:pt>
                <c:pt idx="233">
                  <c:v>-91.995</c:v>
                </c:pt>
                <c:pt idx="234">
                  <c:v>-91.995</c:v>
                </c:pt>
                <c:pt idx="235">
                  <c:v>-91.995</c:v>
                </c:pt>
                <c:pt idx="236">
                  <c:v>-91.995</c:v>
                </c:pt>
                <c:pt idx="237">
                  <c:v>-91.995</c:v>
                </c:pt>
                <c:pt idx="238">
                  <c:v>-91.995</c:v>
                </c:pt>
                <c:pt idx="239">
                  <c:v>-91.995</c:v>
                </c:pt>
                <c:pt idx="240">
                  <c:v>-91.995</c:v>
                </c:pt>
                <c:pt idx="241">
                  <c:v>-91.995</c:v>
                </c:pt>
                <c:pt idx="242">
                  <c:v>-91.995</c:v>
                </c:pt>
                <c:pt idx="243">
                  <c:v>-91.995</c:v>
                </c:pt>
                <c:pt idx="244">
                  <c:v>-91.995</c:v>
                </c:pt>
                <c:pt idx="245">
                  <c:v>-91.995</c:v>
                </c:pt>
                <c:pt idx="246">
                  <c:v>-91.995</c:v>
                </c:pt>
                <c:pt idx="247">
                  <c:v>-91.995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-80.3865</c:v>
                </c:pt>
                <c:pt idx="1">
                  <c:v>-80.4239</c:v>
                </c:pt>
                <c:pt idx="2">
                  <c:v>-80.5774</c:v>
                </c:pt>
                <c:pt idx="3">
                  <c:v>-80.7921</c:v>
                </c:pt>
                <c:pt idx="4">
                  <c:v>-81.2947</c:v>
                </c:pt>
                <c:pt idx="5">
                  <c:v>-81.7988</c:v>
                </c:pt>
                <c:pt idx="6">
                  <c:v>-82.3044</c:v>
                </c:pt>
                <c:pt idx="7">
                  <c:v>-82.8115</c:v>
                </c:pt>
                <c:pt idx="8">
                  <c:v>-83.3202</c:v>
                </c:pt>
                <c:pt idx="9">
                  <c:v>-83.4781</c:v>
                </c:pt>
                <c:pt idx="10">
                  <c:v>-83.636</c:v>
                </c:pt>
                <c:pt idx="11">
                  <c:v>-83.9519</c:v>
                </c:pt>
                <c:pt idx="12">
                  <c:v>-84.2677</c:v>
                </c:pt>
                <c:pt idx="13">
                  <c:v>-84.5835</c:v>
                </c:pt>
                <c:pt idx="14">
                  <c:v>-84.8994</c:v>
                </c:pt>
                <c:pt idx="15">
                  <c:v>-85.2152</c:v>
                </c:pt>
                <c:pt idx="16">
                  <c:v>-85.531</c:v>
                </c:pt>
                <c:pt idx="17">
                  <c:v>-85.8469</c:v>
                </c:pt>
                <c:pt idx="18">
                  <c:v>-86.1627</c:v>
                </c:pt>
                <c:pt idx="19">
                  <c:v>-86.4892</c:v>
                </c:pt>
                <c:pt idx="20">
                  <c:v>-86.8736</c:v>
                </c:pt>
                <c:pt idx="21">
                  <c:v>-87.1894</c:v>
                </c:pt>
                <c:pt idx="22">
                  <c:v>-87.5838</c:v>
                </c:pt>
                <c:pt idx="23">
                  <c:v>-87.9062</c:v>
                </c:pt>
                <c:pt idx="24">
                  <c:v>-88.3118</c:v>
                </c:pt>
                <c:pt idx="25">
                  <c:v>-88.6277</c:v>
                </c:pt>
                <c:pt idx="26">
                  <c:v>-89.0259</c:v>
                </c:pt>
                <c:pt idx="27">
                  <c:v>-89.5419</c:v>
                </c:pt>
                <c:pt idx="28">
                  <c:v>-90.0522</c:v>
                </c:pt>
                <c:pt idx="29">
                  <c:v>-90.5495</c:v>
                </c:pt>
                <c:pt idx="30">
                  <c:v>-91.0889</c:v>
                </c:pt>
                <c:pt idx="31">
                  <c:v>-91.6059</c:v>
                </c:pt>
                <c:pt idx="32">
                  <c:v>-92.1151</c:v>
                </c:pt>
                <c:pt idx="33">
                  <c:v>-92.6135</c:v>
                </c:pt>
                <c:pt idx="34">
                  <c:v>-93.1017</c:v>
                </c:pt>
                <c:pt idx="35">
                  <c:v>-93.568</c:v>
                </c:pt>
                <c:pt idx="36">
                  <c:v>-94.1435</c:v>
                </c:pt>
                <c:pt idx="37">
                  <c:v>-94.5362</c:v>
                </c:pt>
                <c:pt idx="38">
                  <c:v>-94.7648</c:v>
                </c:pt>
                <c:pt idx="39">
                  <c:v>-95.2544</c:v>
                </c:pt>
                <c:pt idx="40">
                  <c:v>-95.5779</c:v>
                </c:pt>
                <c:pt idx="41">
                  <c:v>-95.9013</c:v>
                </c:pt>
                <c:pt idx="42">
                  <c:v>-96.2776</c:v>
                </c:pt>
                <c:pt idx="43">
                  <c:v>-96.5422</c:v>
                </c:pt>
                <c:pt idx="44">
                  <c:v>-96.8066</c:v>
                </c:pt>
                <c:pt idx="45">
                  <c:v>-97.3606</c:v>
                </c:pt>
                <c:pt idx="46">
                  <c:v>-97.8903</c:v>
                </c:pt>
                <c:pt idx="47">
                  <c:v>-98.222</c:v>
                </c:pt>
                <c:pt idx="48">
                  <c:v>-98.5536</c:v>
                </c:pt>
                <c:pt idx="49">
                  <c:v>-98.9422</c:v>
                </c:pt>
                <c:pt idx="50">
                  <c:v>-99.3414</c:v>
                </c:pt>
                <c:pt idx="51">
                  <c:v>-99.7101</c:v>
                </c:pt>
                <c:pt idx="52">
                  <c:v>-99.7897</c:v>
                </c:pt>
                <c:pt idx="53">
                  <c:v>-99.869</c:v>
                </c:pt>
                <c:pt idx="54">
                  <c:v>-99.9481</c:v>
                </c:pt>
                <c:pt idx="55">
                  <c:v>-100.0269</c:v>
                </c:pt>
                <c:pt idx="56">
                  <c:v>-100.1055</c:v>
                </c:pt>
                <c:pt idx="57">
                  <c:v>-100.6608</c:v>
                </c:pt>
                <c:pt idx="58">
                  <c:v>-100.905</c:v>
                </c:pt>
                <c:pt idx="59">
                  <c:v>-101.3444</c:v>
                </c:pt>
                <c:pt idx="60">
                  <c:v>-101.7835</c:v>
                </c:pt>
                <c:pt idx="61">
                  <c:v>-102.5672</c:v>
                </c:pt>
                <c:pt idx="62">
                  <c:v>-102.8427</c:v>
                </c:pt>
                <c:pt idx="63">
                  <c:v>-103.3067</c:v>
                </c:pt>
                <c:pt idx="64">
                  <c:v>-103.8918</c:v>
                </c:pt>
                <c:pt idx="65">
                  <c:v>-104.4785</c:v>
                </c:pt>
                <c:pt idx="66">
                  <c:v>-105.0808</c:v>
                </c:pt>
                <c:pt idx="67">
                  <c:v>-105.6863</c:v>
                </c:pt>
                <c:pt idx="68">
                  <c:v>-106.2949</c:v>
                </c:pt>
                <c:pt idx="69">
                  <c:v>-106.4594</c:v>
                </c:pt>
                <c:pt idx="70">
                  <c:v>-106.6239</c:v>
                </c:pt>
                <c:pt idx="71">
                  <c:v>-106.8581</c:v>
                </c:pt>
                <c:pt idx="72">
                  <c:v>-107.0923</c:v>
                </c:pt>
                <c:pt idx="73">
                  <c:v>-107.4027</c:v>
                </c:pt>
                <c:pt idx="74">
                  <c:v>-107.9327</c:v>
                </c:pt>
                <c:pt idx="75">
                  <c:v>-108.4641</c:v>
                </c:pt>
                <c:pt idx="76">
                  <c:v>-108.6913</c:v>
                </c:pt>
                <c:pt idx="77">
                  <c:v>-108.9592</c:v>
                </c:pt>
                <c:pt idx="78">
                  <c:v>-109.4311</c:v>
                </c:pt>
                <c:pt idx="79">
                  <c:v>-109.9309</c:v>
                </c:pt>
                <c:pt idx="80">
                  <c:v>-110.7527</c:v>
                </c:pt>
                <c:pt idx="81">
                  <c:v>-111.5802</c:v>
                </c:pt>
                <c:pt idx="82">
                  <c:v>-112.4134</c:v>
                </c:pt>
                <c:pt idx="83">
                  <c:v>-113.2526</c:v>
                </c:pt>
                <c:pt idx="84">
                  <c:v>-114.0976</c:v>
                </c:pt>
                <c:pt idx="85">
                  <c:v>-114.9487</c:v>
                </c:pt>
                <c:pt idx="86">
                  <c:v>-115.8059</c:v>
                </c:pt>
                <c:pt idx="87">
                  <c:v>-116.6693</c:v>
                </c:pt>
                <c:pt idx="88">
                  <c:v>-117.539</c:v>
                </c:pt>
                <c:pt idx="89">
                  <c:v>-118.4151</c:v>
                </c:pt>
                <c:pt idx="90">
                  <c:v>-119.2976</c:v>
                </c:pt>
                <c:pt idx="91">
                  <c:v>-120.1867</c:v>
                </c:pt>
                <c:pt idx="92">
                  <c:v>-120.2221</c:v>
                </c:pt>
                <c:pt idx="93">
                  <c:v>-120.2575</c:v>
                </c:pt>
                <c:pt idx="94">
                  <c:v>-120.2929</c:v>
                </c:pt>
                <c:pt idx="95">
                  <c:v>-120.3283</c:v>
                </c:pt>
                <c:pt idx="96">
                  <c:v>-120.3637</c:v>
                </c:pt>
                <c:pt idx="97">
                  <c:v>-120.3991</c:v>
                </c:pt>
                <c:pt idx="98">
                  <c:v>-120.4345</c:v>
                </c:pt>
                <c:pt idx="99">
                  <c:v>-120.4699</c:v>
                </c:pt>
                <c:pt idx="100">
                  <c:v>-120.5053</c:v>
                </c:pt>
                <c:pt idx="101">
                  <c:v>-120.8837</c:v>
                </c:pt>
                <c:pt idx="102">
                  <c:v>-121.2362</c:v>
                </c:pt>
                <c:pt idx="103">
                  <c:v>-121.6309</c:v>
                </c:pt>
                <c:pt idx="104">
                  <c:v>-121.9496</c:v>
                </c:pt>
                <c:pt idx="105">
                  <c:v>-122.3593</c:v>
                </c:pt>
                <c:pt idx="106">
                  <c:v>-122.6959</c:v>
                </c:pt>
                <c:pt idx="107">
                  <c:v>-123.3226</c:v>
                </c:pt>
                <c:pt idx="108">
                  <c:v>-123.9169</c:v>
                </c:pt>
                <c:pt idx="109">
                  <c:v>-124.5024</c:v>
                </c:pt>
                <c:pt idx="110">
                  <c:v>-125.0546</c:v>
                </c:pt>
                <c:pt idx="111">
                  <c:v>-125.484</c:v>
                </c:pt>
                <c:pt idx="112">
                  <c:v>-125.9498</c:v>
                </c:pt>
                <c:pt idx="113">
                  <c:v>-126.5712</c:v>
                </c:pt>
                <c:pt idx="114">
                  <c:v>-127.1608</c:v>
                </c:pt>
                <c:pt idx="115">
                  <c:v>-127.5185</c:v>
                </c:pt>
                <c:pt idx="116">
                  <c:v>-127.8162</c:v>
                </c:pt>
                <c:pt idx="117">
                  <c:v>-128.1008</c:v>
                </c:pt>
                <c:pt idx="118">
                  <c:v>-128.4197</c:v>
                </c:pt>
                <c:pt idx="119">
                  <c:v>-128.5623</c:v>
                </c:pt>
                <c:pt idx="120">
                  <c:v>-128.7049</c:v>
                </c:pt>
                <c:pt idx="121">
                  <c:v>-129.0239</c:v>
                </c:pt>
                <c:pt idx="122">
                  <c:v>-129.3404</c:v>
                </c:pt>
                <c:pt idx="123">
                  <c:v>-129.6594</c:v>
                </c:pt>
                <c:pt idx="124">
                  <c:v>-129.7914</c:v>
                </c:pt>
                <c:pt idx="125">
                  <c:v>-129.9235</c:v>
                </c:pt>
                <c:pt idx="126">
                  <c:v>-130.2424</c:v>
                </c:pt>
                <c:pt idx="127">
                  <c:v>-130.5273</c:v>
                </c:pt>
                <c:pt idx="128">
                  <c:v>-130.8454</c:v>
                </c:pt>
                <c:pt idx="129">
                  <c:v>-131.1648</c:v>
                </c:pt>
                <c:pt idx="130">
                  <c:v>-131.4506</c:v>
                </c:pt>
                <c:pt idx="131">
                  <c:v>-131.7262</c:v>
                </c:pt>
                <c:pt idx="132">
                  <c:v>-132.0404</c:v>
                </c:pt>
                <c:pt idx="133">
                  <c:v>-132.3574</c:v>
                </c:pt>
                <c:pt idx="134">
                  <c:v>-132.6602</c:v>
                </c:pt>
                <c:pt idx="135">
                  <c:v>-132.9459</c:v>
                </c:pt>
                <c:pt idx="136">
                  <c:v>-133.2526</c:v>
                </c:pt>
                <c:pt idx="137">
                  <c:v>-133.5686</c:v>
                </c:pt>
                <c:pt idx="138">
                  <c:v>-133.8875</c:v>
                </c:pt>
                <c:pt idx="139">
                  <c:v>-134.0069</c:v>
                </c:pt>
                <c:pt idx="140">
                  <c:v>-134.1263</c:v>
                </c:pt>
                <c:pt idx="141">
                  <c:v>-134.4453</c:v>
                </c:pt>
                <c:pt idx="142">
                  <c:v>-134.7642</c:v>
                </c:pt>
                <c:pt idx="143">
                  <c:v>-135.0831</c:v>
                </c:pt>
                <c:pt idx="144">
                  <c:v>-135.388</c:v>
                </c:pt>
                <c:pt idx="145">
                  <c:v>-135.5236</c:v>
                </c:pt>
                <c:pt idx="146">
                  <c:v>-135.6592</c:v>
                </c:pt>
                <c:pt idx="147">
                  <c:v>-135.9781</c:v>
                </c:pt>
                <c:pt idx="148">
                  <c:v>-136.297</c:v>
                </c:pt>
                <c:pt idx="149">
                  <c:v>-136.6159</c:v>
                </c:pt>
                <c:pt idx="150">
                  <c:v>-136.9348</c:v>
                </c:pt>
                <c:pt idx="151">
                  <c:v>-137.2537</c:v>
                </c:pt>
                <c:pt idx="152">
                  <c:v>-137.5726</c:v>
                </c:pt>
                <c:pt idx="153">
                  <c:v>-137.8882</c:v>
                </c:pt>
                <c:pt idx="154">
                  <c:v>-138.2037</c:v>
                </c:pt>
                <c:pt idx="155">
                  <c:v>-138.5193</c:v>
                </c:pt>
                <c:pt idx="156">
                  <c:v>-138.8349</c:v>
                </c:pt>
                <c:pt idx="157">
                  <c:v>-139.1504</c:v>
                </c:pt>
                <c:pt idx="158">
                  <c:v>-139.466</c:v>
                </c:pt>
                <c:pt idx="159">
                  <c:v>-139.7815</c:v>
                </c:pt>
                <c:pt idx="160">
                  <c:v>-140.1204</c:v>
                </c:pt>
                <c:pt idx="161">
                  <c:v>-140.4399</c:v>
                </c:pt>
                <c:pt idx="162">
                  <c:v>-140.7776</c:v>
                </c:pt>
                <c:pt idx="163">
                  <c:v>-141.0959</c:v>
                </c:pt>
                <c:pt idx="164">
                  <c:v>-141.4357</c:v>
                </c:pt>
                <c:pt idx="165">
                  <c:v>-141.7541</c:v>
                </c:pt>
                <c:pt idx="166">
                  <c:v>-142.0931</c:v>
                </c:pt>
                <c:pt idx="167">
                  <c:v>-142.4104</c:v>
                </c:pt>
                <c:pt idx="168">
                  <c:v>-142.7487</c:v>
                </c:pt>
                <c:pt idx="169">
                  <c:v>-143.0648</c:v>
                </c:pt>
                <c:pt idx="170">
                  <c:v>-143.4029</c:v>
                </c:pt>
                <c:pt idx="171">
                  <c:v>-143.7184</c:v>
                </c:pt>
                <c:pt idx="172">
                  <c:v>-144.0553</c:v>
                </c:pt>
                <c:pt idx="173">
                  <c:v>-144.3708</c:v>
                </c:pt>
                <c:pt idx="174">
                  <c:v>-144.7067</c:v>
                </c:pt>
                <c:pt idx="175">
                  <c:v>-145.0223</c:v>
                </c:pt>
                <c:pt idx="176">
                  <c:v>-145.3573</c:v>
                </c:pt>
                <c:pt idx="177">
                  <c:v>-145.6728</c:v>
                </c:pt>
                <c:pt idx="178">
                  <c:v>-146.0069</c:v>
                </c:pt>
                <c:pt idx="179">
                  <c:v>-146.3225</c:v>
                </c:pt>
                <c:pt idx="180">
                  <c:v>-146.6558</c:v>
                </c:pt>
                <c:pt idx="181">
                  <c:v>-146.9713</c:v>
                </c:pt>
                <c:pt idx="182">
                  <c:v>-147.3037</c:v>
                </c:pt>
                <c:pt idx="183">
                  <c:v>-147.6232</c:v>
                </c:pt>
                <c:pt idx="184">
                  <c:v>-147.9577</c:v>
                </c:pt>
                <c:pt idx="185">
                  <c:v>-148.2766</c:v>
                </c:pt>
                <c:pt idx="186">
                  <c:v>-148.6113</c:v>
                </c:pt>
                <c:pt idx="187">
                  <c:v>-148.9295</c:v>
                </c:pt>
                <c:pt idx="188">
                  <c:v>-149.2645</c:v>
                </c:pt>
                <c:pt idx="189">
                  <c:v>-149.5823</c:v>
                </c:pt>
                <c:pt idx="190">
                  <c:v>-149.9179</c:v>
                </c:pt>
                <c:pt idx="191">
                  <c:v>-150.2355</c:v>
                </c:pt>
                <c:pt idx="192">
                  <c:v>-150.4075</c:v>
                </c:pt>
                <c:pt idx="193">
                  <c:v>-150.5795</c:v>
                </c:pt>
                <c:pt idx="194">
                  <c:v>-150.9009</c:v>
                </c:pt>
                <c:pt idx="195">
                  <c:v>-151.0734</c:v>
                </c:pt>
                <c:pt idx="196">
                  <c:v>-151.2459</c:v>
                </c:pt>
                <c:pt idx="197">
                  <c:v>-151.5696</c:v>
                </c:pt>
                <c:pt idx="198">
                  <c:v>-151.7428</c:v>
                </c:pt>
                <c:pt idx="199">
                  <c:v>-151.916</c:v>
                </c:pt>
                <c:pt idx="200">
                  <c:v>-152.2429</c:v>
                </c:pt>
                <c:pt idx="201">
                  <c:v>-152.417</c:v>
                </c:pt>
                <c:pt idx="202">
                  <c:v>-152.5912</c:v>
                </c:pt>
                <c:pt idx="203">
                  <c:v>-152.922</c:v>
                </c:pt>
                <c:pt idx="204">
                  <c:v>-153.0971</c:v>
                </c:pt>
                <c:pt idx="205">
                  <c:v>-153.2722</c:v>
                </c:pt>
                <c:pt idx="206">
                  <c:v>-153.5897</c:v>
                </c:pt>
                <c:pt idx="207">
                  <c:v>-153.9072</c:v>
                </c:pt>
                <c:pt idx="208">
                  <c:v>-154.2227</c:v>
                </c:pt>
                <c:pt idx="209">
                  <c:v>-154.5591</c:v>
                </c:pt>
                <c:pt idx="210">
                  <c:v>-154.8747</c:v>
                </c:pt>
                <c:pt idx="211">
                  <c:v>-155.1903</c:v>
                </c:pt>
                <c:pt idx="212">
                  <c:v>-155.5058</c:v>
                </c:pt>
                <c:pt idx="213">
                  <c:v>-155.8214</c:v>
                </c:pt>
                <c:pt idx="214">
                  <c:v>-156.1369</c:v>
                </c:pt>
                <c:pt idx="215">
                  <c:v>-156.4525</c:v>
                </c:pt>
                <c:pt idx="216">
                  <c:v>-156.7681</c:v>
                </c:pt>
                <c:pt idx="217">
                  <c:v>-157.0836</c:v>
                </c:pt>
                <c:pt idx="218">
                  <c:v>-157.3992</c:v>
                </c:pt>
                <c:pt idx="219">
                  <c:v>-157.7148</c:v>
                </c:pt>
                <c:pt idx="220">
                  <c:v>-158.0303</c:v>
                </c:pt>
                <c:pt idx="221">
                  <c:v>-158.3459</c:v>
                </c:pt>
                <c:pt idx="222">
                  <c:v>-158.6614</c:v>
                </c:pt>
                <c:pt idx="223">
                  <c:v>-158.977</c:v>
                </c:pt>
                <c:pt idx="224">
                  <c:v>-159.2926</c:v>
                </c:pt>
                <c:pt idx="225">
                  <c:v>-159.6081</c:v>
                </c:pt>
                <c:pt idx="226">
                  <c:v>-159.9237</c:v>
                </c:pt>
                <c:pt idx="227">
                  <c:v>-160.2393</c:v>
                </c:pt>
                <c:pt idx="228">
                  <c:v>-160.5548</c:v>
                </c:pt>
                <c:pt idx="229">
                  <c:v>-160.8704</c:v>
                </c:pt>
                <c:pt idx="230">
                  <c:v>-161.1859</c:v>
                </c:pt>
                <c:pt idx="231">
                  <c:v>-161.5015</c:v>
                </c:pt>
                <c:pt idx="232">
                  <c:v>-161.8171</c:v>
                </c:pt>
                <c:pt idx="233">
                  <c:v>-162.1326</c:v>
                </c:pt>
                <c:pt idx="234">
                  <c:v>-162.4482</c:v>
                </c:pt>
                <c:pt idx="235">
                  <c:v>-162.7637</c:v>
                </c:pt>
                <c:pt idx="236">
                  <c:v>-163.0793</c:v>
                </c:pt>
                <c:pt idx="237">
                  <c:v>-163.3949</c:v>
                </c:pt>
                <c:pt idx="238">
                  <c:v>-163.7104</c:v>
                </c:pt>
                <c:pt idx="239">
                  <c:v>-164.026</c:v>
                </c:pt>
                <c:pt idx="240">
                  <c:v>-164.3416</c:v>
                </c:pt>
                <c:pt idx="241">
                  <c:v>-164.6571</c:v>
                </c:pt>
                <c:pt idx="242">
                  <c:v>-164.9727</c:v>
                </c:pt>
                <c:pt idx="243">
                  <c:v>-165.2882</c:v>
                </c:pt>
                <c:pt idx="244">
                  <c:v>-165.6038</c:v>
                </c:pt>
                <c:pt idx="245">
                  <c:v>-165.9194</c:v>
                </c:pt>
                <c:pt idx="246">
                  <c:v>-166.2349</c:v>
                </c:pt>
                <c:pt idx="247">
                  <c:v>-166.5505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-10.5951</c:v>
                </c:pt>
                <c:pt idx="5">
                  <c:v>-9.8136</c:v>
                </c:pt>
                <c:pt idx="6">
                  <c:v>-9.0304</c:v>
                </c:pt>
                <c:pt idx="7">
                  <c:v>-8.2454</c:v>
                </c:pt>
                <c:pt idx="8">
                  <c:v>-7.4587</c:v>
                </c:pt>
                <c:pt idx="9">
                  <c:v>-7.3844</c:v>
                </c:pt>
                <c:pt idx="10">
                  <c:v>-7.3102</c:v>
                </c:pt>
                <c:pt idx="11">
                  <c:v>-7.1618</c:v>
                </c:pt>
                <c:pt idx="12">
                  <c:v>-7.0133</c:v>
                </c:pt>
                <c:pt idx="13">
                  <c:v>-6.8649</c:v>
                </c:pt>
                <c:pt idx="14">
                  <c:v>-6.7164</c:v>
                </c:pt>
                <c:pt idx="15">
                  <c:v>-6.568</c:v>
                </c:pt>
                <c:pt idx="16">
                  <c:v>-6.4195</c:v>
                </c:pt>
                <c:pt idx="17">
                  <c:v>-6.2711</c:v>
                </c:pt>
                <c:pt idx="18">
                  <c:v>-6.1226</c:v>
                </c:pt>
                <c:pt idx="19">
                  <c:v>-5.9562</c:v>
                </c:pt>
                <c:pt idx="20">
                  <c:v>-5.6887</c:v>
                </c:pt>
                <c:pt idx="21">
                  <c:v>-5.5402</c:v>
                </c:pt>
                <c:pt idx="22">
                  <c:v>-5.2494</c:v>
                </c:pt>
                <c:pt idx="23">
                  <c:v>-5.0904</c:v>
                </c:pt>
                <c:pt idx="24">
                  <c:v>-4.7959</c:v>
                </c:pt>
                <c:pt idx="25">
                  <c:v>-4.6475</c:v>
                </c:pt>
                <c:pt idx="26">
                  <c:v>-4.4308</c:v>
                </c:pt>
                <c:pt idx="27">
                  <c:v>-4.2058</c:v>
                </c:pt>
                <c:pt idx="28">
                  <c:v>-3.9813</c:v>
                </c:pt>
                <c:pt idx="29">
                  <c:v>-3.7574</c:v>
                </c:pt>
                <c:pt idx="30">
                  <c:v>-3.543</c:v>
                </c:pt>
                <c:pt idx="31">
                  <c:v>-3.3316</c:v>
                </c:pt>
                <c:pt idx="32">
                  <c:v>-3.1198</c:v>
                </c:pt>
                <c:pt idx="33">
                  <c:v>-2.9085</c:v>
                </c:pt>
                <c:pt idx="34">
                  <c:v>-2.6976</c:v>
                </c:pt>
                <c:pt idx="35">
                  <c:v>-2.5177</c:v>
                </c:pt>
                <c:pt idx="36">
                  <c:v>-2.3265</c:v>
                </c:pt>
                <c:pt idx="37">
                  <c:v>-2.1621</c:v>
                </c:pt>
                <c:pt idx="38">
                  <c:v>-2.0082</c:v>
                </c:pt>
                <c:pt idx="39">
                  <c:v>-2.3613</c:v>
                </c:pt>
                <c:pt idx="40">
                  <c:v>-2.9828</c:v>
                </c:pt>
                <c:pt idx="41">
                  <c:v>-3.6043</c:v>
                </c:pt>
                <c:pt idx="42">
                  <c:v>-3.4497</c:v>
                </c:pt>
                <c:pt idx="43">
                  <c:v>-3.9771</c:v>
                </c:pt>
                <c:pt idx="44">
                  <c:v>-4.5047</c:v>
                </c:pt>
                <c:pt idx="45">
                  <c:v>-5.2788</c:v>
                </c:pt>
                <c:pt idx="46">
                  <c:v>-5.8741</c:v>
                </c:pt>
                <c:pt idx="47">
                  <c:v>-6.4524</c:v>
                </c:pt>
                <c:pt idx="48">
                  <c:v>-7.0311</c:v>
                </c:pt>
                <c:pt idx="49">
                  <c:v>-7.0775</c:v>
                </c:pt>
                <c:pt idx="50">
                  <c:v>-7.1744</c:v>
                </c:pt>
                <c:pt idx="51">
                  <c:v>-7.112</c:v>
                </c:pt>
                <c:pt idx="52">
                  <c:v>-8.0738</c:v>
                </c:pt>
                <c:pt idx="53">
                  <c:v>-9.0349</c:v>
                </c:pt>
                <c:pt idx="54">
                  <c:v>-9.9952</c:v>
                </c:pt>
                <c:pt idx="55">
                  <c:v>-10.9551</c:v>
                </c:pt>
                <c:pt idx="56">
                  <c:v>-11.9146</c:v>
                </c:pt>
                <c:pt idx="57">
                  <c:v>-11.9013</c:v>
                </c:pt>
                <c:pt idx="58">
                  <c:v>-11.7965</c:v>
                </c:pt>
                <c:pt idx="59">
                  <c:v>-11.7947</c:v>
                </c:pt>
                <c:pt idx="60">
                  <c:v>-11.7925</c:v>
                </c:pt>
                <c:pt idx="61">
                  <c:v>-11.6995</c:v>
                </c:pt>
                <c:pt idx="62">
                  <c:v>-11.4942</c:v>
                </c:pt>
                <c:pt idx="63">
                  <c:v>-11.5741</c:v>
                </c:pt>
                <c:pt idx="64">
                  <c:v>-11.9012</c:v>
                </c:pt>
                <c:pt idx="65">
                  <c:v>-12.2296</c:v>
                </c:pt>
                <c:pt idx="66">
                  <c:v>-12.1726</c:v>
                </c:pt>
                <c:pt idx="67">
                  <c:v>-12.1145</c:v>
                </c:pt>
                <c:pt idx="68">
                  <c:v>-12.0552</c:v>
                </c:pt>
                <c:pt idx="69">
                  <c:v>-12.0084</c:v>
                </c:pt>
                <c:pt idx="70">
                  <c:v>-11.9616</c:v>
                </c:pt>
                <c:pt idx="71">
                  <c:v>-12.3802</c:v>
                </c:pt>
                <c:pt idx="72">
                  <c:v>-12.7998</c:v>
                </c:pt>
                <c:pt idx="73">
                  <c:v>-12.6466</c:v>
                </c:pt>
                <c:pt idx="74">
                  <c:v>-13.0539</c:v>
                </c:pt>
                <c:pt idx="75">
                  <c:v>-13.4632</c:v>
                </c:pt>
                <c:pt idx="76">
                  <c:v>-13.3506</c:v>
                </c:pt>
                <c:pt idx="77">
                  <c:v>-13.2217</c:v>
                </c:pt>
                <c:pt idx="78">
                  <c:v>-13.1807</c:v>
                </c:pt>
                <c:pt idx="79">
                  <c:v>-13.3056</c:v>
                </c:pt>
                <c:pt idx="80">
                  <c:v>-14.2768</c:v>
                </c:pt>
                <c:pt idx="81">
                  <c:v>-15.2564</c:v>
                </c:pt>
                <c:pt idx="82">
                  <c:v>-16.2449</c:v>
                </c:pt>
                <c:pt idx="83">
                  <c:v>-17.2423</c:v>
                </c:pt>
                <c:pt idx="84">
                  <c:v>-18.249</c:v>
                </c:pt>
                <c:pt idx="85">
                  <c:v>-19.265</c:v>
                </c:pt>
                <c:pt idx="86">
                  <c:v>-20.2907</c:v>
                </c:pt>
                <c:pt idx="87">
                  <c:v>-21.3263</c:v>
                </c:pt>
                <c:pt idx="88">
                  <c:v>-22.3719</c:v>
                </c:pt>
                <c:pt idx="89">
                  <c:v>-23.4279</c:v>
                </c:pt>
                <c:pt idx="90">
                  <c:v>-24.4945</c:v>
                </c:pt>
                <c:pt idx="91">
                  <c:v>-25.5718</c:v>
                </c:pt>
                <c:pt idx="92">
                  <c:v>-25.5557</c:v>
                </c:pt>
                <c:pt idx="93">
                  <c:v>-25.5396</c:v>
                </c:pt>
                <c:pt idx="94">
                  <c:v>-25.5235</c:v>
                </c:pt>
                <c:pt idx="95">
                  <c:v>-25.5074</c:v>
                </c:pt>
                <c:pt idx="96">
                  <c:v>-25.4913</c:v>
                </c:pt>
                <c:pt idx="97">
                  <c:v>-25.4752</c:v>
                </c:pt>
                <c:pt idx="98">
                  <c:v>-25.4591</c:v>
                </c:pt>
                <c:pt idx="99">
                  <c:v>-25.443</c:v>
                </c:pt>
                <c:pt idx="100">
                  <c:v>-25.4269</c:v>
                </c:pt>
                <c:pt idx="101">
                  <c:v>-25.1898</c:v>
                </c:pt>
                <c:pt idx="102">
                  <c:v>-24.9915</c:v>
                </c:pt>
                <c:pt idx="103">
                  <c:v>-24.7243</c:v>
                </c:pt>
                <c:pt idx="104">
                  <c:v>-24.5794</c:v>
                </c:pt>
                <c:pt idx="105">
                  <c:v>-24.2945</c:v>
                </c:pt>
                <c:pt idx="106">
                  <c:v>-24.1369</c:v>
                </c:pt>
                <c:pt idx="107">
                  <c:v>-24.1116</c:v>
                </c:pt>
                <c:pt idx="108">
                  <c:v>-23.8788</c:v>
                </c:pt>
                <c:pt idx="109">
                  <c:v>-23.6341</c:v>
                </c:pt>
                <c:pt idx="110">
                  <c:v>-23.4075</c:v>
                </c:pt>
                <c:pt idx="111">
                  <c:v>-23.2235</c:v>
                </c:pt>
                <c:pt idx="112">
                  <c:v>-23.078</c:v>
                </c:pt>
                <c:pt idx="113">
                  <c:v>-22.9488</c:v>
                </c:pt>
                <c:pt idx="114">
                  <c:v>-23.8107</c:v>
                </c:pt>
                <c:pt idx="115">
                  <c:v>-24.1175</c:v>
                </c:pt>
                <c:pt idx="116">
                  <c:v>-24.0278</c:v>
                </c:pt>
                <c:pt idx="117">
                  <c:v>-23.9685</c:v>
                </c:pt>
                <c:pt idx="118">
                  <c:v>-23.8238</c:v>
                </c:pt>
                <c:pt idx="119">
                  <c:v>-23.8848</c:v>
                </c:pt>
                <c:pt idx="120">
                  <c:v>-23.9457</c:v>
                </c:pt>
                <c:pt idx="121">
                  <c:v>-23.8011</c:v>
                </c:pt>
                <c:pt idx="122">
                  <c:v>-23.7256</c:v>
                </c:pt>
                <c:pt idx="123">
                  <c:v>-23.581</c:v>
                </c:pt>
                <c:pt idx="124">
                  <c:v>-23.6215</c:v>
                </c:pt>
                <c:pt idx="125">
                  <c:v>-23.662</c:v>
                </c:pt>
                <c:pt idx="126">
                  <c:v>-23.5174</c:v>
                </c:pt>
                <c:pt idx="127">
                  <c:v>-23.4966</c:v>
                </c:pt>
                <c:pt idx="128">
                  <c:v>-23.3574</c:v>
                </c:pt>
                <c:pt idx="129">
                  <c:v>-23.2759</c:v>
                </c:pt>
                <c:pt idx="130">
                  <c:v>-23.2093</c:v>
                </c:pt>
                <c:pt idx="131">
                  <c:v>-23.1611</c:v>
                </c:pt>
                <c:pt idx="132">
                  <c:v>-23.034</c:v>
                </c:pt>
                <c:pt idx="133">
                  <c:v>-22.908</c:v>
                </c:pt>
                <c:pt idx="134">
                  <c:v>-22.7856</c:v>
                </c:pt>
                <c:pt idx="135">
                  <c:v>-22.7127</c:v>
                </c:pt>
                <c:pt idx="136">
                  <c:v>-22.7097</c:v>
                </c:pt>
                <c:pt idx="137">
                  <c:v>-22.6076</c:v>
                </c:pt>
                <c:pt idx="138">
                  <c:v>-22.463</c:v>
                </c:pt>
                <c:pt idx="139">
                  <c:v>-22.4597</c:v>
                </c:pt>
                <c:pt idx="140">
                  <c:v>-22.4564</c:v>
                </c:pt>
                <c:pt idx="141">
                  <c:v>-22.3119</c:v>
                </c:pt>
                <c:pt idx="142">
                  <c:v>-22.1673</c:v>
                </c:pt>
                <c:pt idx="143">
                  <c:v>-22.0227</c:v>
                </c:pt>
                <c:pt idx="144">
                  <c:v>-21.8998</c:v>
                </c:pt>
                <c:pt idx="145">
                  <c:v>-21.8794</c:v>
                </c:pt>
                <c:pt idx="146">
                  <c:v>-21.8589</c:v>
                </c:pt>
                <c:pt idx="147">
                  <c:v>-21.7143</c:v>
                </c:pt>
                <c:pt idx="148">
                  <c:v>-21.5697</c:v>
                </c:pt>
                <c:pt idx="149">
                  <c:v>-21.4252</c:v>
                </c:pt>
                <c:pt idx="150">
                  <c:v>-21.2806</c:v>
                </c:pt>
                <c:pt idx="151">
                  <c:v>-21.136</c:v>
                </c:pt>
                <c:pt idx="152">
                  <c:v>-20.9915</c:v>
                </c:pt>
                <c:pt idx="153">
                  <c:v>-20.9915</c:v>
                </c:pt>
                <c:pt idx="154">
                  <c:v>-20.9915</c:v>
                </c:pt>
                <c:pt idx="155">
                  <c:v>-20.9915</c:v>
                </c:pt>
                <c:pt idx="156">
                  <c:v>-20.9915</c:v>
                </c:pt>
                <c:pt idx="157">
                  <c:v>-20.9915</c:v>
                </c:pt>
                <c:pt idx="158">
                  <c:v>-20.9915</c:v>
                </c:pt>
                <c:pt idx="159">
                  <c:v>-20.9915</c:v>
                </c:pt>
                <c:pt idx="160">
                  <c:v>-20.9915</c:v>
                </c:pt>
                <c:pt idx="161">
                  <c:v>-20.9915</c:v>
                </c:pt>
                <c:pt idx="162">
                  <c:v>-20.9915</c:v>
                </c:pt>
                <c:pt idx="163">
                  <c:v>-20.9915</c:v>
                </c:pt>
                <c:pt idx="164">
                  <c:v>-20.9915</c:v>
                </c:pt>
                <c:pt idx="165">
                  <c:v>-20.9915</c:v>
                </c:pt>
                <c:pt idx="166">
                  <c:v>-20.9915</c:v>
                </c:pt>
                <c:pt idx="167">
                  <c:v>-20.9915</c:v>
                </c:pt>
                <c:pt idx="168">
                  <c:v>-20.9915</c:v>
                </c:pt>
                <c:pt idx="169">
                  <c:v>-20.9915</c:v>
                </c:pt>
                <c:pt idx="170">
                  <c:v>-20.9915</c:v>
                </c:pt>
                <c:pt idx="171">
                  <c:v>-20.9915</c:v>
                </c:pt>
                <c:pt idx="172">
                  <c:v>-20.9915</c:v>
                </c:pt>
                <c:pt idx="173">
                  <c:v>-20.9915</c:v>
                </c:pt>
                <c:pt idx="174">
                  <c:v>-20.9915</c:v>
                </c:pt>
                <c:pt idx="175">
                  <c:v>-20.9915</c:v>
                </c:pt>
                <c:pt idx="176">
                  <c:v>-20.9915</c:v>
                </c:pt>
                <c:pt idx="177">
                  <c:v>-20.9915</c:v>
                </c:pt>
                <c:pt idx="178">
                  <c:v>-20.9915</c:v>
                </c:pt>
                <c:pt idx="179">
                  <c:v>-20.9915</c:v>
                </c:pt>
                <c:pt idx="180">
                  <c:v>-20.9915</c:v>
                </c:pt>
                <c:pt idx="181">
                  <c:v>-20.9915</c:v>
                </c:pt>
                <c:pt idx="182">
                  <c:v>-20.9915</c:v>
                </c:pt>
                <c:pt idx="183">
                  <c:v>-20.9915</c:v>
                </c:pt>
                <c:pt idx="184">
                  <c:v>-20.9915</c:v>
                </c:pt>
                <c:pt idx="185">
                  <c:v>-20.9915</c:v>
                </c:pt>
                <c:pt idx="186">
                  <c:v>-20.9915</c:v>
                </c:pt>
                <c:pt idx="187">
                  <c:v>-20.9915</c:v>
                </c:pt>
                <c:pt idx="188">
                  <c:v>-20.9915</c:v>
                </c:pt>
                <c:pt idx="189">
                  <c:v>-20.9915</c:v>
                </c:pt>
                <c:pt idx="190">
                  <c:v>-20.9915</c:v>
                </c:pt>
                <c:pt idx="191">
                  <c:v>-20.9915</c:v>
                </c:pt>
                <c:pt idx="192">
                  <c:v>-20.9915</c:v>
                </c:pt>
                <c:pt idx="193">
                  <c:v>-20.9915</c:v>
                </c:pt>
                <c:pt idx="194">
                  <c:v>-20.9915</c:v>
                </c:pt>
                <c:pt idx="195">
                  <c:v>-20.9915</c:v>
                </c:pt>
                <c:pt idx="196">
                  <c:v>-20.9915</c:v>
                </c:pt>
                <c:pt idx="197">
                  <c:v>-20.9915</c:v>
                </c:pt>
                <c:pt idx="198">
                  <c:v>-20.9915</c:v>
                </c:pt>
                <c:pt idx="199">
                  <c:v>-20.9915</c:v>
                </c:pt>
                <c:pt idx="200">
                  <c:v>-20.9915</c:v>
                </c:pt>
                <c:pt idx="201">
                  <c:v>-20.9915</c:v>
                </c:pt>
                <c:pt idx="202">
                  <c:v>-20.9915</c:v>
                </c:pt>
                <c:pt idx="203">
                  <c:v>-20.9915</c:v>
                </c:pt>
                <c:pt idx="204">
                  <c:v>-20.9915</c:v>
                </c:pt>
                <c:pt idx="205">
                  <c:v>-20.9915</c:v>
                </c:pt>
                <c:pt idx="206">
                  <c:v>-20.9915</c:v>
                </c:pt>
                <c:pt idx="207">
                  <c:v>-20.9915</c:v>
                </c:pt>
                <c:pt idx="208">
                  <c:v>-20.9915</c:v>
                </c:pt>
                <c:pt idx="209">
                  <c:v>-20.9915</c:v>
                </c:pt>
                <c:pt idx="210">
                  <c:v>-20.9915</c:v>
                </c:pt>
                <c:pt idx="211">
                  <c:v>-20.9915</c:v>
                </c:pt>
                <c:pt idx="212">
                  <c:v>-20.9915</c:v>
                </c:pt>
                <c:pt idx="213">
                  <c:v>-20.9915</c:v>
                </c:pt>
                <c:pt idx="214">
                  <c:v>-20.9915</c:v>
                </c:pt>
                <c:pt idx="215">
                  <c:v>-20.9915</c:v>
                </c:pt>
                <c:pt idx="216">
                  <c:v>-20.9915</c:v>
                </c:pt>
                <c:pt idx="217">
                  <c:v>-20.9915</c:v>
                </c:pt>
                <c:pt idx="218">
                  <c:v>-20.9915</c:v>
                </c:pt>
                <c:pt idx="219">
                  <c:v>-20.9915</c:v>
                </c:pt>
                <c:pt idx="220">
                  <c:v>-20.9915</c:v>
                </c:pt>
                <c:pt idx="221">
                  <c:v>-20.9915</c:v>
                </c:pt>
                <c:pt idx="222">
                  <c:v>-20.9915</c:v>
                </c:pt>
                <c:pt idx="223">
                  <c:v>-20.9915</c:v>
                </c:pt>
                <c:pt idx="224">
                  <c:v>-20.9915</c:v>
                </c:pt>
                <c:pt idx="225">
                  <c:v>-20.9915</c:v>
                </c:pt>
                <c:pt idx="226">
                  <c:v>-20.9915</c:v>
                </c:pt>
                <c:pt idx="227">
                  <c:v>-20.9915</c:v>
                </c:pt>
                <c:pt idx="228">
                  <c:v>-20.9915</c:v>
                </c:pt>
                <c:pt idx="229">
                  <c:v>-20.9915</c:v>
                </c:pt>
                <c:pt idx="230">
                  <c:v>-20.9915</c:v>
                </c:pt>
                <c:pt idx="231">
                  <c:v>-20.9915</c:v>
                </c:pt>
                <c:pt idx="232">
                  <c:v>-20.9915</c:v>
                </c:pt>
                <c:pt idx="233">
                  <c:v>-20.9915</c:v>
                </c:pt>
                <c:pt idx="234">
                  <c:v>-20.9915</c:v>
                </c:pt>
                <c:pt idx="235">
                  <c:v>-20.9915</c:v>
                </c:pt>
                <c:pt idx="236">
                  <c:v>-20.9915</c:v>
                </c:pt>
                <c:pt idx="237">
                  <c:v>-20.9915</c:v>
                </c:pt>
                <c:pt idx="238">
                  <c:v>-20.9915</c:v>
                </c:pt>
                <c:pt idx="239">
                  <c:v>-20.9915</c:v>
                </c:pt>
                <c:pt idx="240">
                  <c:v>-20.9915</c:v>
                </c:pt>
                <c:pt idx="241">
                  <c:v>-20.9915</c:v>
                </c:pt>
                <c:pt idx="242">
                  <c:v>-20.9915</c:v>
                </c:pt>
                <c:pt idx="243">
                  <c:v>-20.9915</c:v>
                </c:pt>
                <c:pt idx="244">
                  <c:v>-20.9915</c:v>
                </c:pt>
                <c:pt idx="245">
                  <c:v>-20.9915</c:v>
                </c:pt>
                <c:pt idx="246">
                  <c:v>-20.9915</c:v>
                </c:pt>
                <c:pt idx="247">
                  <c:v>-20.9915</c:v>
                </c:pt>
              </c:numCache>
            </c:numRef>
          </c:yVal>
          <c:smooth val="0"/>
        </c:ser>
        <c:axId val="36062332"/>
        <c:axId val="56125533"/>
      </c:scatterChart>
      <c:val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25533"/>
        <c:crossesAt val="-100"/>
        <c:crossBetween val="midCat"/>
        <c:dispUnits/>
      </c:valAx>
      <c:valAx>
        <c:axId val="5612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Len'!$AA$6:$AA$253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Len'!$AB$6:$AB$253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Len'!$AC$6:$AC$253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5367750"/>
        <c:axId val="49874295"/>
      </c:scatterChart>
      <c:valAx>
        <c:axId val="3536775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4295"/>
        <c:crossesAt val="40"/>
        <c:crossBetween val="midCat"/>
        <c:dispUnits/>
      </c:valAx>
      <c:valAx>
        <c:axId val="49874295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Len'!$AI$6:$AI$253</c:f>
              <c:numCache>
                <c:ptCount val="248"/>
                <c:pt idx="0">
                  <c:v>82.95271839581358</c:v>
                </c:pt>
                <c:pt idx="1">
                  <c:v>82.95271839581358</c:v>
                </c:pt>
                <c:pt idx="2">
                  <c:v>82.95271839581358</c:v>
                </c:pt>
                <c:pt idx="3">
                  <c:v>82.95271839581358</c:v>
                </c:pt>
                <c:pt idx="4">
                  <c:v>82.87020292603192</c:v>
                </c:pt>
                <c:pt idx="5">
                  <c:v>82.7872949162494</c:v>
                </c:pt>
                <c:pt idx="6">
                  <c:v>82.70394460849403</c:v>
                </c:pt>
                <c:pt idx="7">
                  <c:v>82.62016891959597</c:v>
                </c:pt>
                <c:pt idx="8">
                  <c:v>82.53600298462695</c:v>
                </c:pt>
                <c:pt idx="9">
                  <c:v>82.53351997226027</c:v>
                </c:pt>
                <c:pt idx="10">
                  <c:v>82.53100977156146</c:v>
                </c:pt>
                <c:pt idx="11">
                  <c:v>82.52602099711761</c:v>
                </c:pt>
                <c:pt idx="12">
                  <c:v>82.52101448148937</c:v>
                </c:pt>
                <c:pt idx="13">
                  <c:v>82.51600129225615</c:v>
                </c:pt>
                <c:pt idx="14">
                  <c:v>82.51098141614231</c:v>
                </c:pt>
                <c:pt idx="15">
                  <c:v>82.5059514435283</c:v>
                </c:pt>
                <c:pt idx="16">
                  <c:v>82.50091814914808</c:v>
                </c:pt>
                <c:pt idx="17">
                  <c:v>82.49587812784036</c:v>
                </c:pt>
                <c:pt idx="18">
                  <c:v>82.4908313661886</c:v>
                </c:pt>
                <c:pt idx="19">
                  <c:v>82.4844321367664</c:v>
                </c:pt>
                <c:pt idx="20">
                  <c:v>82.47054839085662</c:v>
                </c:pt>
                <c:pt idx="21">
                  <c:v>82.4654939173265</c:v>
                </c:pt>
                <c:pt idx="22">
                  <c:v>82.45212997637768</c:v>
                </c:pt>
                <c:pt idx="23">
                  <c:v>82.44663068469306</c:v>
                </c:pt>
                <c:pt idx="24">
                  <c:v>82.43610765250627</c:v>
                </c:pt>
                <c:pt idx="25">
                  <c:v>82.4309886603669</c:v>
                </c:pt>
                <c:pt idx="26">
                  <c:v>82.4243332938723</c:v>
                </c:pt>
                <c:pt idx="27">
                  <c:v>82.41993708928553</c:v>
                </c:pt>
                <c:pt idx="28">
                  <c:v>82.41511732994817</c:v>
                </c:pt>
                <c:pt idx="29">
                  <c:v>82.4097503530209</c:v>
                </c:pt>
                <c:pt idx="30">
                  <c:v>82.40597991321941</c:v>
                </c:pt>
                <c:pt idx="31">
                  <c:v>82.40165524525075</c:v>
                </c:pt>
                <c:pt idx="32">
                  <c:v>82.39685611328933</c:v>
                </c:pt>
                <c:pt idx="33">
                  <c:v>82.39160667469767</c:v>
                </c:pt>
                <c:pt idx="34">
                  <c:v>82.38599453495875</c:v>
                </c:pt>
                <c:pt idx="35">
                  <c:v>82.38419441941573</c:v>
                </c:pt>
                <c:pt idx="36">
                  <c:v>82.38484538232602</c:v>
                </c:pt>
                <c:pt idx="37">
                  <c:v>82.3893997002693</c:v>
                </c:pt>
                <c:pt idx="38">
                  <c:v>82.40583057218879</c:v>
                </c:pt>
                <c:pt idx="39">
                  <c:v>82.4896301542541</c:v>
                </c:pt>
                <c:pt idx="40">
                  <c:v>82.60463183510164</c:v>
                </c:pt>
                <c:pt idx="41">
                  <c:v>82.71969179912175</c:v>
                </c:pt>
                <c:pt idx="42">
                  <c:v>82.71743030633547</c:v>
                </c:pt>
                <c:pt idx="43">
                  <c:v>82.8190956158835</c:v>
                </c:pt>
                <c:pt idx="44">
                  <c:v>82.92065899280435</c:v>
                </c:pt>
                <c:pt idx="45">
                  <c:v>83.07748747253214</c:v>
                </c:pt>
                <c:pt idx="46">
                  <c:v>83.19320122011915</c:v>
                </c:pt>
                <c:pt idx="47">
                  <c:v>83.30199109989162</c:v>
                </c:pt>
                <c:pt idx="48">
                  <c:v>83.41036549906607</c:v>
                </c:pt>
                <c:pt idx="49">
                  <c:v>83.43546234002736</c:v>
                </c:pt>
                <c:pt idx="50">
                  <c:v>83.46783244212182</c:v>
                </c:pt>
                <c:pt idx="51">
                  <c:v>83.47870675831159</c:v>
                </c:pt>
                <c:pt idx="52">
                  <c:v>83.65466626303426</c:v>
                </c:pt>
                <c:pt idx="53">
                  <c:v>83.83148737007814</c:v>
                </c:pt>
                <c:pt idx="54">
                  <c:v>84.00909233535555</c:v>
                </c:pt>
                <c:pt idx="55">
                  <c:v>84.18742774047362</c:v>
                </c:pt>
                <c:pt idx="56">
                  <c:v>84.36645578479232</c:v>
                </c:pt>
                <c:pt idx="57">
                  <c:v>84.38316985453226</c:v>
                </c:pt>
                <c:pt idx="58">
                  <c:v>84.37907217868383</c:v>
                </c:pt>
                <c:pt idx="59">
                  <c:v>84.38485563028588</c:v>
                </c:pt>
                <c:pt idx="60">
                  <c:v>84.387868164347</c:v>
                </c:pt>
                <c:pt idx="61">
                  <c:v>84.36253403143913</c:v>
                </c:pt>
                <c:pt idx="62">
                  <c:v>84.33661946967287</c:v>
                </c:pt>
                <c:pt idx="63">
                  <c:v>84.35001428872712</c:v>
                </c:pt>
                <c:pt idx="64">
                  <c:v>84.38742391900185</c:v>
                </c:pt>
                <c:pt idx="65">
                  <c:v>84.42447545397476</c:v>
                </c:pt>
                <c:pt idx="66">
                  <c:v>84.37670365538136</c:v>
                </c:pt>
                <c:pt idx="67">
                  <c:v>84.32825042729017</c:v>
                </c:pt>
                <c:pt idx="68">
                  <c:v>84.27914799657162</c:v>
                </c:pt>
                <c:pt idx="69">
                  <c:v>84.2804805631209</c:v>
                </c:pt>
                <c:pt idx="70">
                  <c:v>84.2817767191252</c:v>
                </c:pt>
                <c:pt idx="71">
                  <c:v>84.35422303827532</c:v>
                </c:pt>
                <c:pt idx="72">
                  <c:v>84.42682172132635</c:v>
                </c:pt>
                <c:pt idx="73">
                  <c:v>84.41656649666756</c:v>
                </c:pt>
                <c:pt idx="74">
                  <c:v>84.47645412830414</c:v>
                </c:pt>
                <c:pt idx="75">
                  <c:v>84.53640204136033</c:v>
                </c:pt>
                <c:pt idx="76">
                  <c:v>84.53402771698516</c:v>
                </c:pt>
                <c:pt idx="77">
                  <c:v>84.53274177295245</c:v>
                </c:pt>
                <c:pt idx="78">
                  <c:v>84.53718765873833</c:v>
                </c:pt>
                <c:pt idx="79">
                  <c:v>84.56866437757856</c:v>
                </c:pt>
                <c:pt idx="80">
                  <c:v>84.70564187689789</c:v>
                </c:pt>
                <c:pt idx="81">
                  <c:v>84.84287109378137</c:v>
                </c:pt>
                <c:pt idx="82">
                  <c:v>84.9803082015701</c:v>
                </c:pt>
                <c:pt idx="83">
                  <c:v>85.11798818752555</c:v>
                </c:pt>
                <c:pt idx="84">
                  <c:v>85.25584104234389</c:v>
                </c:pt>
                <c:pt idx="85">
                  <c:v>85.39392395349361</c:v>
                </c:pt>
                <c:pt idx="86">
                  <c:v>85.53214896203295</c:v>
                </c:pt>
                <c:pt idx="87">
                  <c:v>85.67056807757159</c:v>
                </c:pt>
                <c:pt idx="88">
                  <c:v>85.80910689999175</c:v>
                </c:pt>
                <c:pt idx="89">
                  <c:v>85.9478103677776</c:v>
                </c:pt>
                <c:pt idx="90">
                  <c:v>86.08661652689193</c:v>
                </c:pt>
                <c:pt idx="91">
                  <c:v>86.2255002273307</c:v>
                </c:pt>
                <c:pt idx="92">
                  <c:v>86.22521532623225</c:v>
                </c:pt>
                <c:pt idx="93">
                  <c:v>86.22489645639571</c:v>
                </c:pt>
                <c:pt idx="94">
                  <c:v>86.22461248341936</c:v>
                </c:pt>
                <c:pt idx="95">
                  <c:v>86.22434003485095</c:v>
                </c:pt>
                <c:pt idx="96">
                  <c:v>86.22404518166435</c:v>
                </c:pt>
                <c:pt idx="97">
                  <c:v>86.22371173144873</c:v>
                </c:pt>
                <c:pt idx="98">
                  <c:v>86.22342937509697</c:v>
                </c:pt>
                <c:pt idx="99">
                  <c:v>86.22315674839096</c:v>
                </c:pt>
                <c:pt idx="100">
                  <c:v>86.22285991147098</c:v>
                </c:pt>
                <c:pt idx="101">
                  <c:v>86.22689329177861</c:v>
                </c:pt>
                <c:pt idx="102">
                  <c:v>86.22800242785445</c:v>
                </c:pt>
                <c:pt idx="103">
                  <c:v>86.23373853150544</c:v>
                </c:pt>
                <c:pt idx="104">
                  <c:v>86.23110587752097</c:v>
                </c:pt>
                <c:pt idx="105">
                  <c:v>86.2382813971974</c:v>
                </c:pt>
                <c:pt idx="106">
                  <c:v>86.23732739489817</c:v>
                </c:pt>
                <c:pt idx="107">
                  <c:v>86.2697004605058</c:v>
                </c:pt>
                <c:pt idx="108">
                  <c:v>86.29113923497808</c:v>
                </c:pt>
                <c:pt idx="109">
                  <c:v>86.31109091474822</c:v>
                </c:pt>
                <c:pt idx="110">
                  <c:v>86.3273344103487</c:v>
                </c:pt>
                <c:pt idx="111">
                  <c:v>86.33343871560459</c:v>
                </c:pt>
                <c:pt idx="112">
                  <c:v>86.34554605690545</c:v>
                </c:pt>
                <c:pt idx="113">
                  <c:v>86.37377173042391</c:v>
                </c:pt>
                <c:pt idx="114">
                  <c:v>86.51232270626474</c:v>
                </c:pt>
                <c:pt idx="115">
                  <c:v>86.56576349462995</c:v>
                </c:pt>
                <c:pt idx="116">
                  <c:v>86.56383002030815</c:v>
                </c:pt>
                <c:pt idx="117">
                  <c:v>86.56198159928867</c:v>
                </c:pt>
                <c:pt idx="118">
                  <c:v>86.55950384435678</c:v>
                </c:pt>
                <c:pt idx="119">
                  <c:v>86.55956399513643</c:v>
                </c:pt>
                <c:pt idx="120">
                  <c:v>86.55938277632954</c:v>
                </c:pt>
                <c:pt idx="121">
                  <c:v>86.5569038929203</c:v>
                </c:pt>
                <c:pt idx="122">
                  <c:v>86.55553802856923</c:v>
                </c:pt>
                <c:pt idx="123">
                  <c:v>86.55307744856192</c:v>
                </c:pt>
                <c:pt idx="124">
                  <c:v>86.55191274885097</c:v>
                </c:pt>
                <c:pt idx="125">
                  <c:v>86.55061353511222</c:v>
                </c:pt>
                <c:pt idx="126">
                  <c:v>86.54812256463589</c:v>
                </c:pt>
                <c:pt idx="127">
                  <c:v>86.54496177630132</c:v>
                </c:pt>
                <c:pt idx="128">
                  <c:v>86.5424915685785</c:v>
                </c:pt>
                <c:pt idx="129">
                  <c:v>86.54131444469583</c:v>
                </c:pt>
                <c:pt idx="130">
                  <c:v>86.5376964562443</c:v>
                </c:pt>
                <c:pt idx="131">
                  <c:v>86.53347030883268</c:v>
                </c:pt>
                <c:pt idx="132">
                  <c:v>86.5308948410734</c:v>
                </c:pt>
                <c:pt idx="133">
                  <c:v>86.52856233120048</c:v>
                </c:pt>
                <c:pt idx="134">
                  <c:v>86.52520851226518</c:v>
                </c:pt>
                <c:pt idx="135">
                  <c:v>86.5238636759261</c:v>
                </c:pt>
                <c:pt idx="136">
                  <c:v>86.53796232188166</c:v>
                </c:pt>
                <c:pt idx="137">
                  <c:v>86.53681755846493</c:v>
                </c:pt>
                <c:pt idx="138">
                  <c:v>86.53427757329902</c:v>
                </c:pt>
                <c:pt idx="139">
                  <c:v>86.53131032348482</c:v>
                </c:pt>
                <c:pt idx="140">
                  <c:v>86.52824590560925</c:v>
                </c:pt>
                <c:pt idx="141">
                  <c:v>86.5257478035329</c:v>
                </c:pt>
                <c:pt idx="142">
                  <c:v>86.52319422909461</c:v>
                </c:pt>
                <c:pt idx="143">
                  <c:v>86.52066373560554</c:v>
                </c:pt>
                <c:pt idx="144">
                  <c:v>86.51708155367035</c:v>
                </c:pt>
                <c:pt idx="145">
                  <c:v>86.51408217255428</c:v>
                </c:pt>
                <c:pt idx="146">
                  <c:v>86.51102003569909</c:v>
                </c:pt>
                <c:pt idx="147">
                  <c:v>86.50850221524553</c:v>
                </c:pt>
                <c:pt idx="148">
                  <c:v>86.50592851711525</c:v>
                </c:pt>
                <c:pt idx="149">
                  <c:v>86.50340331220808</c:v>
                </c:pt>
                <c:pt idx="150">
                  <c:v>86.50082386096523</c:v>
                </c:pt>
                <c:pt idx="151">
                  <c:v>86.49829124172852</c:v>
                </c:pt>
                <c:pt idx="152">
                  <c:v>86.49570255540536</c:v>
                </c:pt>
                <c:pt idx="153">
                  <c:v>86.49570255540536</c:v>
                </c:pt>
                <c:pt idx="154">
                  <c:v>86.49570255540536</c:v>
                </c:pt>
                <c:pt idx="155">
                  <c:v>86.49572787301607</c:v>
                </c:pt>
                <c:pt idx="156">
                  <c:v>86.49572787301607</c:v>
                </c:pt>
                <c:pt idx="157">
                  <c:v>86.49572787301607</c:v>
                </c:pt>
                <c:pt idx="158">
                  <c:v>86.49572787301607</c:v>
                </c:pt>
                <c:pt idx="159">
                  <c:v>86.49572787301607</c:v>
                </c:pt>
                <c:pt idx="160">
                  <c:v>86.49572787301607</c:v>
                </c:pt>
                <c:pt idx="161">
                  <c:v>86.49572787301607</c:v>
                </c:pt>
                <c:pt idx="162">
                  <c:v>86.49572787301607</c:v>
                </c:pt>
                <c:pt idx="163">
                  <c:v>86.49572787301607</c:v>
                </c:pt>
                <c:pt idx="164">
                  <c:v>86.49572787301607</c:v>
                </c:pt>
                <c:pt idx="165">
                  <c:v>86.49570255540536</c:v>
                </c:pt>
                <c:pt idx="166">
                  <c:v>86.49570255540536</c:v>
                </c:pt>
                <c:pt idx="167">
                  <c:v>86.49568998632333</c:v>
                </c:pt>
                <c:pt idx="168">
                  <c:v>86.49570255540536</c:v>
                </c:pt>
                <c:pt idx="169">
                  <c:v>86.49572787301607</c:v>
                </c:pt>
                <c:pt idx="170">
                  <c:v>86.49570255540536</c:v>
                </c:pt>
                <c:pt idx="171">
                  <c:v>86.49570255540536</c:v>
                </c:pt>
                <c:pt idx="172">
                  <c:v>86.49572787301607</c:v>
                </c:pt>
                <c:pt idx="173">
                  <c:v>86.49572787301607</c:v>
                </c:pt>
                <c:pt idx="174">
                  <c:v>86.49572787301607</c:v>
                </c:pt>
                <c:pt idx="175">
                  <c:v>86.49572787301607</c:v>
                </c:pt>
                <c:pt idx="176">
                  <c:v>86.49570255540536</c:v>
                </c:pt>
                <c:pt idx="177">
                  <c:v>86.49572787301607</c:v>
                </c:pt>
                <c:pt idx="178">
                  <c:v>86.49572787301607</c:v>
                </c:pt>
                <c:pt idx="179">
                  <c:v>86.49572787301607</c:v>
                </c:pt>
                <c:pt idx="180">
                  <c:v>86.49571530384237</c:v>
                </c:pt>
                <c:pt idx="181">
                  <c:v>86.49572787301607</c:v>
                </c:pt>
                <c:pt idx="182">
                  <c:v>86.49570255540536</c:v>
                </c:pt>
                <c:pt idx="183">
                  <c:v>86.49572787301607</c:v>
                </c:pt>
                <c:pt idx="184">
                  <c:v>86.49572787301607</c:v>
                </c:pt>
                <c:pt idx="185">
                  <c:v>86.49572787301607</c:v>
                </c:pt>
                <c:pt idx="186">
                  <c:v>86.49572787301607</c:v>
                </c:pt>
                <c:pt idx="187">
                  <c:v>86.49570255540536</c:v>
                </c:pt>
                <c:pt idx="188">
                  <c:v>86.49570255540536</c:v>
                </c:pt>
                <c:pt idx="189">
                  <c:v>86.49572787301607</c:v>
                </c:pt>
                <c:pt idx="190">
                  <c:v>86.49572787301607</c:v>
                </c:pt>
                <c:pt idx="191">
                  <c:v>86.49570255540536</c:v>
                </c:pt>
                <c:pt idx="192">
                  <c:v>86.49572787301607</c:v>
                </c:pt>
                <c:pt idx="193">
                  <c:v>86.49570255540536</c:v>
                </c:pt>
                <c:pt idx="194">
                  <c:v>86.49571530384237</c:v>
                </c:pt>
                <c:pt idx="195">
                  <c:v>86.49572787301607</c:v>
                </c:pt>
                <c:pt idx="196">
                  <c:v>86.49572787301607</c:v>
                </c:pt>
                <c:pt idx="197">
                  <c:v>86.49572787301607</c:v>
                </c:pt>
                <c:pt idx="198">
                  <c:v>86.49572787301607</c:v>
                </c:pt>
                <c:pt idx="199">
                  <c:v>86.49572787301607</c:v>
                </c:pt>
                <c:pt idx="200">
                  <c:v>86.49570255540536</c:v>
                </c:pt>
                <c:pt idx="201">
                  <c:v>86.49572787301607</c:v>
                </c:pt>
                <c:pt idx="202">
                  <c:v>86.49572787301607</c:v>
                </c:pt>
                <c:pt idx="203">
                  <c:v>86.49570255540536</c:v>
                </c:pt>
                <c:pt idx="204">
                  <c:v>86.49572787301607</c:v>
                </c:pt>
                <c:pt idx="205">
                  <c:v>86.49571530384237</c:v>
                </c:pt>
                <c:pt idx="206">
                  <c:v>86.49570255540536</c:v>
                </c:pt>
                <c:pt idx="207">
                  <c:v>86.49571530384237</c:v>
                </c:pt>
                <c:pt idx="208">
                  <c:v>86.49572787301607</c:v>
                </c:pt>
                <c:pt idx="209">
                  <c:v>86.49570255540536</c:v>
                </c:pt>
                <c:pt idx="210">
                  <c:v>86.49572787301607</c:v>
                </c:pt>
                <c:pt idx="211">
                  <c:v>86.49572787301607</c:v>
                </c:pt>
                <c:pt idx="212">
                  <c:v>86.49572787301607</c:v>
                </c:pt>
                <c:pt idx="213">
                  <c:v>86.49570255540536</c:v>
                </c:pt>
                <c:pt idx="214">
                  <c:v>86.49570255540536</c:v>
                </c:pt>
                <c:pt idx="215">
                  <c:v>86.49570255540536</c:v>
                </c:pt>
                <c:pt idx="216">
                  <c:v>86.49570255540536</c:v>
                </c:pt>
                <c:pt idx="217">
                  <c:v>86.49570255540536</c:v>
                </c:pt>
                <c:pt idx="218">
                  <c:v>86.49570255540536</c:v>
                </c:pt>
                <c:pt idx="219">
                  <c:v>86.49572787301607</c:v>
                </c:pt>
                <c:pt idx="220">
                  <c:v>86.49572787301607</c:v>
                </c:pt>
                <c:pt idx="221">
                  <c:v>86.49572787301607</c:v>
                </c:pt>
                <c:pt idx="222">
                  <c:v>86.49572787301607</c:v>
                </c:pt>
                <c:pt idx="223">
                  <c:v>86.49572787301607</c:v>
                </c:pt>
                <c:pt idx="224">
                  <c:v>86.49570255540536</c:v>
                </c:pt>
                <c:pt idx="225">
                  <c:v>86.49570255540536</c:v>
                </c:pt>
                <c:pt idx="226">
                  <c:v>86.49570255540536</c:v>
                </c:pt>
                <c:pt idx="227">
                  <c:v>86.49570255540536</c:v>
                </c:pt>
                <c:pt idx="228">
                  <c:v>86.49572787301607</c:v>
                </c:pt>
                <c:pt idx="229">
                  <c:v>86.49572787301607</c:v>
                </c:pt>
                <c:pt idx="230">
                  <c:v>86.49572787301607</c:v>
                </c:pt>
                <c:pt idx="231">
                  <c:v>86.49572787301607</c:v>
                </c:pt>
                <c:pt idx="232">
                  <c:v>86.49572787301607</c:v>
                </c:pt>
                <c:pt idx="233">
                  <c:v>86.49572787301607</c:v>
                </c:pt>
                <c:pt idx="234">
                  <c:v>86.49572787301607</c:v>
                </c:pt>
                <c:pt idx="235">
                  <c:v>86.49570255540536</c:v>
                </c:pt>
                <c:pt idx="236">
                  <c:v>86.49570255540536</c:v>
                </c:pt>
                <c:pt idx="237">
                  <c:v>86.49572787301607</c:v>
                </c:pt>
                <c:pt idx="238">
                  <c:v>86.49572787301607</c:v>
                </c:pt>
                <c:pt idx="239">
                  <c:v>86.49572787301607</c:v>
                </c:pt>
                <c:pt idx="240">
                  <c:v>86.49572787301607</c:v>
                </c:pt>
                <c:pt idx="241">
                  <c:v>86.49572787301607</c:v>
                </c:pt>
                <c:pt idx="242">
                  <c:v>86.49572787301607</c:v>
                </c:pt>
                <c:pt idx="243">
                  <c:v>86.49570255540536</c:v>
                </c:pt>
                <c:pt idx="244">
                  <c:v>86.49570255540536</c:v>
                </c:pt>
                <c:pt idx="245">
                  <c:v>86.49570255540536</c:v>
                </c:pt>
                <c:pt idx="246">
                  <c:v>86.49570255540536</c:v>
                </c:pt>
                <c:pt idx="247">
                  <c:v>86.49570255540536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Len'!$AJ$6:$AJ$253</c:f>
              <c:numCache>
                <c:ptCount val="248"/>
                <c:pt idx="0">
                  <c:v>81.75971956625264</c:v>
                </c:pt>
                <c:pt idx="1">
                  <c:v>81.75971956625264</c:v>
                </c:pt>
                <c:pt idx="2">
                  <c:v>81.75971956625264</c:v>
                </c:pt>
                <c:pt idx="3">
                  <c:v>81.75971956625264</c:v>
                </c:pt>
                <c:pt idx="4">
                  <c:v>81.73504169483226</c:v>
                </c:pt>
                <c:pt idx="5">
                  <c:v>81.70937713196973</c:v>
                </c:pt>
                <c:pt idx="6">
                  <c:v>81.68263329244076</c:v>
                </c:pt>
                <c:pt idx="7">
                  <c:v>81.65490130515387</c:v>
                </c:pt>
                <c:pt idx="8">
                  <c:v>81.6261345133432</c:v>
                </c:pt>
                <c:pt idx="9">
                  <c:v>81.62332641723417</c:v>
                </c:pt>
                <c:pt idx="10">
                  <c:v>81.62053409968617</c:v>
                </c:pt>
                <c:pt idx="11">
                  <c:v>81.61494323645427</c:v>
                </c:pt>
                <c:pt idx="12">
                  <c:v>81.60933172820862</c:v>
                </c:pt>
                <c:pt idx="13">
                  <c:v>81.6037127580616</c:v>
                </c:pt>
                <c:pt idx="14">
                  <c:v>81.59808250961234</c:v>
                </c:pt>
                <c:pt idx="15">
                  <c:v>81.59244856620447</c:v>
                </c:pt>
                <c:pt idx="16">
                  <c:v>81.58680711641274</c:v>
                </c:pt>
                <c:pt idx="17">
                  <c:v>81.58115814533507</c:v>
                </c:pt>
                <c:pt idx="18">
                  <c:v>81.57549781609708</c:v>
                </c:pt>
                <c:pt idx="19">
                  <c:v>81.56785170436595</c:v>
                </c:pt>
                <c:pt idx="20">
                  <c:v>81.5490003568355</c:v>
                </c:pt>
                <c:pt idx="21">
                  <c:v>81.54328693352527</c:v>
                </c:pt>
                <c:pt idx="22">
                  <c:v>81.51904920114312</c:v>
                </c:pt>
                <c:pt idx="23">
                  <c:v>81.51166205674028</c:v>
                </c:pt>
                <c:pt idx="24">
                  <c:v>81.48284687179496</c:v>
                </c:pt>
                <c:pt idx="25">
                  <c:v>81.47706459699509</c:v>
                </c:pt>
                <c:pt idx="26">
                  <c:v>81.45575647590577</c:v>
                </c:pt>
                <c:pt idx="27">
                  <c:v>81.42035732405122</c:v>
                </c:pt>
                <c:pt idx="28">
                  <c:v>81.385847593397</c:v>
                </c:pt>
                <c:pt idx="29">
                  <c:v>81.35305433109846</c:v>
                </c:pt>
                <c:pt idx="30">
                  <c:v>81.3139493915793</c:v>
                </c:pt>
                <c:pt idx="31">
                  <c:v>81.27793123267699</c:v>
                </c:pt>
                <c:pt idx="32">
                  <c:v>81.24290044962169</c:v>
                </c:pt>
                <c:pt idx="33">
                  <c:v>81.20928646589577</c:v>
                </c:pt>
                <c:pt idx="34">
                  <c:v>81.17698833354982</c:v>
                </c:pt>
                <c:pt idx="35">
                  <c:v>81.14903319230955</c:v>
                </c:pt>
                <c:pt idx="36">
                  <c:v>81.10660985523734</c:v>
                </c:pt>
                <c:pt idx="37">
                  <c:v>81.07510927153687</c:v>
                </c:pt>
                <c:pt idx="38">
                  <c:v>81.03325730205613</c:v>
                </c:pt>
                <c:pt idx="39">
                  <c:v>81.03698844627431</c:v>
                </c:pt>
                <c:pt idx="40">
                  <c:v>81.04674220557455</c:v>
                </c:pt>
                <c:pt idx="41">
                  <c:v>81.0546083688992</c:v>
                </c:pt>
                <c:pt idx="42">
                  <c:v>81.04079340909226</c:v>
                </c:pt>
                <c:pt idx="43">
                  <c:v>81.04971133311301</c:v>
                </c:pt>
                <c:pt idx="44">
                  <c:v>81.05704484496262</c:v>
                </c:pt>
                <c:pt idx="45">
                  <c:v>81.06287550448812</c:v>
                </c:pt>
                <c:pt idx="46">
                  <c:v>81.08383084988056</c:v>
                </c:pt>
                <c:pt idx="47">
                  <c:v>81.08710131099738</c:v>
                </c:pt>
                <c:pt idx="48">
                  <c:v>81.08843644451971</c:v>
                </c:pt>
                <c:pt idx="49">
                  <c:v>81.09571330670381</c:v>
                </c:pt>
                <c:pt idx="50">
                  <c:v>81.10444532195561</c:v>
                </c:pt>
                <c:pt idx="51">
                  <c:v>81.09634683926608</c:v>
                </c:pt>
                <c:pt idx="52">
                  <c:v>81.02885228017912</c:v>
                </c:pt>
                <c:pt idx="53">
                  <c:v>80.95881269137166</c:v>
                </c:pt>
                <c:pt idx="54">
                  <c:v>80.88627998861115</c:v>
                </c:pt>
                <c:pt idx="55">
                  <c:v>80.81136985590625</c:v>
                </c:pt>
                <c:pt idx="56">
                  <c:v>80.73424048660144</c:v>
                </c:pt>
                <c:pt idx="57">
                  <c:v>80.79957995170103</c:v>
                </c:pt>
                <c:pt idx="58">
                  <c:v>80.81297877644283</c:v>
                </c:pt>
                <c:pt idx="59">
                  <c:v>80.87788039751005</c:v>
                </c:pt>
                <c:pt idx="60">
                  <c:v>80.94214290933216</c:v>
                </c:pt>
                <c:pt idx="61">
                  <c:v>81.03334468539572</c:v>
                </c:pt>
                <c:pt idx="62">
                  <c:v>81.06032170098337</c:v>
                </c:pt>
                <c:pt idx="63">
                  <c:v>81.07201109372639</c:v>
                </c:pt>
                <c:pt idx="64">
                  <c:v>81.0734033074023</c:v>
                </c:pt>
                <c:pt idx="65">
                  <c:v>81.0744863989925</c:v>
                </c:pt>
                <c:pt idx="66">
                  <c:v>81.15167796848469</c:v>
                </c:pt>
                <c:pt idx="67">
                  <c:v>81.22902303069303</c:v>
                </c:pt>
                <c:pt idx="68">
                  <c:v>81.30649415015687</c:v>
                </c:pt>
                <c:pt idx="69">
                  <c:v>81.30367240497294</c:v>
                </c:pt>
                <c:pt idx="70">
                  <c:v>81.30089940275663</c:v>
                </c:pt>
                <c:pt idx="71">
                  <c:v>81.25105380205525</c:v>
                </c:pt>
                <c:pt idx="72">
                  <c:v>81.20112167903277</c:v>
                </c:pt>
                <c:pt idx="73">
                  <c:v>81.20155553436592</c:v>
                </c:pt>
                <c:pt idx="74">
                  <c:v>81.16629867652088</c:v>
                </c:pt>
                <c:pt idx="75">
                  <c:v>81.1309437361036</c:v>
                </c:pt>
                <c:pt idx="76">
                  <c:v>81.13286090057723</c:v>
                </c:pt>
                <c:pt idx="77">
                  <c:v>81.12881815539704</c:v>
                </c:pt>
                <c:pt idx="78">
                  <c:v>81.12751965962211</c:v>
                </c:pt>
                <c:pt idx="79">
                  <c:v>81.1042134191049</c:v>
                </c:pt>
                <c:pt idx="80">
                  <c:v>81.01287820153763</c:v>
                </c:pt>
                <c:pt idx="81">
                  <c:v>80.92180643952632</c:v>
                </c:pt>
                <c:pt idx="82">
                  <c:v>80.8310647841929</c:v>
                </c:pt>
                <c:pt idx="83">
                  <c:v>80.74068450485859</c:v>
                </c:pt>
                <c:pt idx="84">
                  <c:v>80.65065062109377</c:v>
                </c:pt>
                <c:pt idx="85">
                  <c:v>80.56100198851375</c:v>
                </c:pt>
                <c:pt idx="86">
                  <c:v>80.47177187681045</c:v>
                </c:pt>
                <c:pt idx="87">
                  <c:v>80.38296901480689</c:v>
                </c:pt>
                <c:pt idx="88">
                  <c:v>80.2946228568907</c:v>
                </c:pt>
                <c:pt idx="89">
                  <c:v>80.20673891853214</c:v>
                </c:pt>
                <c:pt idx="90">
                  <c:v>80.11935433820004</c:v>
                </c:pt>
                <c:pt idx="91">
                  <c:v>80.03249640751743</c:v>
                </c:pt>
                <c:pt idx="92">
                  <c:v>80.03175657939269</c:v>
                </c:pt>
                <c:pt idx="93">
                  <c:v>80.03103437415706</c:v>
                </c:pt>
                <c:pt idx="94">
                  <c:v>80.03028809615549</c:v>
                </c:pt>
                <c:pt idx="95">
                  <c:v>80.02952055440848</c:v>
                </c:pt>
                <c:pt idx="96">
                  <c:v>80.02877405398677</c:v>
                </c:pt>
                <c:pt idx="97">
                  <c:v>80.02805935881976</c:v>
                </c:pt>
                <c:pt idx="98">
                  <c:v>80.02728524705927</c:v>
                </c:pt>
                <c:pt idx="99">
                  <c:v>80.02653841525594</c:v>
                </c:pt>
                <c:pt idx="100">
                  <c:v>80.02579599997776</c:v>
                </c:pt>
                <c:pt idx="101">
                  <c:v>80.00038760158391</c:v>
                </c:pt>
                <c:pt idx="102">
                  <c:v>79.98294494600137</c:v>
                </c:pt>
                <c:pt idx="103">
                  <c:v>79.95187985880325</c:v>
                </c:pt>
                <c:pt idx="104">
                  <c:v>79.9450714604616</c:v>
                </c:pt>
                <c:pt idx="105">
                  <c:v>79.90986139783246</c:v>
                </c:pt>
                <c:pt idx="106">
                  <c:v>79.89912385227947</c:v>
                </c:pt>
                <c:pt idx="107">
                  <c:v>79.86243359172045</c:v>
                </c:pt>
                <c:pt idx="108">
                  <c:v>79.80784673487292</c:v>
                </c:pt>
                <c:pt idx="109">
                  <c:v>79.75304329806758</c:v>
                </c:pt>
                <c:pt idx="110">
                  <c:v>79.70409528654693</c:v>
                </c:pt>
                <c:pt idx="111">
                  <c:v>79.67679814491534</c:v>
                </c:pt>
                <c:pt idx="112">
                  <c:v>79.64542808691338</c:v>
                </c:pt>
                <c:pt idx="113">
                  <c:v>79.58712652403813</c:v>
                </c:pt>
                <c:pt idx="114">
                  <c:v>79.5199031207884</c:v>
                </c:pt>
                <c:pt idx="115">
                  <c:v>79.4963905897094</c:v>
                </c:pt>
                <c:pt idx="116">
                  <c:v>79.4957910973984</c:v>
                </c:pt>
                <c:pt idx="117">
                  <c:v>79.49897669773839</c:v>
                </c:pt>
                <c:pt idx="118">
                  <c:v>79.49185617301106</c:v>
                </c:pt>
                <c:pt idx="119">
                  <c:v>79.50371045785167</c:v>
                </c:pt>
                <c:pt idx="120">
                  <c:v>79.51552406152662</c:v>
                </c:pt>
                <c:pt idx="121">
                  <c:v>79.5083840804251</c:v>
                </c:pt>
                <c:pt idx="122">
                  <c:v>79.50798734239318</c:v>
                </c:pt>
                <c:pt idx="123">
                  <c:v>79.50080801012034</c:v>
                </c:pt>
                <c:pt idx="124">
                  <c:v>79.51110676301441</c:v>
                </c:pt>
                <c:pt idx="125">
                  <c:v>79.52135186014911</c:v>
                </c:pt>
                <c:pt idx="126">
                  <c:v>79.51417642433297</c:v>
                </c:pt>
                <c:pt idx="127">
                  <c:v>79.52288949989595</c:v>
                </c:pt>
                <c:pt idx="128">
                  <c:v>79.51631067885381</c:v>
                </c:pt>
                <c:pt idx="129">
                  <c:v>79.51414904181239</c:v>
                </c:pt>
                <c:pt idx="130">
                  <c:v>79.51780111185293</c:v>
                </c:pt>
                <c:pt idx="131">
                  <c:v>79.52439744488386</c:v>
                </c:pt>
                <c:pt idx="132">
                  <c:v>79.5192545111892</c:v>
                </c:pt>
                <c:pt idx="133">
                  <c:v>79.51379280791208</c:v>
                </c:pt>
                <c:pt idx="134">
                  <c:v>79.51040141155781</c:v>
                </c:pt>
                <c:pt idx="135">
                  <c:v>79.51031785511378</c:v>
                </c:pt>
                <c:pt idx="136">
                  <c:v>79.4980882344951</c:v>
                </c:pt>
                <c:pt idx="137">
                  <c:v>79.49351119223292</c:v>
                </c:pt>
                <c:pt idx="138">
                  <c:v>79.48632313683376</c:v>
                </c:pt>
                <c:pt idx="139">
                  <c:v>79.49279350193449</c:v>
                </c:pt>
                <c:pt idx="140">
                  <c:v>79.49927688987673</c:v>
                </c:pt>
                <c:pt idx="141">
                  <c:v>79.49203398779643</c:v>
                </c:pt>
                <c:pt idx="142">
                  <c:v>79.48483355457523</c:v>
                </c:pt>
                <c:pt idx="143">
                  <c:v>79.4775709688292</c:v>
                </c:pt>
                <c:pt idx="144">
                  <c:v>79.47410168126177</c:v>
                </c:pt>
                <c:pt idx="145">
                  <c:v>79.4781963158154</c:v>
                </c:pt>
                <c:pt idx="146">
                  <c:v>79.48229063461612</c:v>
                </c:pt>
                <c:pt idx="147">
                  <c:v>79.47501493691517</c:v>
                </c:pt>
                <c:pt idx="148">
                  <c:v>79.46777687226172</c:v>
                </c:pt>
                <c:pt idx="149">
                  <c:v>79.4604813380526</c:v>
                </c:pt>
                <c:pt idx="150">
                  <c:v>79.45322837091982</c:v>
                </c:pt>
                <c:pt idx="151">
                  <c:v>79.44591292654637</c:v>
                </c:pt>
                <c:pt idx="152">
                  <c:v>79.43863514632822</c:v>
                </c:pt>
                <c:pt idx="153">
                  <c:v>79.43863230931375</c:v>
                </c:pt>
                <c:pt idx="154">
                  <c:v>79.43863230931375</c:v>
                </c:pt>
                <c:pt idx="155">
                  <c:v>79.43860884695117</c:v>
                </c:pt>
                <c:pt idx="156">
                  <c:v>79.43860600994441</c:v>
                </c:pt>
                <c:pt idx="157">
                  <c:v>79.43860884695117</c:v>
                </c:pt>
                <c:pt idx="158">
                  <c:v>79.43860884695117</c:v>
                </c:pt>
                <c:pt idx="159">
                  <c:v>79.43860600994441</c:v>
                </c:pt>
                <c:pt idx="160">
                  <c:v>79.43860600994441</c:v>
                </c:pt>
                <c:pt idx="161">
                  <c:v>79.43860600994441</c:v>
                </c:pt>
                <c:pt idx="162">
                  <c:v>79.43860600994441</c:v>
                </c:pt>
                <c:pt idx="163">
                  <c:v>79.43860600994441</c:v>
                </c:pt>
                <c:pt idx="164">
                  <c:v>79.43860884695117</c:v>
                </c:pt>
                <c:pt idx="165">
                  <c:v>79.43863230931375</c:v>
                </c:pt>
                <c:pt idx="166">
                  <c:v>79.43863514632822</c:v>
                </c:pt>
                <c:pt idx="167">
                  <c:v>79.43863514632822</c:v>
                </c:pt>
                <c:pt idx="168">
                  <c:v>79.43863514632822</c:v>
                </c:pt>
                <c:pt idx="169">
                  <c:v>79.43860600994441</c:v>
                </c:pt>
                <c:pt idx="170">
                  <c:v>79.43863230931375</c:v>
                </c:pt>
                <c:pt idx="171">
                  <c:v>79.43863514632822</c:v>
                </c:pt>
                <c:pt idx="172">
                  <c:v>79.43860884695117</c:v>
                </c:pt>
                <c:pt idx="173">
                  <c:v>79.43860600994441</c:v>
                </c:pt>
                <c:pt idx="174">
                  <c:v>79.43860884695117</c:v>
                </c:pt>
                <c:pt idx="175">
                  <c:v>79.43860600994441</c:v>
                </c:pt>
                <c:pt idx="176">
                  <c:v>79.43863514632822</c:v>
                </c:pt>
                <c:pt idx="177">
                  <c:v>79.43860600994441</c:v>
                </c:pt>
                <c:pt idx="178">
                  <c:v>79.43860600994441</c:v>
                </c:pt>
                <c:pt idx="179">
                  <c:v>79.43860884695117</c:v>
                </c:pt>
                <c:pt idx="180">
                  <c:v>79.43860884695117</c:v>
                </c:pt>
                <c:pt idx="181">
                  <c:v>79.43860884695117</c:v>
                </c:pt>
                <c:pt idx="182">
                  <c:v>79.43863230931375</c:v>
                </c:pt>
                <c:pt idx="183">
                  <c:v>79.43860600994441</c:v>
                </c:pt>
                <c:pt idx="184">
                  <c:v>79.43860600994441</c:v>
                </c:pt>
                <c:pt idx="185">
                  <c:v>79.43863230931375</c:v>
                </c:pt>
                <c:pt idx="186">
                  <c:v>79.43860600994441</c:v>
                </c:pt>
                <c:pt idx="187">
                  <c:v>79.43863514632822</c:v>
                </c:pt>
                <c:pt idx="188">
                  <c:v>79.43863230931375</c:v>
                </c:pt>
                <c:pt idx="189">
                  <c:v>79.43860600994441</c:v>
                </c:pt>
                <c:pt idx="190">
                  <c:v>79.43860884695117</c:v>
                </c:pt>
                <c:pt idx="191">
                  <c:v>79.43863514632822</c:v>
                </c:pt>
                <c:pt idx="192">
                  <c:v>79.43860884695117</c:v>
                </c:pt>
                <c:pt idx="193">
                  <c:v>79.43863514632822</c:v>
                </c:pt>
                <c:pt idx="194">
                  <c:v>79.43860884695117</c:v>
                </c:pt>
                <c:pt idx="195">
                  <c:v>79.43860600994441</c:v>
                </c:pt>
                <c:pt idx="196">
                  <c:v>79.43860600994441</c:v>
                </c:pt>
                <c:pt idx="197">
                  <c:v>79.43860600994441</c:v>
                </c:pt>
                <c:pt idx="198">
                  <c:v>79.43860884695117</c:v>
                </c:pt>
                <c:pt idx="199">
                  <c:v>79.43863514632822</c:v>
                </c:pt>
                <c:pt idx="200">
                  <c:v>79.43863514632822</c:v>
                </c:pt>
                <c:pt idx="201">
                  <c:v>79.43860884695117</c:v>
                </c:pt>
                <c:pt idx="202">
                  <c:v>79.43860600994441</c:v>
                </c:pt>
                <c:pt idx="203">
                  <c:v>79.43863514632822</c:v>
                </c:pt>
                <c:pt idx="204">
                  <c:v>79.43860884695117</c:v>
                </c:pt>
                <c:pt idx="205">
                  <c:v>79.43860884695117</c:v>
                </c:pt>
                <c:pt idx="206">
                  <c:v>79.43863230931375</c:v>
                </c:pt>
                <c:pt idx="207">
                  <c:v>79.43860884695117</c:v>
                </c:pt>
                <c:pt idx="208">
                  <c:v>79.43860884695117</c:v>
                </c:pt>
                <c:pt idx="209">
                  <c:v>79.43863230931375</c:v>
                </c:pt>
                <c:pt idx="210">
                  <c:v>79.43860884695117</c:v>
                </c:pt>
                <c:pt idx="211">
                  <c:v>79.43860600994441</c:v>
                </c:pt>
                <c:pt idx="212">
                  <c:v>79.43860884695117</c:v>
                </c:pt>
                <c:pt idx="213">
                  <c:v>79.43863230931375</c:v>
                </c:pt>
                <c:pt idx="214">
                  <c:v>79.43863514632822</c:v>
                </c:pt>
                <c:pt idx="215">
                  <c:v>79.43863514632822</c:v>
                </c:pt>
                <c:pt idx="216">
                  <c:v>79.43863230931375</c:v>
                </c:pt>
                <c:pt idx="217">
                  <c:v>79.43863514632822</c:v>
                </c:pt>
                <c:pt idx="218">
                  <c:v>79.43863514632822</c:v>
                </c:pt>
                <c:pt idx="219">
                  <c:v>79.43860600994441</c:v>
                </c:pt>
                <c:pt idx="220">
                  <c:v>79.43860884695117</c:v>
                </c:pt>
                <c:pt idx="221">
                  <c:v>79.43860600994441</c:v>
                </c:pt>
                <c:pt idx="222">
                  <c:v>79.43860600994441</c:v>
                </c:pt>
                <c:pt idx="223">
                  <c:v>79.43860884695117</c:v>
                </c:pt>
                <c:pt idx="224">
                  <c:v>79.43863230931375</c:v>
                </c:pt>
                <c:pt idx="225">
                  <c:v>79.43863514632822</c:v>
                </c:pt>
                <c:pt idx="226">
                  <c:v>79.43863514632822</c:v>
                </c:pt>
                <c:pt idx="227">
                  <c:v>79.43863230931375</c:v>
                </c:pt>
                <c:pt idx="228">
                  <c:v>79.43860884695117</c:v>
                </c:pt>
                <c:pt idx="229">
                  <c:v>79.43863514632822</c:v>
                </c:pt>
                <c:pt idx="230">
                  <c:v>79.43860600994441</c:v>
                </c:pt>
                <c:pt idx="231">
                  <c:v>79.43860884695117</c:v>
                </c:pt>
                <c:pt idx="232">
                  <c:v>79.43860600994441</c:v>
                </c:pt>
                <c:pt idx="233">
                  <c:v>79.43860600994441</c:v>
                </c:pt>
                <c:pt idx="234">
                  <c:v>79.43860884695117</c:v>
                </c:pt>
                <c:pt idx="235">
                  <c:v>79.43863230931375</c:v>
                </c:pt>
                <c:pt idx="236">
                  <c:v>79.43863514632822</c:v>
                </c:pt>
                <c:pt idx="237">
                  <c:v>79.43863230931375</c:v>
                </c:pt>
                <c:pt idx="238">
                  <c:v>79.43860884695117</c:v>
                </c:pt>
                <c:pt idx="239">
                  <c:v>79.43860600994441</c:v>
                </c:pt>
                <c:pt idx="240">
                  <c:v>79.43860600994441</c:v>
                </c:pt>
                <c:pt idx="241">
                  <c:v>79.43860884695117</c:v>
                </c:pt>
                <c:pt idx="242">
                  <c:v>79.43860600994441</c:v>
                </c:pt>
                <c:pt idx="243">
                  <c:v>79.43863514632822</c:v>
                </c:pt>
                <c:pt idx="244">
                  <c:v>79.43863514632822</c:v>
                </c:pt>
                <c:pt idx="245">
                  <c:v>79.43863230931375</c:v>
                </c:pt>
                <c:pt idx="246">
                  <c:v>79.43863514632822</c:v>
                </c:pt>
                <c:pt idx="247">
                  <c:v>79.43863514632822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Len'!$AK$6:$AK$253</c:f>
              <c:numCache>
                <c:ptCount val="248"/>
                <c:pt idx="0">
                  <c:v>81.85949949801514</c:v>
                </c:pt>
                <c:pt idx="1">
                  <c:v>81.85949949801514</c:v>
                </c:pt>
                <c:pt idx="2">
                  <c:v>81.85949949801514</c:v>
                </c:pt>
                <c:pt idx="3">
                  <c:v>81.85949949801514</c:v>
                </c:pt>
                <c:pt idx="4">
                  <c:v>81.92653930140474</c:v>
                </c:pt>
                <c:pt idx="5">
                  <c:v>81.99399225581703</c:v>
                </c:pt>
                <c:pt idx="6">
                  <c:v>82.06190231740565</c:v>
                </c:pt>
                <c:pt idx="7">
                  <c:v>82.13024708649098</c:v>
                </c:pt>
                <c:pt idx="8">
                  <c:v>82.19904796210996</c:v>
                </c:pt>
                <c:pt idx="9">
                  <c:v>82.19639952119009</c:v>
                </c:pt>
                <c:pt idx="10">
                  <c:v>82.19380489017759</c:v>
                </c:pt>
                <c:pt idx="11">
                  <c:v>82.18852540503106</c:v>
                </c:pt>
                <c:pt idx="12">
                  <c:v>82.18326827981426</c:v>
                </c:pt>
                <c:pt idx="13">
                  <c:v>82.17800411778211</c:v>
                </c:pt>
                <c:pt idx="14">
                  <c:v>82.17272934327495</c:v>
                </c:pt>
                <c:pt idx="15">
                  <c:v>82.16745106065305</c:v>
                </c:pt>
                <c:pt idx="16">
                  <c:v>82.16216569894792</c:v>
                </c:pt>
                <c:pt idx="17">
                  <c:v>82.15687324399873</c:v>
                </c:pt>
                <c:pt idx="18">
                  <c:v>82.15157010083513</c:v>
                </c:pt>
                <c:pt idx="19">
                  <c:v>82.1480308672098</c:v>
                </c:pt>
                <c:pt idx="20">
                  <c:v>82.15428057447212</c:v>
                </c:pt>
                <c:pt idx="21">
                  <c:v>82.1489650606301</c:v>
                </c:pt>
                <c:pt idx="22">
                  <c:v>82.1560329647235</c:v>
                </c:pt>
                <c:pt idx="23">
                  <c:v>82.15150298726998</c:v>
                </c:pt>
                <c:pt idx="24">
                  <c:v>82.15721393645174</c:v>
                </c:pt>
                <c:pt idx="25">
                  <c:v>82.15187755138723</c:v>
                </c:pt>
                <c:pt idx="26">
                  <c:v>82.15404693382855</c:v>
                </c:pt>
                <c:pt idx="27">
                  <c:v>82.16342693448715</c:v>
                </c:pt>
                <c:pt idx="28">
                  <c:v>82.17255750614403</c:v>
                </c:pt>
                <c:pt idx="29">
                  <c:v>82.18106280387924</c:v>
                </c:pt>
                <c:pt idx="30">
                  <c:v>82.19314921414215</c:v>
                </c:pt>
                <c:pt idx="31">
                  <c:v>82.20373718500919</c:v>
                </c:pt>
                <c:pt idx="32">
                  <c:v>82.21396610751772</c:v>
                </c:pt>
                <c:pt idx="33">
                  <c:v>82.22358272574587</c:v>
                </c:pt>
                <c:pt idx="34">
                  <c:v>82.23262650863047</c:v>
                </c:pt>
                <c:pt idx="35">
                  <c:v>82.23552197747559</c:v>
                </c:pt>
                <c:pt idx="36">
                  <c:v>82.2443983364697</c:v>
                </c:pt>
                <c:pt idx="37">
                  <c:v>82.24109735383391</c:v>
                </c:pt>
                <c:pt idx="38">
                  <c:v>82.22720204636771</c:v>
                </c:pt>
                <c:pt idx="39">
                  <c:v>82.12977228185389</c:v>
                </c:pt>
                <c:pt idx="40">
                  <c:v>82.00899322977429</c:v>
                </c:pt>
                <c:pt idx="41">
                  <c:v>81.88857671386033</c:v>
                </c:pt>
                <c:pt idx="42">
                  <c:v>81.8837049930232</c:v>
                </c:pt>
                <c:pt idx="43">
                  <c:v>81.77198495487404</c:v>
                </c:pt>
                <c:pt idx="44">
                  <c:v>81.66072235705899</c:v>
                </c:pt>
                <c:pt idx="45">
                  <c:v>81.4859367379698</c:v>
                </c:pt>
                <c:pt idx="46">
                  <c:v>81.34303220373478</c:v>
                </c:pt>
                <c:pt idx="47">
                  <c:v>81.22396888655713</c:v>
                </c:pt>
                <c:pt idx="48">
                  <c:v>81.10551777645344</c:v>
                </c:pt>
                <c:pt idx="49">
                  <c:v>81.05853740058924</c:v>
                </c:pt>
                <c:pt idx="50">
                  <c:v>81.0031430838127</c:v>
                </c:pt>
                <c:pt idx="51">
                  <c:v>80.98180604776067</c:v>
                </c:pt>
                <c:pt idx="52">
                  <c:v>80.85591192436782</c:v>
                </c:pt>
                <c:pt idx="53">
                  <c:v>80.72969675978368</c:v>
                </c:pt>
                <c:pt idx="54">
                  <c:v>80.60325347618422</c:v>
                </c:pt>
                <c:pt idx="55">
                  <c:v>80.47669370808543</c:v>
                </c:pt>
                <c:pt idx="56">
                  <c:v>80.35004869037458</c:v>
                </c:pt>
                <c:pt idx="57">
                  <c:v>80.24001258837744</c:v>
                </c:pt>
                <c:pt idx="58">
                  <c:v>80.21632987395266</c:v>
                </c:pt>
                <c:pt idx="59">
                  <c:v>80.1228313664914</c:v>
                </c:pt>
                <c:pt idx="60">
                  <c:v>80.02952460711506</c:v>
                </c:pt>
                <c:pt idx="61">
                  <c:v>79.93791636555613</c:v>
                </c:pt>
                <c:pt idx="62">
                  <c:v>79.92313309201114</c:v>
                </c:pt>
                <c:pt idx="63">
                  <c:v>79.88390320823163</c:v>
                </c:pt>
                <c:pt idx="64">
                  <c:v>79.84218458870193</c:v>
                </c:pt>
                <c:pt idx="65">
                  <c:v>79.80062773997253</c:v>
                </c:pt>
                <c:pt idx="66">
                  <c:v>79.77714300390998</c:v>
                </c:pt>
                <c:pt idx="67">
                  <c:v>79.75328000529537</c:v>
                </c:pt>
                <c:pt idx="68">
                  <c:v>79.72905303731025</c:v>
                </c:pt>
                <c:pt idx="69">
                  <c:v>79.72064004221143</c:v>
                </c:pt>
                <c:pt idx="70">
                  <c:v>79.71219709367067</c:v>
                </c:pt>
                <c:pt idx="71">
                  <c:v>79.68007456610441</c:v>
                </c:pt>
                <c:pt idx="72">
                  <c:v>79.64774981285565</c:v>
                </c:pt>
                <c:pt idx="73">
                  <c:v>79.64394651776001</c:v>
                </c:pt>
                <c:pt idx="74">
                  <c:v>79.61387242358543</c:v>
                </c:pt>
                <c:pt idx="75">
                  <c:v>79.58373279684373</c:v>
                </c:pt>
                <c:pt idx="76">
                  <c:v>79.56276061665871</c:v>
                </c:pt>
                <c:pt idx="77">
                  <c:v>79.5469278029089</c:v>
                </c:pt>
                <c:pt idx="78">
                  <c:v>79.52378810030993</c:v>
                </c:pt>
                <c:pt idx="79">
                  <c:v>79.49676887524019</c:v>
                </c:pt>
                <c:pt idx="80">
                  <c:v>79.45756993514613</c:v>
                </c:pt>
                <c:pt idx="81">
                  <c:v>79.41765270034684</c:v>
                </c:pt>
                <c:pt idx="82">
                  <c:v>79.37705907536909</c:v>
                </c:pt>
                <c:pt idx="83">
                  <c:v>79.33579990094414</c:v>
                </c:pt>
                <c:pt idx="84">
                  <c:v>79.29394506706949</c:v>
                </c:pt>
                <c:pt idx="85">
                  <c:v>79.25147806703876</c:v>
                </c:pt>
                <c:pt idx="86">
                  <c:v>79.20844446507071</c:v>
                </c:pt>
                <c:pt idx="87">
                  <c:v>79.16488205328078</c:v>
                </c:pt>
                <c:pt idx="88">
                  <c:v>79.1208005290516</c:v>
                </c:pt>
                <c:pt idx="89">
                  <c:v>79.07626291195183</c:v>
                </c:pt>
                <c:pt idx="90">
                  <c:v>79.03120893981429</c:v>
                </c:pt>
                <c:pt idx="91">
                  <c:v>78.9857506683735</c:v>
                </c:pt>
                <c:pt idx="92">
                  <c:v>78.98496965464466</c:v>
                </c:pt>
                <c:pt idx="93">
                  <c:v>78.9841607412712</c:v>
                </c:pt>
                <c:pt idx="94">
                  <c:v>78.98335055107873</c:v>
                </c:pt>
                <c:pt idx="95">
                  <c:v>78.9825187963059</c:v>
                </c:pt>
                <c:pt idx="96">
                  <c:v>78.98170836953648</c:v>
                </c:pt>
                <c:pt idx="97">
                  <c:v>78.9809290996047</c:v>
                </c:pt>
                <c:pt idx="98">
                  <c:v>78.98011843984212</c:v>
                </c:pt>
                <c:pt idx="99">
                  <c:v>78.97930650256791</c:v>
                </c:pt>
                <c:pt idx="100">
                  <c:v>78.97847531435448</c:v>
                </c:pt>
                <c:pt idx="101">
                  <c:v>78.97226105569865</c:v>
                </c:pt>
                <c:pt idx="102">
                  <c:v>78.96552314902142</c:v>
                </c:pt>
                <c:pt idx="103">
                  <c:v>78.95937549265966</c:v>
                </c:pt>
                <c:pt idx="104">
                  <c:v>78.95202411374385</c:v>
                </c:pt>
                <c:pt idx="105">
                  <c:v>78.94630003886245</c:v>
                </c:pt>
                <c:pt idx="106">
                  <c:v>78.93967444467998</c:v>
                </c:pt>
                <c:pt idx="107">
                  <c:v>78.90856594539498</c:v>
                </c:pt>
                <c:pt idx="108">
                  <c:v>78.91630977386872</c:v>
                </c:pt>
                <c:pt idx="109">
                  <c:v>78.92421037336966</c:v>
                </c:pt>
                <c:pt idx="110">
                  <c:v>78.93132723583436</c:v>
                </c:pt>
                <c:pt idx="111">
                  <c:v>78.9311274695689</c:v>
                </c:pt>
                <c:pt idx="112">
                  <c:v>78.92792164837137</c:v>
                </c:pt>
                <c:pt idx="113">
                  <c:v>78.93160066402857</c:v>
                </c:pt>
                <c:pt idx="114">
                  <c:v>78.82694900595315</c:v>
                </c:pt>
                <c:pt idx="115">
                  <c:v>78.77397693072055</c:v>
                </c:pt>
                <c:pt idx="116">
                  <c:v>78.76286561278496</c:v>
                </c:pt>
                <c:pt idx="117">
                  <c:v>78.74971843170341</c:v>
                </c:pt>
                <c:pt idx="118">
                  <c:v>78.74216053634059</c:v>
                </c:pt>
                <c:pt idx="119">
                  <c:v>78.72741769692327</c:v>
                </c:pt>
                <c:pt idx="120">
                  <c:v>78.71266772897124</c:v>
                </c:pt>
                <c:pt idx="121">
                  <c:v>78.70509032520141</c:v>
                </c:pt>
                <c:pt idx="122">
                  <c:v>78.69256018388165</c:v>
                </c:pt>
                <c:pt idx="123">
                  <c:v>78.68496220272515</c:v>
                </c:pt>
                <c:pt idx="124">
                  <c:v>78.67226925297045</c:v>
                </c:pt>
                <c:pt idx="125">
                  <c:v>78.65959918300521</c:v>
                </c:pt>
                <c:pt idx="126">
                  <c:v>78.65197809991183</c:v>
                </c:pt>
                <c:pt idx="127">
                  <c:v>78.63421557157321</c:v>
                </c:pt>
                <c:pt idx="128">
                  <c:v>78.62622643324498</c:v>
                </c:pt>
                <c:pt idx="129">
                  <c:v>78.61529084056887</c:v>
                </c:pt>
                <c:pt idx="130">
                  <c:v>78.60144848857618</c:v>
                </c:pt>
                <c:pt idx="131">
                  <c:v>78.58591779170611</c:v>
                </c:pt>
                <c:pt idx="132">
                  <c:v>78.57710973522214</c:v>
                </c:pt>
                <c:pt idx="133">
                  <c:v>78.56859639530482</c:v>
                </c:pt>
                <c:pt idx="134">
                  <c:v>78.55912174658287</c:v>
                </c:pt>
                <c:pt idx="135">
                  <c:v>78.54457410087352</c:v>
                </c:pt>
                <c:pt idx="136">
                  <c:v>78.51943546197047</c:v>
                </c:pt>
                <c:pt idx="137">
                  <c:v>78.50909939360564</c:v>
                </c:pt>
                <c:pt idx="138">
                  <c:v>78.50134615593326</c:v>
                </c:pt>
                <c:pt idx="139">
                  <c:v>78.49234551534056</c:v>
                </c:pt>
                <c:pt idx="140">
                  <c:v>78.48334939959493</c:v>
                </c:pt>
                <c:pt idx="141">
                  <c:v>78.47557467266964</c:v>
                </c:pt>
                <c:pt idx="142">
                  <c:v>78.46778691132941</c:v>
                </c:pt>
                <c:pt idx="143">
                  <c:v>78.45999143804272</c:v>
                </c:pt>
                <c:pt idx="144">
                  <c:v>78.45072126547196</c:v>
                </c:pt>
                <c:pt idx="145">
                  <c:v>78.44433845101835</c:v>
                </c:pt>
                <c:pt idx="146">
                  <c:v>78.43798406473591</c:v>
                </c:pt>
                <c:pt idx="147">
                  <c:v>78.43015594368907</c:v>
                </c:pt>
                <c:pt idx="148">
                  <c:v>78.422322652811</c:v>
                </c:pt>
                <c:pt idx="149">
                  <c:v>78.41447889283813</c:v>
                </c:pt>
                <c:pt idx="150">
                  <c:v>78.40662591534272</c:v>
                </c:pt>
                <c:pt idx="151">
                  <c:v>78.39875456873088</c:v>
                </c:pt>
                <c:pt idx="152">
                  <c:v>78.39087926989707</c:v>
                </c:pt>
                <c:pt idx="153">
                  <c:v>78.39085339972924</c:v>
                </c:pt>
                <c:pt idx="154">
                  <c:v>78.39085339972924</c:v>
                </c:pt>
                <c:pt idx="155">
                  <c:v>78.39087926989707</c:v>
                </c:pt>
                <c:pt idx="156">
                  <c:v>78.39085339972924</c:v>
                </c:pt>
                <c:pt idx="157">
                  <c:v>78.39087926989707</c:v>
                </c:pt>
                <c:pt idx="158">
                  <c:v>78.39087926989707</c:v>
                </c:pt>
                <c:pt idx="159">
                  <c:v>78.39085339972924</c:v>
                </c:pt>
                <c:pt idx="160">
                  <c:v>78.39085339972924</c:v>
                </c:pt>
                <c:pt idx="161">
                  <c:v>78.39087926989707</c:v>
                </c:pt>
                <c:pt idx="162">
                  <c:v>78.39085339972924</c:v>
                </c:pt>
                <c:pt idx="163">
                  <c:v>78.39085339972924</c:v>
                </c:pt>
                <c:pt idx="164">
                  <c:v>78.39087926989707</c:v>
                </c:pt>
                <c:pt idx="165">
                  <c:v>78.39085467363788</c:v>
                </c:pt>
                <c:pt idx="166">
                  <c:v>78.39087926989707</c:v>
                </c:pt>
                <c:pt idx="167">
                  <c:v>78.39087926989707</c:v>
                </c:pt>
                <c:pt idx="168">
                  <c:v>78.39088054380882</c:v>
                </c:pt>
                <c:pt idx="169">
                  <c:v>78.39087926989707</c:v>
                </c:pt>
                <c:pt idx="170">
                  <c:v>78.39085339972924</c:v>
                </c:pt>
                <c:pt idx="171">
                  <c:v>78.39087926989707</c:v>
                </c:pt>
                <c:pt idx="172">
                  <c:v>78.39087926989707</c:v>
                </c:pt>
                <c:pt idx="173">
                  <c:v>78.39087926989707</c:v>
                </c:pt>
                <c:pt idx="174">
                  <c:v>78.39087926989707</c:v>
                </c:pt>
                <c:pt idx="175">
                  <c:v>78.39085339972924</c:v>
                </c:pt>
                <c:pt idx="176">
                  <c:v>78.39087926989707</c:v>
                </c:pt>
                <c:pt idx="177">
                  <c:v>78.39087926989707</c:v>
                </c:pt>
                <c:pt idx="178">
                  <c:v>78.39087926989707</c:v>
                </c:pt>
                <c:pt idx="179">
                  <c:v>78.39087926989707</c:v>
                </c:pt>
                <c:pt idx="180">
                  <c:v>78.39087926989707</c:v>
                </c:pt>
                <c:pt idx="181">
                  <c:v>78.39087926989707</c:v>
                </c:pt>
                <c:pt idx="182">
                  <c:v>78.39085467363788</c:v>
                </c:pt>
                <c:pt idx="183">
                  <c:v>78.39087926989707</c:v>
                </c:pt>
                <c:pt idx="184">
                  <c:v>78.39087926989707</c:v>
                </c:pt>
                <c:pt idx="185">
                  <c:v>78.39087926989707</c:v>
                </c:pt>
                <c:pt idx="186">
                  <c:v>78.39085339972924</c:v>
                </c:pt>
                <c:pt idx="187">
                  <c:v>78.39088054380882</c:v>
                </c:pt>
                <c:pt idx="188">
                  <c:v>78.39085339972924</c:v>
                </c:pt>
                <c:pt idx="189">
                  <c:v>78.39085339972924</c:v>
                </c:pt>
                <c:pt idx="190">
                  <c:v>78.39087926989707</c:v>
                </c:pt>
                <c:pt idx="191">
                  <c:v>78.39088054380882</c:v>
                </c:pt>
                <c:pt idx="192">
                  <c:v>78.39087926989707</c:v>
                </c:pt>
                <c:pt idx="193">
                  <c:v>78.39088054380882</c:v>
                </c:pt>
                <c:pt idx="194">
                  <c:v>78.39087926989707</c:v>
                </c:pt>
                <c:pt idx="195">
                  <c:v>78.39085339972924</c:v>
                </c:pt>
                <c:pt idx="196">
                  <c:v>78.39087926989707</c:v>
                </c:pt>
                <c:pt idx="197">
                  <c:v>78.39085339972924</c:v>
                </c:pt>
                <c:pt idx="198">
                  <c:v>78.39087926989707</c:v>
                </c:pt>
                <c:pt idx="199">
                  <c:v>78.39087926989707</c:v>
                </c:pt>
                <c:pt idx="200">
                  <c:v>78.39087926989707</c:v>
                </c:pt>
                <c:pt idx="201">
                  <c:v>78.39087926989707</c:v>
                </c:pt>
                <c:pt idx="202">
                  <c:v>78.39085339972924</c:v>
                </c:pt>
                <c:pt idx="203">
                  <c:v>78.39087926989707</c:v>
                </c:pt>
                <c:pt idx="204">
                  <c:v>78.39087926989707</c:v>
                </c:pt>
                <c:pt idx="205">
                  <c:v>78.39087926989707</c:v>
                </c:pt>
                <c:pt idx="206">
                  <c:v>78.39087926989707</c:v>
                </c:pt>
                <c:pt idx="207">
                  <c:v>78.39087926989707</c:v>
                </c:pt>
                <c:pt idx="208">
                  <c:v>78.39087926989707</c:v>
                </c:pt>
                <c:pt idx="209">
                  <c:v>78.39087926989707</c:v>
                </c:pt>
                <c:pt idx="210">
                  <c:v>78.39087926989707</c:v>
                </c:pt>
                <c:pt idx="211">
                  <c:v>78.39085339972924</c:v>
                </c:pt>
                <c:pt idx="212">
                  <c:v>78.39087926989707</c:v>
                </c:pt>
                <c:pt idx="213">
                  <c:v>78.39085467363788</c:v>
                </c:pt>
                <c:pt idx="214">
                  <c:v>78.39088054380882</c:v>
                </c:pt>
                <c:pt idx="215">
                  <c:v>78.39088054380882</c:v>
                </c:pt>
                <c:pt idx="216">
                  <c:v>78.39085339972924</c:v>
                </c:pt>
                <c:pt idx="217">
                  <c:v>78.39087926989707</c:v>
                </c:pt>
                <c:pt idx="218">
                  <c:v>78.39087926989707</c:v>
                </c:pt>
                <c:pt idx="219">
                  <c:v>78.39085339972924</c:v>
                </c:pt>
                <c:pt idx="220">
                  <c:v>78.39087926989707</c:v>
                </c:pt>
                <c:pt idx="221">
                  <c:v>78.39085339972924</c:v>
                </c:pt>
                <c:pt idx="222">
                  <c:v>78.39087926989707</c:v>
                </c:pt>
                <c:pt idx="223">
                  <c:v>78.39087926989707</c:v>
                </c:pt>
                <c:pt idx="224">
                  <c:v>78.39085467363788</c:v>
                </c:pt>
                <c:pt idx="225">
                  <c:v>78.39087926989707</c:v>
                </c:pt>
                <c:pt idx="226">
                  <c:v>78.39088054380882</c:v>
                </c:pt>
                <c:pt idx="227">
                  <c:v>78.39085339972924</c:v>
                </c:pt>
                <c:pt idx="228">
                  <c:v>78.39087926989707</c:v>
                </c:pt>
                <c:pt idx="229">
                  <c:v>78.39087926989707</c:v>
                </c:pt>
                <c:pt idx="230">
                  <c:v>78.39087926989707</c:v>
                </c:pt>
                <c:pt idx="231">
                  <c:v>78.39087926989707</c:v>
                </c:pt>
                <c:pt idx="232">
                  <c:v>78.39085339972924</c:v>
                </c:pt>
                <c:pt idx="233">
                  <c:v>78.39085339972924</c:v>
                </c:pt>
                <c:pt idx="234">
                  <c:v>78.39087926989707</c:v>
                </c:pt>
                <c:pt idx="235">
                  <c:v>78.39088054380882</c:v>
                </c:pt>
                <c:pt idx="236">
                  <c:v>78.39087926989707</c:v>
                </c:pt>
                <c:pt idx="237">
                  <c:v>78.39085339972924</c:v>
                </c:pt>
                <c:pt idx="238">
                  <c:v>78.39087926989707</c:v>
                </c:pt>
                <c:pt idx="239">
                  <c:v>78.39085339972924</c:v>
                </c:pt>
                <c:pt idx="240">
                  <c:v>78.39085339972924</c:v>
                </c:pt>
                <c:pt idx="241">
                  <c:v>78.39087926989707</c:v>
                </c:pt>
                <c:pt idx="242">
                  <c:v>78.39085339972924</c:v>
                </c:pt>
                <c:pt idx="243">
                  <c:v>78.39088054380882</c:v>
                </c:pt>
                <c:pt idx="244">
                  <c:v>78.39088054380882</c:v>
                </c:pt>
                <c:pt idx="245">
                  <c:v>78.39085339972924</c:v>
                </c:pt>
                <c:pt idx="246">
                  <c:v>78.39087926989707</c:v>
                </c:pt>
                <c:pt idx="247">
                  <c:v>78.39087926989707</c:v>
                </c:pt>
              </c:numCache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</c:valAx>
      <c:valAx>
        <c:axId val="13286065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52465722"/>
        <c:axId val="2429451"/>
      </c:scatterChart>
      <c:valAx>
        <c:axId val="524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crossBetween val="midCat"/>
        <c:dispUnits/>
      </c:valAx>
      <c:valAx>
        <c:axId val="242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255"/>
          <c:w val="0.90675"/>
          <c:h val="0.8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details'!$R$7:$R$254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details'!$S$7:$S$254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details'!$T$7:$T$254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tickMarkSkip val="10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  <c:majorUnit val="11.4509203597268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6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"/>
          <c:y val="0.0195"/>
          <c:w val="0.93275"/>
          <c:h val="0.90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details'!$L$7:$L$254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details'!$M$7:$M$254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details'!$N$7:$N$254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tickMarkSkip val="10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3940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10</xdr:row>
      <xdr:rowOff>28575</xdr:rowOff>
    </xdr:from>
    <xdr:to>
      <xdr:col>22</xdr:col>
      <xdr:colOff>419100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6448425" y="164782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571500</xdr:colOff>
      <xdr:row>2</xdr:row>
      <xdr:rowOff>95250</xdr:rowOff>
    </xdr:from>
    <xdr:to>
      <xdr:col>41</xdr:col>
      <xdr:colOff>504825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7345025" y="419100"/>
        <a:ext cx="6638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600075</xdr:colOff>
      <xdr:row>29</xdr:row>
      <xdr:rowOff>28575</xdr:rowOff>
    </xdr:from>
    <xdr:to>
      <xdr:col>43</xdr:col>
      <xdr:colOff>161925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17373600" y="4724400"/>
        <a:ext cx="74866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D38" sqref="D3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-49.2354</v>
      </c>
      <c r="C5">
        <v>28.4261</v>
      </c>
      <c r="D5">
        <v>-11.375</v>
      </c>
      <c r="E5"/>
      <c r="F5">
        <v>11.3871</v>
      </c>
      <c r="G5">
        <v>-58.723</v>
      </c>
      <c r="H5">
        <v>-91.995</v>
      </c>
      <c r="I5"/>
      <c r="J5">
        <v>139.2336</v>
      </c>
      <c r="K5">
        <v>-80.3865</v>
      </c>
      <c r="L5">
        <v>-11.375</v>
      </c>
    </row>
    <row r="6" spans="1:12" ht="12.75">
      <c r="A6" s="2">
        <f>A5+1</f>
        <v>1</v>
      </c>
      <c r="B6">
        <v>-49.257</v>
      </c>
      <c r="C6">
        <v>28.3887</v>
      </c>
      <c r="D6">
        <v>-11.375</v>
      </c>
      <c r="E6"/>
      <c r="F6">
        <v>11.3871</v>
      </c>
      <c r="G6">
        <v>-58.7729</v>
      </c>
      <c r="H6">
        <v>-91.995</v>
      </c>
      <c r="I6"/>
      <c r="J6">
        <v>139.212</v>
      </c>
      <c r="K6">
        <v>-80.4239</v>
      </c>
      <c r="L6">
        <v>-11.375</v>
      </c>
    </row>
    <row r="7" spans="1:12" ht="12.75">
      <c r="A7" s="2">
        <f aca="true" t="shared" si="0" ref="A7:A70">A6+1</f>
        <v>2</v>
      </c>
      <c r="B7">
        <v>-49.3456</v>
      </c>
      <c r="C7">
        <v>28.2352</v>
      </c>
      <c r="D7">
        <v>-11.375</v>
      </c>
      <c r="E7"/>
      <c r="F7">
        <v>11.3871</v>
      </c>
      <c r="G7">
        <v>-58.9775</v>
      </c>
      <c r="H7">
        <v>-91.995</v>
      </c>
      <c r="I7"/>
      <c r="J7">
        <v>139.1233</v>
      </c>
      <c r="K7">
        <v>-80.5774</v>
      </c>
      <c r="L7">
        <v>-11.375</v>
      </c>
    </row>
    <row r="8" spans="1:12" ht="12.75">
      <c r="A8" s="2">
        <f t="shared" si="0"/>
        <v>3</v>
      </c>
      <c r="B8">
        <v>-49.4696</v>
      </c>
      <c r="C8">
        <v>28.0205</v>
      </c>
      <c r="D8">
        <v>-11.375</v>
      </c>
      <c r="E8"/>
      <c r="F8">
        <v>11.3871</v>
      </c>
      <c r="G8">
        <v>-59.2637</v>
      </c>
      <c r="H8">
        <v>-91.995</v>
      </c>
      <c r="I8"/>
      <c r="J8">
        <v>138.9994</v>
      </c>
      <c r="K8">
        <v>-80.7921</v>
      </c>
      <c r="L8">
        <v>-11.375</v>
      </c>
    </row>
    <row r="9" spans="1:12" ht="12.75">
      <c r="A9" s="2">
        <f t="shared" si="0"/>
        <v>4</v>
      </c>
      <c r="B9">
        <v>-49.3602</v>
      </c>
      <c r="C9">
        <v>28.2099</v>
      </c>
      <c r="D9">
        <v>-11.4288</v>
      </c>
      <c r="E9"/>
      <c r="F9">
        <v>11.1772</v>
      </c>
      <c r="G9">
        <v>-59.5773</v>
      </c>
      <c r="H9">
        <v>-91.995</v>
      </c>
      <c r="I9"/>
      <c r="J9">
        <v>138.7092</v>
      </c>
      <c r="K9">
        <v>-81.2947</v>
      </c>
      <c r="L9">
        <v>-10.5951</v>
      </c>
    </row>
    <row r="10" spans="1:12" ht="12.75">
      <c r="A10" s="2">
        <f t="shared" si="0"/>
        <v>5</v>
      </c>
      <c r="B10">
        <v>-49.2518</v>
      </c>
      <c r="C10">
        <v>28.3977</v>
      </c>
      <c r="D10">
        <v>-11.4809</v>
      </c>
      <c r="E10"/>
      <c r="F10">
        <v>10.9659</v>
      </c>
      <c r="G10">
        <v>-59.8951</v>
      </c>
      <c r="H10">
        <v>-91.995</v>
      </c>
      <c r="I10"/>
      <c r="J10">
        <v>138.4182</v>
      </c>
      <c r="K10">
        <v>-81.7988</v>
      </c>
      <c r="L10">
        <v>-9.8136</v>
      </c>
    </row>
    <row r="11" spans="1:12" ht="12.75">
      <c r="A11" s="2">
        <f t="shared" si="0"/>
        <v>6</v>
      </c>
      <c r="B11">
        <v>-49.1442</v>
      </c>
      <c r="C11">
        <v>28.5841</v>
      </c>
      <c r="D11">
        <v>-11.5314</v>
      </c>
      <c r="E11"/>
      <c r="F11">
        <v>10.7531</v>
      </c>
      <c r="G11">
        <v>-60.2173</v>
      </c>
      <c r="H11">
        <v>-91.995</v>
      </c>
      <c r="I11"/>
      <c r="J11">
        <v>138.1263</v>
      </c>
      <c r="K11">
        <v>-82.3044</v>
      </c>
      <c r="L11">
        <v>-9.0304</v>
      </c>
    </row>
    <row r="12" spans="1:12" ht="12.75">
      <c r="A12" s="2">
        <f t="shared" si="0"/>
        <v>7</v>
      </c>
      <c r="B12">
        <v>-49.0374</v>
      </c>
      <c r="C12">
        <v>28.769</v>
      </c>
      <c r="D12">
        <v>-11.5804</v>
      </c>
      <c r="E12"/>
      <c r="F12">
        <v>10.5387</v>
      </c>
      <c r="G12">
        <v>-60.5439</v>
      </c>
      <c r="H12">
        <v>-91.995</v>
      </c>
      <c r="I12"/>
      <c r="J12">
        <v>137.8335</v>
      </c>
      <c r="K12">
        <v>-82.8115</v>
      </c>
      <c r="L12">
        <v>-8.2454</v>
      </c>
    </row>
    <row r="13" spans="1:12" ht="12.75">
      <c r="A13" s="2">
        <f t="shared" si="0"/>
        <v>8</v>
      </c>
      <c r="B13">
        <v>-48.9315</v>
      </c>
      <c r="C13">
        <v>28.9524</v>
      </c>
      <c r="D13">
        <v>-11.6278</v>
      </c>
      <c r="E13"/>
      <c r="F13">
        <v>10.3228</v>
      </c>
      <c r="G13">
        <v>-60.8748</v>
      </c>
      <c r="H13">
        <v>-91.995</v>
      </c>
      <c r="I13"/>
      <c r="J13">
        <v>137.5398</v>
      </c>
      <c r="K13">
        <v>-83.3202</v>
      </c>
      <c r="L13">
        <v>-7.4587</v>
      </c>
    </row>
    <row r="14" spans="1:12" ht="12.75">
      <c r="A14" s="2">
        <f t="shared" si="0"/>
        <v>9</v>
      </c>
      <c r="B14">
        <v>-49.0227</v>
      </c>
      <c r="C14">
        <v>28.7945</v>
      </c>
      <c r="D14">
        <v>-11.5536</v>
      </c>
      <c r="E14"/>
      <c r="F14">
        <v>10.225</v>
      </c>
      <c r="G14">
        <v>-61.03</v>
      </c>
      <c r="H14">
        <v>-91.995</v>
      </c>
      <c r="I14"/>
      <c r="J14">
        <v>137.4486</v>
      </c>
      <c r="K14">
        <v>-83.4781</v>
      </c>
      <c r="L14">
        <v>-7.3844</v>
      </c>
    </row>
    <row r="15" spans="1:12" ht="12.75">
      <c r="A15" s="2">
        <f t="shared" si="0"/>
        <v>10</v>
      </c>
      <c r="B15">
        <v>-49.1138</v>
      </c>
      <c r="C15">
        <v>28.6366</v>
      </c>
      <c r="D15">
        <v>-11.4794</v>
      </c>
      <c r="E15"/>
      <c r="F15">
        <v>10.1272</v>
      </c>
      <c r="G15">
        <v>-61.1852</v>
      </c>
      <c r="H15">
        <v>-91.995</v>
      </c>
      <c r="I15"/>
      <c r="J15">
        <v>137.3575</v>
      </c>
      <c r="K15">
        <v>-83.636</v>
      </c>
      <c r="L15">
        <v>-7.3102</v>
      </c>
    </row>
    <row r="16" spans="1:12" ht="12.75">
      <c r="A16" s="2">
        <f t="shared" si="0"/>
        <v>11</v>
      </c>
      <c r="B16">
        <v>-49.2962</v>
      </c>
      <c r="C16">
        <v>28.3208</v>
      </c>
      <c r="D16">
        <v>-11.3309</v>
      </c>
      <c r="E16"/>
      <c r="F16">
        <v>9.9316</v>
      </c>
      <c r="G16">
        <v>-61.4957</v>
      </c>
      <c r="H16">
        <v>-91.995</v>
      </c>
      <c r="I16"/>
      <c r="J16">
        <v>137.1751</v>
      </c>
      <c r="K16">
        <v>-83.9519</v>
      </c>
      <c r="L16">
        <v>-7.1618</v>
      </c>
    </row>
    <row r="17" spans="1:12" ht="12.75">
      <c r="A17" s="2">
        <f t="shared" si="0"/>
        <v>12</v>
      </c>
      <c r="B17">
        <v>-49.4785</v>
      </c>
      <c r="C17">
        <v>28.005</v>
      </c>
      <c r="D17">
        <v>-11.1825</v>
      </c>
      <c r="E17"/>
      <c r="F17">
        <v>9.7361</v>
      </c>
      <c r="G17">
        <v>-61.8061</v>
      </c>
      <c r="H17">
        <v>-91.995</v>
      </c>
      <c r="I17"/>
      <c r="J17">
        <v>136.9928</v>
      </c>
      <c r="K17">
        <v>-84.2677</v>
      </c>
      <c r="L17">
        <v>-7.0133</v>
      </c>
    </row>
    <row r="18" spans="1:12" ht="12.75">
      <c r="A18" s="2">
        <f t="shared" si="0"/>
        <v>13</v>
      </c>
      <c r="B18">
        <v>-49.6609</v>
      </c>
      <c r="C18">
        <v>27.6891</v>
      </c>
      <c r="D18">
        <v>-11.034</v>
      </c>
      <c r="E18"/>
      <c r="F18">
        <v>9.5405</v>
      </c>
      <c r="G18">
        <v>-62.1166</v>
      </c>
      <c r="H18">
        <v>-91.995</v>
      </c>
      <c r="I18"/>
      <c r="J18">
        <v>136.8104</v>
      </c>
      <c r="K18">
        <v>-84.5835</v>
      </c>
      <c r="L18">
        <v>-6.8649</v>
      </c>
    </row>
    <row r="19" spans="1:12" ht="12.75">
      <c r="A19" s="2">
        <f t="shared" si="0"/>
        <v>14</v>
      </c>
      <c r="B19">
        <v>-49.8432</v>
      </c>
      <c r="C19">
        <v>27.3733</v>
      </c>
      <c r="D19">
        <v>-10.8856</v>
      </c>
      <c r="E19"/>
      <c r="F19">
        <v>9.345</v>
      </c>
      <c r="G19">
        <v>-62.427</v>
      </c>
      <c r="H19">
        <v>-91.995</v>
      </c>
      <c r="I19"/>
      <c r="J19">
        <v>136.6281</v>
      </c>
      <c r="K19">
        <v>-84.8994</v>
      </c>
      <c r="L19">
        <v>-6.7164</v>
      </c>
    </row>
    <row r="20" spans="1:12" ht="12.75">
      <c r="A20" s="2">
        <f t="shared" si="0"/>
        <v>15</v>
      </c>
      <c r="B20">
        <v>-50.0256</v>
      </c>
      <c r="C20">
        <v>27.0575</v>
      </c>
      <c r="D20">
        <v>-10.7371</v>
      </c>
      <c r="E20"/>
      <c r="F20">
        <v>9.1494</v>
      </c>
      <c r="G20">
        <v>-62.7375</v>
      </c>
      <c r="H20">
        <v>-91.995</v>
      </c>
      <c r="I20"/>
      <c r="J20">
        <v>136.4457</v>
      </c>
      <c r="K20">
        <v>-85.2152</v>
      </c>
      <c r="L20">
        <v>-6.568</v>
      </c>
    </row>
    <row r="21" spans="1:12" ht="12.75">
      <c r="A21" s="2">
        <f t="shared" si="0"/>
        <v>16</v>
      </c>
      <c r="B21">
        <v>-50.2079</v>
      </c>
      <c r="C21">
        <v>26.7416</v>
      </c>
      <c r="D21">
        <v>-10.5887</v>
      </c>
      <c r="E21"/>
      <c r="F21">
        <v>8.9539</v>
      </c>
      <c r="G21">
        <v>-63.048</v>
      </c>
      <c r="H21">
        <v>-91.995</v>
      </c>
      <c r="I21"/>
      <c r="J21">
        <v>136.2634</v>
      </c>
      <c r="K21">
        <v>-85.531</v>
      </c>
      <c r="L21">
        <v>-6.4195</v>
      </c>
    </row>
    <row r="22" spans="1:12" ht="12.75">
      <c r="A22" s="2">
        <f t="shared" si="0"/>
        <v>17</v>
      </c>
      <c r="B22">
        <v>-50.3903</v>
      </c>
      <c r="C22">
        <v>26.4258</v>
      </c>
      <c r="D22">
        <v>-10.4402</v>
      </c>
      <c r="E22"/>
      <c r="F22">
        <v>8.7583</v>
      </c>
      <c r="G22">
        <v>-63.3584</v>
      </c>
      <c r="H22">
        <v>-91.995</v>
      </c>
      <c r="I22"/>
      <c r="J22">
        <v>136.081</v>
      </c>
      <c r="K22">
        <v>-85.8469</v>
      </c>
      <c r="L22">
        <v>-6.2711</v>
      </c>
    </row>
    <row r="23" spans="1:12" ht="12.75">
      <c r="A23" s="2">
        <f t="shared" si="0"/>
        <v>18</v>
      </c>
      <c r="B23">
        <v>-50.5726</v>
      </c>
      <c r="C23">
        <v>26.11</v>
      </c>
      <c r="D23">
        <v>-10.2918</v>
      </c>
      <c r="E23"/>
      <c r="F23">
        <v>8.5627</v>
      </c>
      <c r="G23">
        <v>-63.6689</v>
      </c>
      <c r="H23">
        <v>-91.995</v>
      </c>
      <c r="I23"/>
      <c r="J23">
        <v>135.8987</v>
      </c>
      <c r="K23">
        <v>-86.1627</v>
      </c>
      <c r="L23">
        <v>-6.1226</v>
      </c>
    </row>
    <row r="24" spans="1:12" ht="12.75">
      <c r="A24" s="2">
        <f t="shared" si="0"/>
        <v>19</v>
      </c>
      <c r="B24">
        <v>-50.7464</v>
      </c>
      <c r="C24">
        <v>25.8089</v>
      </c>
      <c r="D24">
        <v>-10.1347</v>
      </c>
      <c r="E24"/>
      <c r="F24">
        <v>8.3483</v>
      </c>
      <c r="G24">
        <v>-63.9749</v>
      </c>
      <c r="H24">
        <v>-91.995</v>
      </c>
      <c r="I24"/>
      <c r="J24">
        <v>135.7102</v>
      </c>
      <c r="K24">
        <v>-86.4892</v>
      </c>
      <c r="L24">
        <v>-5.9562</v>
      </c>
    </row>
    <row r="25" spans="1:12" ht="12.75">
      <c r="A25" s="2">
        <f t="shared" si="0"/>
        <v>20</v>
      </c>
      <c r="B25">
        <v>-50.8733</v>
      </c>
      <c r="C25">
        <v>25.5891</v>
      </c>
      <c r="D25">
        <v>-9.9281</v>
      </c>
      <c r="E25"/>
      <c r="F25">
        <v>8.03</v>
      </c>
      <c r="G25">
        <v>-64.2584</v>
      </c>
      <c r="H25">
        <v>-91.995</v>
      </c>
      <c r="I25"/>
      <c r="J25">
        <v>135.4883</v>
      </c>
      <c r="K25">
        <v>-86.8736</v>
      </c>
      <c r="L25">
        <v>-5.6887</v>
      </c>
    </row>
    <row r="26" spans="1:12" ht="12.75">
      <c r="A26" s="2">
        <f t="shared" si="0"/>
        <v>21</v>
      </c>
      <c r="B26">
        <v>-51.0557</v>
      </c>
      <c r="C26">
        <v>25.2733</v>
      </c>
      <c r="D26">
        <v>-9.7796</v>
      </c>
      <c r="E26"/>
      <c r="F26">
        <v>7.8344</v>
      </c>
      <c r="G26">
        <v>-64.5689</v>
      </c>
      <c r="H26">
        <v>-91.995</v>
      </c>
      <c r="I26"/>
      <c r="J26">
        <v>135.3059</v>
      </c>
      <c r="K26">
        <v>-87.1894</v>
      </c>
      <c r="L26">
        <v>-5.5402</v>
      </c>
    </row>
    <row r="27" spans="1:12" ht="12.75">
      <c r="A27" s="2">
        <f t="shared" si="0"/>
        <v>22</v>
      </c>
      <c r="B27">
        <v>-51.1673</v>
      </c>
      <c r="C27">
        <v>25.0799</v>
      </c>
      <c r="D27">
        <v>-9.5258</v>
      </c>
      <c r="E27"/>
      <c r="F27">
        <v>7.474</v>
      </c>
      <c r="G27">
        <v>-64.8337</v>
      </c>
      <c r="H27">
        <v>-91.995</v>
      </c>
      <c r="I27"/>
      <c r="J27">
        <v>135.0782</v>
      </c>
      <c r="K27">
        <v>-87.5838</v>
      </c>
      <c r="L27">
        <v>-5.2494</v>
      </c>
    </row>
    <row r="28" spans="1:12" ht="12.75">
      <c r="A28" s="2">
        <f t="shared" si="0"/>
        <v>23</v>
      </c>
      <c r="B28">
        <v>-51.3435</v>
      </c>
      <c r="C28">
        <v>24.7748</v>
      </c>
      <c r="D28">
        <v>-9.366</v>
      </c>
      <c r="E28"/>
      <c r="F28">
        <v>7.2634</v>
      </c>
      <c r="G28">
        <v>-65.1392</v>
      </c>
      <c r="H28">
        <v>-91.995</v>
      </c>
      <c r="I28"/>
      <c r="J28">
        <v>134.8921</v>
      </c>
      <c r="K28">
        <v>-87.9062</v>
      </c>
      <c r="L28">
        <v>-5.0904</v>
      </c>
    </row>
    <row r="29" spans="1:12" ht="12.75">
      <c r="A29" s="2">
        <f t="shared" si="0"/>
        <v>24</v>
      </c>
      <c r="B29">
        <v>-51.4405</v>
      </c>
      <c r="C29">
        <v>24.6068</v>
      </c>
      <c r="D29">
        <v>-9.0611</v>
      </c>
      <c r="E29"/>
      <c r="F29">
        <v>6.8617</v>
      </c>
      <c r="G29">
        <v>-65.3781</v>
      </c>
      <c r="H29">
        <v>-91.995</v>
      </c>
      <c r="I29"/>
      <c r="J29">
        <v>134.6579</v>
      </c>
      <c r="K29">
        <v>-88.3118</v>
      </c>
      <c r="L29">
        <v>-4.7959</v>
      </c>
    </row>
    <row r="30" spans="1:12" ht="12.75">
      <c r="A30" s="2">
        <f t="shared" si="0"/>
        <v>25</v>
      </c>
      <c r="B30">
        <v>-51.6229</v>
      </c>
      <c r="C30">
        <v>24.2909</v>
      </c>
      <c r="D30">
        <v>-8.9126</v>
      </c>
      <c r="E30"/>
      <c r="F30">
        <v>6.666</v>
      </c>
      <c r="G30">
        <v>-65.6889</v>
      </c>
      <c r="H30">
        <v>-91.995</v>
      </c>
      <c r="I30"/>
      <c r="J30">
        <v>134.4755</v>
      </c>
      <c r="K30">
        <v>-88.6277</v>
      </c>
      <c r="L30">
        <v>-4.6475</v>
      </c>
    </row>
    <row r="31" spans="1:12" ht="12.75">
      <c r="A31" s="2">
        <f t="shared" si="0"/>
        <v>26</v>
      </c>
      <c r="B31">
        <v>-51.7455</v>
      </c>
      <c r="C31">
        <v>24.0785</v>
      </c>
      <c r="D31">
        <v>-8.6717</v>
      </c>
      <c r="E31"/>
      <c r="F31">
        <v>6.3457</v>
      </c>
      <c r="G31">
        <v>-65.9706</v>
      </c>
      <c r="H31">
        <v>-91.995</v>
      </c>
      <c r="I31"/>
      <c r="J31">
        <v>134.2456</v>
      </c>
      <c r="K31">
        <v>-89.0259</v>
      </c>
      <c r="L31">
        <v>-4.4308</v>
      </c>
    </row>
    <row r="32" spans="1:12" ht="12.75">
      <c r="A32" s="2">
        <f t="shared" si="0"/>
        <v>27</v>
      </c>
      <c r="B32">
        <v>-51.8079</v>
      </c>
      <c r="C32">
        <v>23.9704</v>
      </c>
      <c r="D32">
        <v>-8.3707</v>
      </c>
      <c r="E32"/>
      <c r="F32">
        <v>5.9371</v>
      </c>
      <c r="G32">
        <v>-66.2603</v>
      </c>
      <c r="H32">
        <v>-91.995</v>
      </c>
      <c r="I32"/>
      <c r="J32">
        <v>133.9477</v>
      </c>
      <c r="K32">
        <v>-89.5419</v>
      </c>
      <c r="L32">
        <v>-4.2058</v>
      </c>
    </row>
    <row r="33" spans="1:12" ht="12.75">
      <c r="A33" s="2">
        <f t="shared" si="0"/>
        <v>28</v>
      </c>
      <c r="B33">
        <v>-51.874</v>
      </c>
      <c r="C33">
        <v>23.8558</v>
      </c>
      <c r="D33">
        <v>-8.076</v>
      </c>
      <c r="E33"/>
      <c r="F33">
        <v>5.5367</v>
      </c>
      <c r="G33">
        <v>-66.5526</v>
      </c>
      <c r="H33">
        <v>-91.995</v>
      </c>
      <c r="I33"/>
      <c r="J33">
        <v>133.6531</v>
      </c>
      <c r="K33">
        <v>-90.0522</v>
      </c>
      <c r="L33">
        <v>-3.9813</v>
      </c>
    </row>
    <row r="34" spans="1:12" ht="12.75">
      <c r="A34" s="2">
        <f t="shared" si="0"/>
        <v>29</v>
      </c>
      <c r="B34">
        <v>-51.9473</v>
      </c>
      <c r="C34">
        <v>23.7289</v>
      </c>
      <c r="D34">
        <v>-7.7906</v>
      </c>
      <c r="E34"/>
      <c r="F34">
        <v>5.1491</v>
      </c>
      <c r="G34">
        <v>-66.8467</v>
      </c>
      <c r="H34">
        <v>-91.995</v>
      </c>
      <c r="I34"/>
      <c r="J34">
        <v>133.3659</v>
      </c>
      <c r="K34">
        <v>-90.5495</v>
      </c>
      <c r="L34">
        <v>-3.7574</v>
      </c>
    </row>
    <row r="35" spans="1:12" ht="12.75">
      <c r="A35" s="2">
        <f t="shared" si="0"/>
        <v>30</v>
      </c>
      <c r="B35">
        <v>-52.0036</v>
      </c>
      <c r="C35">
        <v>23.6315</v>
      </c>
      <c r="D35">
        <v>-7.487</v>
      </c>
      <c r="E35"/>
      <c r="F35">
        <v>4.7144</v>
      </c>
      <c r="G35">
        <v>-67.1474</v>
      </c>
      <c r="H35">
        <v>-91.995</v>
      </c>
      <c r="I35"/>
      <c r="J35">
        <v>133.0545</v>
      </c>
      <c r="K35">
        <v>-91.0889</v>
      </c>
      <c r="L35">
        <v>-3.543</v>
      </c>
    </row>
    <row r="36" spans="1:12" ht="12.75">
      <c r="A36" s="2">
        <f t="shared" si="0"/>
        <v>31</v>
      </c>
      <c r="B36">
        <v>-52.0721</v>
      </c>
      <c r="C36">
        <v>23.5128</v>
      </c>
      <c r="D36">
        <v>-7.1984</v>
      </c>
      <c r="E36"/>
      <c r="F36">
        <v>4.3027</v>
      </c>
      <c r="G36">
        <v>-67.45</v>
      </c>
      <c r="H36">
        <v>-91.995</v>
      </c>
      <c r="I36"/>
      <c r="J36">
        <v>132.7561</v>
      </c>
      <c r="K36">
        <v>-91.6059</v>
      </c>
      <c r="L36">
        <v>-3.3316</v>
      </c>
    </row>
    <row r="37" spans="1:12" ht="12.75">
      <c r="A37" s="2">
        <f t="shared" si="0"/>
        <v>32</v>
      </c>
      <c r="B37">
        <v>-52.1448</v>
      </c>
      <c r="C37">
        <v>23.3869</v>
      </c>
      <c r="D37">
        <v>-6.9151</v>
      </c>
      <c r="E37"/>
      <c r="F37">
        <v>3.8991</v>
      </c>
      <c r="G37">
        <v>-67.7541</v>
      </c>
      <c r="H37">
        <v>-91.995</v>
      </c>
      <c r="I37"/>
      <c r="J37">
        <v>132.462</v>
      </c>
      <c r="K37">
        <v>-92.1151</v>
      </c>
      <c r="L37">
        <v>-3.1198</v>
      </c>
    </row>
    <row r="38" spans="1:12" ht="12.75">
      <c r="A38" s="2">
        <f t="shared" si="0"/>
        <v>33</v>
      </c>
      <c r="B38">
        <v>-52.2233</v>
      </c>
      <c r="C38">
        <v>23.2508</v>
      </c>
      <c r="D38">
        <v>-6.6391</v>
      </c>
      <c r="E38"/>
      <c r="F38">
        <v>3.5067</v>
      </c>
      <c r="G38">
        <v>-68.0596</v>
      </c>
      <c r="H38">
        <v>-91.995</v>
      </c>
      <c r="I38"/>
      <c r="J38">
        <v>132.1743</v>
      </c>
      <c r="K38">
        <v>-92.6135</v>
      </c>
      <c r="L38">
        <v>-2.9085</v>
      </c>
    </row>
    <row r="39" spans="1:12" ht="12.75">
      <c r="A39" s="2">
        <f t="shared" si="0"/>
        <v>34</v>
      </c>
      <c r="B39">
        <v>-52.3075</v>
      </c>
      <c r="C39">
        <v>23.1051</v>
      </c>
      <c r="D39">
        <v>-6.3698</v>
      </c>
      <c r="E39"/>
      <c r="F39">
        <v>3.1249</v>
      </c>
      <c r="G39">
        <v>-68.3666</v>
      </c>
      <c r="H39">
        <v>-91.995</v>
      </c>
      <c r="I39"/>
      <c r="J39">
        <v>131.8925</v>
      </c>
      <c r="K39">
        <v>-93.1017</v>
      </c>
      <c r="L39">
        <v>-2.6976</v>
      </c>
    </row>
    <row r="40" spans="1:12" ht="12.75">
      <c r="A40" s="2">
        <f t="shared" si="0"/>
        <v>35</v>
      </c>
      <c r="B40">
        <v>-52.4014</v>
      </c>
      <c r="C40">
        <v>22.9423</v>
      </c>
      <c r="D40">
        <v>-6.0973</v>
      </c>
      <c r="E40"/>
      <c r="F40">
        <v>2.7513</v>
      </c>
      <c r="G40">
        <v>-68.6448</v>
      </c>
      <c r="H40">
        <v>-91.995</v>
      </c>
      <c r="I40"/>
      <c r="J40">
        <v>131.6232</v>
      </c>
      <c r="K40">
        <v>-93.568</v>
      </c>
      <c r="L40">
        <v>-2.5177</v>
      </c>
    </row>
    <row r="41" spans="1:12" ht="12.75">
      <c r="A41" s="2">
        <f t="shared" si="0"/>
        <v>36</v>
      </c>
      <c r="B41">
        <v>-52.436</v>
      </c>
      <c r="C41">
        <v>22.8826</v>
      </c>
      <c r="D41">
        <v>-5.7521</v>
      </c>
      <c r="E41"/>
      <c r="F41">
        <v>2.2685</v>
      </c>
      <c r="G41">
        <v>-68.9118</v>
      </c>
      <c r="H41">
        <v>-91.995</v>
      </c>
      <c r="I41"/>
      <c r="J41">
        <v>131.2909</v>
      </c>
      <c r="K41">
        <v>-94.1435</v>
      </c>
      <c r="L41">
        <v>-2.3265</v>
      </c>
    </row>
    <row r="42" spans="1:12" ht="12.75">
      <c r="A42" s="2">
        <f t="shared" si="0"/>
        <v>37</v>
      </c>
      <c r="B42">
        <v>-52.5546</v>
      </c>
      <c r="C42">
        <v>22.677</v>
      </c>
      <c r="D42">
        <v>-5.4077</v>
      </c>
      <c r="E42"/>
      <c r="F42">
        <v>1.9328</v>
      </c>
      <c r="G42">
        <v>-69.1982</v>
      </c>
      <c r="H42">
        <v>-91.995</v>
      </c>
      <c r="I42"/>
      <c r="J42">
        <v>131.0642</v>
      </c>
      <c r="K42">
        <v>-94.5362</v>
      </c>
      <c r="L42">
        <v>-2.1621</v>
      </c>
    </row>
    <row r="43" spans="1:12" ht="12.75">
      <c r="A43" s="2">
        <f t="shared" si="0"/>
        <v>38</v>
      </c>
      <c r="B43">
        <v>-52.7262</v>
      </c>
      <c r="C43">
        <v>22.3798</v>
      </c>
      <c r="D43">
        <v>-4.899</v>
      </c>
      <c r="E43"/>
      <c r="F43">
        <v>1.6727</v>
      </c>
      <c r="G43">
        <v>-69.5133</v>
      </c>
      <c r="H43">
        <v>-91.995</v>
      </c>
      <c r="I43"/>
      <c r="J43">
        <v>130.9323</v>
      </c>
      <c r="K43">
        <v>-94.7648</v>
      </c>
      <c r="L43">
        <v>-2.0082</v>
      </c>
    </row>
    <row r="44" spans="1:12" ht="12.75">
      <c r="A44" s="2">
        <f t="shared" si="0"/>
        <v>39</v>
      </c>
      <c r="B44">
        <v>-52.7565</v>
      </c>
      <c r="C44">
        <v>22.3274</v>
      </c>
      <c r="D44">
        <v>-4.2745</v>
      </c>
      <c r="E44"/>
      <c r="F44">
        <v>1.1777</v>
      </c>
      <c r="G44">
        <v>-69.2245</v>
      </c>
      <c r="H44">
        <v>-91.995</v>
      </c>
      <c r="I44"/>
      <c r="J44">
        <v>130.6496</v>
      </c>
      <c r="K44">
        <v>-95.2544</v>
      </c>
      <c r="L44">
        <v>-2.3613</v>
      </c>
    </row>
    <row r="45" spans="1:12" ht="12.75">
      <c r="A45" s="2">
        <f t="shared" si="0"/>
        <v>40</v>
      </c>
      <c r="B45">
        <v>-52.6955</v>
      </c>
      <c r="C45">
        <v>22.4329</v>
      </c>
      <c r="D45">
        <v>-3.6212</v>
      </c>
      <c r="E45"/>
      <c r="F45">
        <v>0.7351</v>
      </c>
      <c r="G45">
        <v>-68.6465</v>
      </c>
      <c r="H45">
        <v>-91.995</v>
      </c>
      <c r="I45"/>
      <c r="J45">
        <v>130.4628</v>
      </c>
      <c r="K45">
        <v>-95.5779</v>
      </c>
      <c r="L45">
        <v>-2.9828</v>
      </c>
    </row>
    <row r="46" spans="1:12" ht="12.75">
      <c r="A46" s="2">
        <f t="shared" si="0"/>
        <v>41</v>
      </c>
      <c r="B46">
        <v>-52.6345</v>
      </c>
      <c r="C46">
        <v>22.5387</v>
      </c>
      <c r="D46">
        <v>-2.9678</v>
      </c>
      <c r="E46"/>
      <c r="F46">
        <v>0.2953</v>
      </c>
      <c r="G46">
        <v>-68.0666</v>
      </c>
      <c r="H46">
        <v>-91.995</v>
      </c>
      <c r="I46"/>
      <c r="J46">
        <v>130.2761</v>
      </c>
      <c r="K46">
        <v>-95.9013</v>
      </c>
      <c r="L46">
        <v>-3.6043</v>
      </c>
    </row>
    <row r="47" spans="1:12" ht="12.75">
      <c r="A47" s="2">
        <f t="shared" si="0"/>
        <v>42</v>
      </c>
      <c r="B47">
        <v>-52.7795</v>
      </c>
      <c r="C47">
        <v>22.2876</v>
      </c>
      <c r="D47">
        <v>-2.7634</v>
      </c>
      <c r="E47"/>
      <c r="F47">
        <v>0.0054</v>
      </c>
      <c r="G47">
        <v>-68.3333</v>
      </c>
      <c r="H47">
        <v>-91.995</v>
      </c>
      <c r="I47"/>
      <c r="J47">
        <v>130.0588</v>
      </c>
      <c r="K47">
        <v>-96.2776</v>
      </c>
      <c r="L47">
        <v>-3.4497</v>
      </c>
    </row>
    <row r="48" spans="1:12" ht="12.75">
      <c r="A48" s="2">
        <f t="shared" si="0"/>
        <v>43</v>
      </c>
      <c r="B48">
        <v>-52.7441</v>
      </c>
      <c r="C48">
        <v>22.3488</v>
      </c>
      <c r="D48">
        <v>-2.1622</v>
      </c>
      <c r="E48"/>
      <c r="F48">
        <v>-0.3653</v>
      </c>
      <c r="G48">
        <v>-67.8096</v>
      </c>
      <c r="H48">
        <v>-91.995</v>
      </c>
      <c r="I48"/>
      <c r="J48">
        <v>129.9061</v>
      </c>
      <c r="K48">
        <v>-96.5422</v>
      </c>
      <c r="L48">
        <v>-3.9771</v>
      </c>
    </row>
    <row r="49" spans="1:12" ht="12.75">
      <c r="A49" s="2">
        <f t="shared" si="0"/>
        <v>44</v>
      </c>
      <c r="B49">
        <v>-52.7087</v>
      </c>
      <c r="C49">
        <v>22.4101</v>
      </c>
      <c r="D49">
        <v>-1.5607</v>
      </c>
      <c r="E49"/>
      <c r="F49">
        <v>-0.7342</v>
      </c>
      <c r="G49">
        <v>-67.2843</v>
      </c>
      <c r="H49">
        <v>-91.995</v>
      </c>
      <c r="I49"/>
      <c r="J49">
        <v>129.7534</v>
      </c>
      <c r="K49">
        <v>-96.8066</v>
      </c>
      <c r="L49">
        <v>-4.5047</v>
      </c>
    </row>
    <row r="50" spans="1:12" ht="12.75">
      <c r="A50" s="2">
        <f t="shared" si="0"/>
        <v>45</v>
      </c>
      <c r="B50">
        <v>-52.6483</v>
      </c>
      <c r="C50">
        <v>22.5147</v>
      </c>
      <c r="D50">
        <v>-0.5686</v>
      </c>
      <c r="E50"/>
      <c r="F50">
        <v>-1.3643</v>
      </c>
      <c r="G50">
        <v>-66.5008</v>
      </c>
      <c r="H50">
        <v>-91.995</v>
      </c>
      <c r="I50"/>
      <c r="J50">
        <v>129.4336</v>
      </c>
      <c r="K50">
        <v>-97.3606</v>
      </c>
      <c r="L50">
        <v>-5.2788</v>
      </c>
    </row>
    <row r="51" spans="1:12" ht="12.75">
      <c r="A51" s="2">
        <f t="shared" si="0"/>
        <v>46</v>
      </c>
      <c r="B51">
        <v>-52.6359</v>
      </c>
      <c r="C51">
        <v>22.5361</v>
      </c>
      <c r="D51">
        <v>0.1221</v>
      </c>
      <c r="E51"/>
      <c r="F51">
        <v>-1.8857</v>
      </c>
      <c r="G51">
        <v>-65.8706</v>
      </c>
      <c r="H51">
        <v>-91.995</v>
      </c>
      <c r="I51"/>
      <c r="J51">
        <v>129.1278</v>
      </c>
      <c r="K51">
        <v>-97.8903</v>
      </c>
      <c r="L51">
        <v>-5.8741</v>
      </c>
    </row>
    <row r="52" spans="1:12" ht="12.75">
      <c r="A52" s="2">
        <f t="shared" si="0"/>
        <v>47</v>
      </c>
      <c r="B52">
        <v>-52.5567</v>
      </c>
      <c r="C52">
        <v>22.6735</v>
      </c>
      <c r="D52">
        <v>0.7621</v>
      </c>
      <c r="E52"/>
      <c r="F52">
        <v>-2.2747</v>
      </c>
      <c r="G52">
        <v>-65.2558</v>
      </c>
      <c r="H52">
        <v>-91.995</v>
      </c>
      <c r="I52"/>
      <c r="J52">
        <v>128.9363</v>
      </c>
      <c r="K52">
        <v>-98.222</v>
      </c>
      <c r="L52">
        <v>-6.4524</v>
      </c>
    </row>
    <row r="53" spans="1:12" ht="12.75">
      <c r="A53" s="2">
        <f t="shared" si="0"/>
        <v>48</v>
      </c>
      <c r="B53">
        <v>-52.4772</v>
      </c>
      <c r="C53">
        <v>22.811</v>
      </c>
      <c r="D53">
        <v>1.4027</v>
      </c>
      <c r="E53"/>
      <c r="F53">
        <v>-2.6606</v>
      </c>
      <c r="G53">
        <v>-64.6386</v>
      </c>
      <c r="H53">
        <v>-91.995</v>
      </c>
      <c r="I53"/>
      <c r="J53">
        <v>128.7448</v>
      </c>
      <c r="K53">
        <v>-98.5536</v>
      </c>
      <c r="L53">
        <v>-7.0311</v>
      </c>
    </row>
    <row r="54" spans="1:12" ht="12.75">
      <c r="A54" s="2">
        <f t="shared" si="0"/>
        <v>49</v>
      </c>
      <c r="B54">
        <v>-52.5937</v>
      </c>
      <c r="C54">
        <v>22.6093</v>
      </c>
      <c r="D54">
        <v>1.6764</v>
      </c>
      <c r="E54"/>
      <c r="F54">
        <v>-2.961</v>
      </c>
      <c r="G54">
        <v>-64.6212</v>
      </c>
      <c r="H54">
        <v>-91.995</v>
      </c>
      <c r="I54"/>
      <c r="J54">
        <v>128.5204</v>
      </c>
      <c r="K54">
        <v>-98.9422</v>
      </c>
      <c r="L54">
        <v>-7.0775</v>
      </c>
    </row>
    <row r="55" spans="1:12" ht="12.75">
      <c r="A55" s="2">
        <f t="shared" si="0"/>
        <v>50</v>
      </c>
      <c r="B55">
        <v>-52.7006</v>
      </c>
      <c r="C55">
        <v>22.4242</v>
      </c>
      <c r="D55">
        <v>1.9797</v>
      </c>
      <c r="E55"/>
      <c r="F55">
        <v>-3.2924</v>
      </c>
      <c r="G55">
        <v>-64.536</v>
      </c>
      <c r="H55">
        <v>-91.995</v>
      </c>
      <c r="I55"/>
      <c r="J55">
        <v>128.29</v>
      </c>
      <c r="K55">
        <v>-99.3414</v>
      </c>
      <c r="L55">
        <v>-7.1744</v>
      </c>
    </row>
    <row r="56" spans="1:12" ht="12.75">
      <c r="A56" s="2">
        <f t="shared" si="0"/>
        <v>51</v>
      </c>
      <c r="B56">
        <v>-52.844</v>
      </c>
      <c r="C56">
        <v>22.1759</v>
      </c>
      <c r="D56">
        <v>2.2177</v>
      </c>
      <c r="E56"/>
      <c r="F56">
        <v>-3.596</v>
      </c>
      <c r="G56">
        <v>-64.6938</v>
      </c>
      <c r="H56">
        <v>-91.995</v>
      </c>
      <c r="I56"/>
      <c r="J56">
        <v>128.0771</v>
      </c>
      <c r="K56">
        <v>-99.7101</v>
      </c>
      <c r="L56">
        <v>-7.112</v>
      </c>
    </row>
    <row r="57" spans="1:12" ht="12.75">
      <c r="A57" s="2">
        <f t="shared" si="0"/>
        <v>52</v>
      </c>
      <c r="B57">
        <v>-52.8032</v>
      </c>
      <c r="C57">
        <v>22.2464</v>
      </c>
      <c r="D57">
        <v>3.2349</v>
      </c>
      <c r="E57"/>
      <c r="F57">
        <v>-4.1765</v>
      </c>
      <c r="G57">
        <v>-64.0613</v>
      </c>
      <c r="H57">
        <v>-91.995</v>
      </c>
      <c r="I57"/>
      <c r="J57">
        <v>128.0311</v>
      </c>
      <c r="K57">
        <v>-99.7897</v>
      </c>
      <c r="L57">
        <v>-8.0738</v>
      </c>
    </row>
    <row r="58" spans="1:12" ht="12.75">
      <c r="A58" s="2">
        <f t="shared" si="0"/>
        <v>53</v>
      </c>
      <c r="B58">
        <v>-52.7624</v>
      </c>
      <c r="C58">
        <v>22.3172</v>
      </c>
      <c r="D58">
        <v>4.2551</v>
      </c>
      <c r="E58"/>
      <c r="F58">
        <v>-4.7572</v>
      </c>
      <c r="G58">
        <v>-63.4257</v>
      </c>
      <c r="H58">
        <v>-91.995</v>
      </c>
      <c r="I58"/>
      <c r="J58">
        <v>127.9853</v>
      </c>
      <c r="K58">
        <v>-99.869</v>
      </c>
      <c r="L58">
        <v>-9.0349</v>
      </c>
    </row>
    <row r="59" spans="1:12" ht="12.75">
      <c r="A59" s="2">
        <f t="shared" si="0"/>
        <v>54</v>
      </c>
      <c r="B59">
        <v>-52.7213</v>
      </c>
      <c r="C59">
        <v>22.3883</v>
      </c>
      <c r="D59">
        <v>5.2784</v>
      </c>
      <c r="E59"/>
      <c r="F59">
        <v>-5.3384</v>
      </c>
      <c r="G59">
        <v>-62.7869</v>
      </c>
      <c r="H59">
        <v>-91.995</v>
      </c>
      <c r="I59"/>
      <c r="J59">
        <v>127.9397</v>
      </c>
      <c r="K59">
        <v>-99.9481</v>
      </c>
      <c r="L59">
        <v>-9.9952</v>
      </c>
    </row>
    <row r="60" spans="1:12" ht="12.75">
      <c r="A60" s="2">
        <f t="shared" si="0"/>
        <v>55</v>
      </c>
      <c r="B60">
        <v>-52.6802</v>
      </c>
      <c r="C60">
        <v>22.4596</v>
      </c>
      <c r="D60">
        <v>6.3048</v>
      </c>
      <c r="E60"/>
      <c r="F60">
        <v>-5.9201</v>
      </c>
      <c r="G60">
        <v>-62.1448</v>
      </c>
      <c r="H60">
        <v>-91.995</v>
      </c>
      <c r="I60"/>
      <c r="J60">
        <v>127.8942</v>
      </c>
      <c r="K60">
        <v>-100.0269</v>
      </c>
      <c r="L60">
        <v>-10.9551</v>
      </c>
    </row>
    <row r="61" spans="1:12" ht="12.75">
      <c r="A61" s="2">
        <f t="shared" si="0"/>
        <v>56</v>
      </c>
      <c r="B61">
        <v>-52.6388</v>
      </c>
      <c r="C61">
        <v>22.5311</v>
      </c>
      <c r="D61">
        <v>7.3348</v>
      </c>
      <c r="E61"/>
      <c r="F61">
        <v>-6.5025</v>
      </c>
      <c r="G61">
        <v>-61.4991</v>
      </c>
      <c r="H61">
        <v>-91.995</v>
      </c>
      <c r="I61"/>
      <c r="J61">
        <v>127.8488</v>
      </c>
      <c r="K61">
        <v>-100.1055</v>
      </c>
      <c r="L61">
        <v>-11.9146</v>
      </c>
    </row>
    <row r="62" spans="1:12" ht="12.75">
      <c r="A62" s="2">
        <f t="shared" si="0"/>
        <v>57</v>
      </c>
      <c r="B62">
        <v>-52.5427</v>
      </c>
      <c r="C62">
        <v>22.6976</v>
      </c>
      <c r="D62">
        <v>7.6605</v>
      </c>
      <c r="E62"/>
      <c r="F62">
        <v>-6.4216</v>
      </c>
      <c r="G62">
        <v>-60.9688</v>
      </c>
      <c r="H62">
        <v>-91.995</v>
      </c>
      <c r="I62"/>
      <c r="J62">
        <v>127.5282</v>
      </c>
      <c r="K62">
        <v>-100.6608</v>
      </c>
      <c r="L62">
        <v>-11.9013</v>
      </c>
    </row>
    <row r="63" spans="1:12" ht="12.75">
      <c r="A63" s="2">
        <f t="shared" si="0"/>
        <v>58</v>
      </c>
      <c r="B63">
        <v>-52.7483</v>
      </c>
      <c r="C63">
        <v>22.3415</v>
      </c>
      <c r="D63">
        <v>7.7721</v>
      </c>
      <c r="E63"/>
      <c r="F63">
        <v>-6.5317</v>
      </c>
      <c r="G63">
        <v>-61.1702</v>
      </c>
      <c r="H63">
        <v>-91.995</v>
      </c>
      <c r="I63"/>
      <c r="J63">
        <v>127.3872</v>
      </c>
      <c r="K63">
        <v>-100.905</v>
      </c>
      <c r="L63">
        <v>-11.7965</v>
      </c>
    </row>
    <row r="64" spans="1:12" ht="12.75">
      <c r="A64" s="2">
        <f t="shared" si="0"/>
        <v>59</v>
      </c>
      <c r="B64">
        <v>-52.5473</v>
      </c>
      <c r="C64">
        <v>22.6898</v>
      </c>
      <c r="D64">
        <v>7.9793</v>
      </c>
      <c r="E64"/>
      <c r="F64">
        <v>-6.353</v>
      </c>
      <c r="G64">
        <v>-60.5586</v>
      </c>
      <c r="H64">
        <v>-91.995</v>
      </c>
      <c r="I64"/>
      <c r="J64">
        <v>127.1335</v>
      </c>
      <c r="K64">
        <v>-101.3444</v>
      </c>
      <c r="L64">
        <v>-11.7947</v>
      </c>
    </row>
    <row r="65" spans="1:12" ht="12.75">
      <c r="A65" s="2">
        <f t="shared" si="0"/>
        <v>60</v>
      </c>
      <c r="B65">
        <v>-52.3457</v>
      </c>
      <c r="C65">
        <v>23.0388</v>
      </c>
      <c r="D65">
        <v>8.1874</v>
      </c>
      <c r="E65"/>
      <c r="F65">
        <v>-6.1688</v>
      </c>
      <c r="G65">
        <v>-59.9488</v>
      </c>
      <c r="H65">
        <v>-91.995</v>
      </c>
      <c r="I65"/>
      <c r="J65">
        <v>126.88</v>
      </c>
      <c r="K65">
        <v>-101.7835</v>
      </c>
      <c r="L65">
        <v>-11.7925</v>
      </c>
    </row>
    <row r="66" spans="1:12" ht="12.75">
      <c r="A66" s="2">
        <f t="shared" si="0"/>
        <v>61</v>
      </c>
      <c r="B66">
        <v>-52.1625</v>
      </c>
      <c r="C66">
        <v>23.3562</v>
      </c>
      <c r="D66">
        <v>8.2275</v>
      </c>
      <c r="E66"/>
      <c r="F66">
        <v>-6.091</v>
      </c>
      <c r="G66">
        <v>-59.3819</v>
      </c>
      <c r="H66">
        <v>-91.995</v>
      </c>
      <c r="I66"/>
      <c r="J66">
        <v>126.4276</v>
      </c>
      <c r="K66">
        <v>-102.5672</v>
      </c>
      <c r="L66">
        <v>-11.6995</v>
      </c>
    </row>
    <row r="67" spans="1:12" ht="12.75">
      <c r="A67" s="2">
        <f t="shared" si="0"/>
        <v>62</v>
      </c>
      <c r="B67">
        <v>-52.3551</v>
      </c>
      <c r="C67">
        <v>23.0226</v>
      </c>
      <c r="D67">
        <v>8.2232</v>
      </c>
      <c r="E67"/>
      <c r="F67">
        <v>-6.1336</v>
      </c>
      <c r="G67">
        <v>-59.6175</v>
      </c>
      <c r="H67">
        <v>-91.995</v>
      </c>
      <c r="I67"/>
      <c r="J67">
        <v>126.2685</v>
      </c>
      <c r="K67">
        <v>-102.8427</v>
      </c>
      <c r="L67">
        <v>-11.4942</v>
      </c>
    </row>
    <row r="68" spans="1:12" ht="12.75">
      <c r="A68" s="2">
        <f t="shared" si="0"/>
        <v>63</v>
      </c>
      <c r="B68">
        <v>-52.4566</v>
      </c>
      <c r="C68">
        <v>22.8467</v>
      </c>
      <c r="D68">
        <v>8.3738</v>
      </c>
      <c r="E68"/>
      <c r="F68">
        <v>-6.4101</v>
      </c>
      <c r="G68">
        <v>-59.5967</v>
      </c>
      <c r="H68">
        <v>-91.995</v>
      </c>
      <c r="I68"/>
      <c r="J68">
        <v>126.0006</v>
      </c>
      <c r="K68">
        <v>-103.3067</v>
      </c>
      <c r="L68">
        <v>-11.5741</v>
      </c>
    </row>
    <row r="69" spans="1:12" ht="12.75">
      <c r="A69" s="2">
        <f t="shared" si="0"/>
        <v>64</v>
      </c>
      <c r="B69">
        <v>-52.3432</v>
      </c>
      <c r="C69">
        <v>23.0432</v>
      </c>
      <c r="D69">
        <v>8.5101</v>
      </c>
      <c r="E69"/>
      <c r="F69">
        <v>-6.8268</v>
      </c>
      <c r="G69">
        <v>-59.2447</v>
      </c>
      <c r="H69">
        <v>-91.995</v>
      </c>
      <c r="I69"/>
      <c r="J69">
        <v>125.6628</v>
      </c>
      <c r="K69">
        <v>-103.8918</v>
      </c>
      <c r="L69">
        <v>-11.9012</v>
      </c>
    </row>
    <row r="70" spans="1:12" ht="12.75">
      <c r="A70" s="2">
        <f t="shared" si="0"/>
        <v>65</v>
      </c>
      <c r="B70">
        <v>-52.2304</v>
      </c>
      <c r="C70">
        <v>23.2386</v>
      </c>
      <c r="D70">
        <v>8.6459</v>
      </c>
      <c r="E70"/>
      <c r="F70">
        <v>-7.2404</v>
      </c>
      <c r="G70">
        <v>-58.8921</v>
      </c>
      <c r="H70">
        <v>-91.995</v>
      </c>
      <c r="I70"/>
      <c r="J70">
        <v>125.3241</v>
      </c>
      <c r="K70">
        <v>-104.4785</v>
      </c>
      <c r="L70">
        <v>-12.2296</v>
      </c>
    </row>
    <row r="71" spans="1:12" ht="12.75">
      <c r="A71" s="2">
        <f aca="true" t="shared" si="1" ref="A71:A134">A70+1</f>
        <v>66</v>
      </c>
      <c r="B71">
        <v>-52.035</v>
      </c>
      <c r="C71">
        <v>23.5771</v>
      </c>
      <c r="D71">
        <v>8.2895</v>
      </c>
      <c r="E71"/>
      <c r="F71">
        <v>-7.2779</v>
      </c>
      <c r="G71">
        <v>-58.4944</v>
      </c>
      <c r="H71">
        <v>-91.995</v>
      </c>
      <c r="I71"/>
      <c r="J71">
        <v>124.9763</v>
      </c>
      <c r="K71">
        <v>-105.0808</v>
      </c>
      <c r="L71">
        <v>-12.1726</v>
      </c>
    </row>
    <row r="72" spans="1:12" ht="12.75">
      <c r="A72" s="2">
        <f t="shared" si="1"/>
        <v>67</v>
      </c>
      <c r="B72">
        <v>-51.8408</v>
      </c>
      <c r="C72">
        <v>23.9134</v>
      </c>
      <c r="D72">
        <v>7.9344</v>
      </c>
      <c r="E72"/>
      <c r="F72">
        <v>-7.314</v>
      </c>
      <c r="G72">
        <v>-58.1013</v>
      </c>
      <c r="H72">
        <v>-91.995</v>
      </c>
      <c r="I72"/>
      <c r="J72">
        <v>124.6267</v>
      </c>
      <c r="K72">
        <v>-105.6863</v>
      </c>
      <c r="L72">
        <v>-12.1145</v>
      </c>
    </row>
    <row r="73" spans="1:12" ht="12.75">
      <c r="A73" s="2">
        <f t="shared" si="1"/>
        <v>68</v>
      </c>
      <c r="B73">
        <v>-51.6478</v>
      </c>
      <c r="C73">
        <v>24.2476</v>
      </c>
      <c r="D73">
        <v>7.5807</v>
      </c>
      <c r="E73"/>
      <c r="F73">
        <v>-7.3489</v>
      </c>
      <c r="G73">
        <v>-57.7128</v>
      </c>
      <c r="H73">
        <v>-91.995</v>
      </c>
      <c r="I73"/>
      <c r="J73">
        <v>124.2753</v>
      </c>
      <c r="K73">
        <v>-106.2949</v>
      </c>
      <c r="L73">
        <v>-12.0552</v>
      </c>
    </row>
    <row r="74" spans="1:12" ht="12.75">
      <c r="A74" s="2">
        <f t="shared" si="1"/>
        <v>69</v>
      </c>
      <c r="B74">
        <v>-51.732</v>
      </c>
      <c r="C74">
        <v>24.1019</v>
      </c>
      <c r="D74">
        <v>7.6749</v>
      </c>
      <c r="E74"/>
      <c r="F74">
        <v>-7.4629</v>
      </c>
      <c r="G74">
        <v>-57.815</v>
      </c>
      <c r="H74">
        <v>-91.995</v>
      </c>
      <c r="I74"/>
      <c r="J74">
        <v>124.1804</v>
      </c>
      <c r="K74">
        <v>-106.4594</v>
      </c>
      <c r="L74">
        <v>-12.0084</v>
      </c>
    </row>
    <row r="75" spans="1:12" ht="12.75">
      <c r="A75" s="2">
        <f t="shared" si="1"/>
        <v>70</v>
      </c>
      <c r="B75">
        <v>-51.8161</v>
      </c>
      <c r="C75">
        <v>23.9561</v>
      </c>
      <c r="D75">
        <v>7.7691</v>
      </c>
      <c r="E75"/>
      <c r="F75">
        <v>-7.5768</v>
      </c>
      <c r="G75">
        <v>-57.9172</v>
      </c>
      <c r="H75">
        <v>-91.995</v>
      </c>
      <c r="I75"/>
      <c r="J75">
        <v>124.0854</v>
      </c>
      <c r="K75">
        <v>-106.6239</v>
      </c>
      <c r="L75">
        <v>-11.9616</v>
      </c>
    </row>
    <row r="76" spans="1:12" ht="12.75">
      <c r="A76" s="2">
        <f t="shared" si="1"/>
        <v>71</v>
      </c>
      <c r="B76">
        <v>-51.8977</v>
      </c>
      <c r="C76">
        <v>23.8148</v>
      </c>
      <c r="D76">
        <v>8.154</v>
      </c>
      <c r="E76"/>
      <c r="F76">
        <v>-8.0623</v>
      </c>
      <c r="G76">
        <v>-57.8273</v>
      </c>
      <c r="H76">
        <v>-91.995</v>
      </c>
      <c r="I76"/>
      <c r="J76">
        <v>123.9502</v>
      </c>
      <c r="K76">
        <v>-106.8581</v>
      </c>
      <c r="L76">
        <v>-12.3802</v>
      </c>
    </row>
    <row r="77" spans="1:12" ht="12.75">
      <c r="A77" s="2">
        <f t="shared" si="1"/>
        <v>72</v>
      </c>
      <c r="B77">
        <v>-51.9793</v>
      </c>
      <c r="C77">
        <v>23.6735</v>
      </c>
      <c r="D77">
        <v>8.5386</v>
      </c>
      <c r="E77"/>
      <c r="F77">
        <v>-8.5479</v>
      </c>
      <c r="G77">
        <v>-57.7368</v>
      </c>
      <c r="H77">
        <v>-91.995</v>
      </c>
      <c r="I77"/>
      <c r="J77">
        <v>123.815</v>
      </c>
      <c r="K77">
        <v>-107.0923</v>
      </c>
      <c r="L77">
        <v>-12.7998</v>
      </c>
    </row>
    <row r="78" spans="1:12" ht="12.75">
      <c r="A78" s="2">
        <f t="shared" si="1"/>
        <v>73</v>
      </c>
      <c r="B78">
        <v>-52.1789</v>
      </c>
      <c r="C78">
        <v>23.3278</v>
      </c>
      <c r="D78">
        <v>8.6177</v>
      </c>
      <c r="E78"/>
      <c r="F78">
        <v>-8.7797</v>
      </c>
      <c r="G78">
        <v>-58.0198</v>
      </c>
      <c r="H78">
        <v>-91.995</v>
      </c>
      <c r="I78"/>
      <c r="J78">
        <v>123.6358</v>
      </c>
      <c r="K78">
        <v>-107.4027</v>
      </c>
      <c r="L78">
        <v>-12.6466</v>
      </c>
    </row>
    <row r="79" spans="1:12" ht="12.75">
      <c r="A79" s="2">
        <f t="shared" si="1"/>
        <v>74</v>
      </c>
      <c r="B79">
        <v>-52.1235</v>
      </c>
      <c r="C79">
        <v>23.4237</v>
      </c>
      <c r="D79">
        <v>8.887</v>
      </c>
      <c r="E79"/>
      <c r="F79">
        <v>-9.3632</v>
      </c>
      <c r="G79">
        <v>-57.7617</v>
      </c>
      <c r="H79">
        <v>-91.995</v>
      </c>
      <c r="I79"/>
      <c r="J79">
        <v>123.3298</v>
      </c>
      <c r="K79">
        <v>-107.9327</v>
      </c>
      <c r="L79">
        <v>-13.0539</v>
      </c>
    </row>
    <row r="80" spans="1:12" ht="12.75">
      <c r="A80" s="2">
        <f t="shared" si="1"/>
        <v>75</v>
      </c>
      <c r="B80">
        <v>-52.0686</v>
      </c>
      <c r="C80">
        <v>23.5188</v>
      </c>
      <c r="D80">
        <v>9.1554</v>
      </c>
      <c r="E80"/>
      <c r="F80">
        <v>-9.9447</v>
      </c>
      <c r="G80">
        <v>-57.5018</v>
      </c>
      <c r="H80">
        <v>-91.995</v>
      </c>
      <c r="I80"/>
      <c r="J80">
        <v>123.023</v>
      </c>
      <c r="K80">
        <v>-108.4641</v>
      </c>
      <c r="L80">
        <v>-13.4632</v>
      </c>
    </row>
    <row r="81" spans="1:12" ht="12.75">
      <c r="A81" s="2">
        <f t="shared" si="1"/>
        <v>76</v>
      </c>
      <c r="B81">
        <v>-52.2787</v>
      </c>
      <c r="C81">
        <v>23.1549</v>
      </c>
      <c r="D81">
        <v>9.3255</v>
      </c>
      <c r="E81"/>
      <c r="F81">
        <v>-10.0835</v>
      </c>
      <c r="G81">
        <v>-57.7303</v>
      </c>
      <c r="H81">
        <v>-91.995</v>
      </c>
      <c r="I81"/>
      <c r="J81">
        <v>122.8918</v>
      </c>
      <c r="K81">
        <v>-108.6913</v>
      </c>
      <c r="L81">
        <v>-13.3506</v>
      </c>
    </row>
    <row r="82" spans="1:12" ht="12.75">
      <c r="A82" s="2">
        <f t="shared" si="1"/>
        <v>77</v>
      </c>
      <c r="B82">
        <v>-52.4726</v>
      </c>
      <c r="C82">
        <v>22.8191</v>
      </c>
      <c r="D82">
        <v>9.5082</v>
      </c>
      <c r="E82"/>
      <c r="F82">
        <v>-10.2678</v>
      </c>
      <c r="G82">
        <v>-57.9704</v>
      </c>
      <c r="H82">
        <v>-91.995</v>
      </c>
      <c r="I82"/>
      <c r="J82">
        <v>122.7371</v>
      </c>
      <c r="K82">
        <v>-108.9592</v>
      </c>
      <c r="L82">
        <v>-13.2217</v>
      </c>
    </row>
    <row r="83" spans="1:12" ht="12.75">
      <c r="A83" s="2">
        <f t="shared" si="1"/>
        <v>78</v>
      </c>
      <c r="B83">
        <v>-52.5701</v>
      </c>
      <c r="C83">
        <v>22.6501</v>
      </c>
      <c r="D83">
        <v>9.6839</v>
      </c>
      <c r="E83"/>
      <c r="F83">
        <v>-10.5476</v>
      </c>
      <c r="G83">
        <v>-58.0492</v>
      </c>
      <c r="H83">
        <v>-91.995</v>
      </c>
      <c r="I83"/>
      <c r="J83">
        <v>122.4647</v>
      </c>
      <c r="K83">
        <v>-109.4311</v>
      </c>
      <c r="L83">
        <v>-13.1807</v>
      </c>
    </row>
    <row r="84" spans="1:12" ht="12.75">
      <c r="A84" s="2">
        <f t="shared" si="1"/>
        <v>79</v>
      </c>
      <c r="B84">
        <v>-52.6748</v>
      </c>
      <c r="C84">
        <v>22.4689</v>
      </c>
      <c r="D84">
        <v>9.9639</v>
      </c>
      <c r="E84"/>
      <c r="F84">
        <v>-11.0135</v>
      </c>
      <c r="G84">
        <v>-58.0741</v>
      </c>
      <c r="H84">
        <v>-91.995</v>
      </c>
      <c r="I84"/>
      <c r="J84">
        <v>122.1761</v>
      </c>
      <c r="K84">
        <v>-109.9309</v>
      </c>
      <c r="L84">
        <v>-13.3056</v>
      </c>
    </row>
    <row r="85" spans="1:12" ht="12.75">
      <c r="A85" s="2">
        <f t="shared" si="1"/>
        <v>80</v>
      </c>
      <c r="B85">
        <v>-52.3913</v>
      </c>
      <c r="C85">
        <v>22.96</v>
      </c>
      <c r="D85">
        <v>10.4355</v>
      </c>
      <c r="E85"/>
      <c r="F85">
        <v>-12.1136</v>
      </c>
      <c r="G85">
        <v>-57.3647</v>
      </c>
      <c r="H85">
        <v>-91.995</v>
      </c>
      <c r="I85"/>
      <c r="J85">
        <v>121.7016</v>
      </c>
      <c r="K85">
        <v>-110.7527</v>
      </c>
      <c r="L85">
        <v>-14.2768</v>
      </c>
    </row>
    <row r="86" spans="1:12" ht="12.75">
      <c r="A86" s="2">
        <f t="shared" si="1"/>
        <v>81</v>
      </c>
      <c r="B86">
        <v>-52.1097</v>
      </c>
      <c r="C86">
        <v>23.4476</v>
      </c>
      <c r="D86">
        <v>10.9044</v>
      </c>
      <c r="E86"/>
      <c r="F86">
        <v>-13.2061</v>
      </c>
      <c r="G86">
        <v>-56.6467</v>
      </c>
      <c r="H86">
        <v>-91.995</v>
      </c>
      <c r="I86"/>
      <c r="J86">
        <v>121.2239</v>
      </c>
      <c r="K86">
        <v>-111.5802</v>
      </c>
      <c r="L86">
        <v>-15.2564</v>
      </c>
    </row>
    <row r="87" spans="1:12" ht="12.75">
      <c r="A87" s="2">
        <f t="shared" si="1"/>
        <v>82</v>
      </c>
      <c r="B87">
        <v>-51.83</v>
      </c>
      <c r="C87">
        <v>23.932</v>
      </c>
      <c r="D87">
        <v>11.3707</v>
      </c>
      <c r="E87"/>
      <c r="F87">
        <v>-14.2911</v>
      </c>
      <c r="G87">
        <v>-55.92</v>
      </c>
      <c r="H87">
        <v>-91.995</v>
      </c>
      <c r="I87"/>
      <c r="J87">
        <v>120.7428</v>
      </c>
      <c r="K87">
        <v>-112.4134</v>
      </c>
      <c r="L87">
        <v>-16.2449</v>
      </c>
    </row>
    <row r="88" spans="1:12" ht="12.75">
      <c r="A88" s="2">
        <f t="shared" si="1"/>
        <v>83</v>
      </c>
      <c r="B88">
        <v>-51.5522</v>
      </c>
      <c r="C88">
        <v>24.4132</v>
      </c>
      <c r="D88">
        <v>11.8346</v>
      </c>
      <c r="E88"/>
      <c r="F88">
        <v>-15.3684</v>
      </c>
      <c r="G88">
        <v>-55.1847</v>
      </c>
      <c r="H88">
        <v>-91.995</v>
      </c>
      <c r="I88"/>
      <c r="J88">
        <v>120.2583</v>
      </c>
      <c r="K88">
        <v>-113.2526</v>
      </c>
      <c r="L88">
        <v>-17.2423</v>
      </c>
    </row>
    <row r="89" spans="1:12" ht="12.75">
      <c r="A89" s="2">
        <f t="shared" si="1"/>
        <v>84</v>
      </c>
      <c r="B89">
        <v>-51.2762</v>
      </c>
      <c r="C89">
        <v>24.8912</v>
      </c>
      <c r="D89">
        <v>12.2961</v>
      </c>
      <c r="E89"/>
      <c r="F89">
        <v>-16.4381</v>
      </c>
      <c r="G89">
        <v>-54.441</v>
      </c>
      <c r="H89">
        <v>-91.995</v>
      </c>
      <c r="I89"/>
      <c r="J89">
        <v>119.7704</v>
      </c>
      <c r="K89">
        <v>-114.0976</v>
      </c>
      <c r="L89">
        <v>-18.249</v>
      </c>
    </row>
    <row r="90" spans="1:12" ht="12.75">
      <c r="A90" s="2">
        <f t="shared" si="1"/>
        <v>85</v>
      </c>
      <c r="B90">
        <v>-51.0021</v>
      </c>
      <c r="C90">
        <v>25.3661</v>
      </c>
      <c r="D90">
        <v>12.7554</v>
      </c>
      <c r="E90"/>
      <c r="F90">
        <v>-17.5001</v>
      </c>
      <c r="G90">
        <v>-53.6888</v>
      </c>
      <c r="H90">
        <v>-91.995</v>
      </c>
      <c r="I90"/>
      <c r="J90">
        <v>119.2791</v>
      </c>
      <c r="K90">
        <v>-114.9487</v>
      </c>
      <c r="L90">
        <v>-19.265</v>
      </c>
    </row>
    <row r="91" spans="1:12" ht="12.75">
      <c r="A91" s="2">
        <f t="shared" si="1"/>
        <v>86</v>
      </c>
      <c r="B91">
        <v>-50.7297</v>
      </c>
      <c r="C91">
        <v>25.838</v>
      </c>
      <c r="D91">
        <v>13.2127</v>
      </c>
      <c r="E91"/>
      <c r="F91">
        <v>-18.5544</v>
      </c>
      <c r="G91">
        <v>-52.9282</v>
      </c>
      <c r="H91">
        <v>-91.995</v>
      </c>
      <c r="I91"/>
      <c r="J91">
        <v>118.7842</v>
      </c>
      <c r="K91">
        <v>-115.8059</v>
      </c>
      <c r="L91">
        <v>-20.2907</v>
      </c>
    </row>
    <row r="92" spans="1:12" ht="12.75">
      <c r="A92" s="2">
        <f t="shared" si="1"/>
        <v>87</v>
      </c>
      <c r="B92">
        <v>-50.459</v>
      </c>
      <c r="C92">
        <v>26.3068</v>
      </c>
      <c r="D92">
        <v>13.668</v>
      </c>
      <c r="E92"/>
      <c r="F92">
        <v>-19.601</v>
      </c>
      <c r="G92">
        <v>-52.1592</v>
      </c>
      <c r="H92">
        <v>-91.995</v>
      </c>
      <c r="I92"/>
      <c r="J92">
        <v>118.2857</v>
      </c>
      <c r="K92">
        <v>-116.6693</v>
      </c>
      <c r="L92">
        <v>-21.3263</v>
      </c>
    </row>
    <row r="93" spans="1:12" ht="12.75">
      <c r="A93" s="2">
        <f t="shared" si="1"/>
        <v>88</v>
      </c>
      <c r="B93">
        <v>-50.19</v>
      </c>
      <c r="C93">
        <v>26.7726</v>
      </c>
      <c r="D93">
        <v>14.1215</v>
      </c>
      <c r="E93"/>
      <c r="F93">
        <v>-20.6398</v>
      </c>
      <c r="G93">
        <v>-51.382</v>
      </c>
      <c r="H93">
        <v>-91.995</v>
      </c>
      <c r="I93"/>
      <c r="J93">
        <v>117.7836</v>
      </c>
      <c r="K93">
        <v>-117.539</v>
      </c>
      <c r="L93">
        <v>-22.3719</v>
      </c>
    </row>
    <row r="94" spans="1:12" ht="12.75">
      <c r="A94" s="2">
        <f t="shared" si="1"/>
        <v>89</v>
      </c>
      <c r="B94">
        <v>-49.9228</v>
      </c>
      <c r="C94">
        <v>27.2355</v>
      </c>
      <c r="D94">
        <v>14.5734</v>
      </c>
      <c r="E94"/>
      <c r="F94">
        <v>-21.6708</v>
      </c>
      <c r="G94">
        <v>-50.5965</v>
      </c>
      <c r="H94">
        <v>-91.995</v>
      </c>
      <c r="I94"/>
      <c r="J94">
        <v>117.2778</v>
      </c>
      <c r="K94">
        <v>-118.4151</v>
      </c>
      <c r="L94">
        <v>-23.4279</v>
      </c>
    </row>
    <row r="95" spans="1:12" ht="12.75">
      <c r="A95" s="2">
        <f t="shared" si="1"/>
        <v>90</v>
      </c>
      <c r="B95">
        <v>-49.6572</v>
      </c>
      <c r="C95">
        <v>27.6955</v>
      </c>
      <c r="D95">
        <v>15.0237</v>
      </c>
      <c r="E95"/>
      <c r="F95">
        <v>-22.694</v>
      </c>
      <c r="G95">
        <v>-49.8028</v>
      </c>
      <c r="H95">
        <v>-91.995</v>
      </c>
      <c r="I95"/>
      <c r="J95">
        <v>116.7682</v>
      </c>
      <c r="K95">
        <v>-119.2976</v>
      </c>
      <c r="L95">
        <v>-24.4945</v>
      </c>
    </row>
    <row r="96" spans="1:12" ht="12.75">
      <c r="A96" s="2">
        <f t="shared" si="1"/>
        <v>91</v>
      </c>
      <c r="B96">
        <v>-49.3932</v>
      </c>
      <c r="C96">
        <v>28.1527</v>
      </c>
      <c r="D96">
        <v>15.4726</v>
      </c>
      <c r="E96"/>
      <c r="F96">
        <v>-23.7094</v>
      </c>
      <c r="G96">
        <v>-49.0009</v>
      </c>
      <c r="H96">
        <v>-91.995</v>
      </c>
      <c r="I96"/>
      <c r="J96">
        <v>116.2549</v>
      </c>
      <c r="K96">
        <v>-120.1867</v>
      </c>
      <c r="L96">
        <v>-25.5718</v>
      </c>
    </row>
    <row r="97" spans="1:12" ht="12.75">
      <c r="A97" s="2">
        <f t="shared" si="1"/>
        <v>92</v>
      </c>
      <c r="B97">
        <v>-49.4137</v>
      </c>
      <c r="C97">
        <v>28.1173</v>
      </c>
      <c r="D97">
        <v>15.4887</v>
      </c>
      <c r="E97"/>
      <c r="F97">
        <v>-23.7329</v>
      </c>
      <c r="G97">
        <v>-49.0324</v>
      </c>
      <c r="H97">
        <v>-91.995</v>
      </c>
      <c r="I97"/>
      <c r="J97">
        <v>116.2345</v>
      </c>
      <c r="K97">
        <v>-120.2221</v>
      </c>
      <c r="L97">
        <v>-25.5557</v>
      </c>
    </row>
    <row r="98" spans="1:12" ht="12.75">
      <c r="A98" s="2">
        <f t="shared" si="1"/>
        <v>93</v>
      </c>
      <c r="B98">
        <v>-49.4341</v>
      </c>
      <c r="C98">
        <v>28.0819</v>
      </c>
      <c r="D98">
        <v>15.5048</v>
      </c>
      <c r="E98"/>
      <c r="F98">
        <v>-23.7565</v>
      </c>
      <c r="G98">
        <v>-49.0638</v>
      </c>
      <c r="H98">
        <v>-91.995</v>
      </c>
      <c r="I98"/>
      <c r="J98">
        <v>116.214</v>
      </c>
      <c r="K98">
        <v>-120.2575</v>
      </c>
      <c r="L98">
        <v>-25.5396</v>
      </c>
    </row>
    <row r="99" spans="1:12" ht="12.75">
      <c r="A99" s="2">
        <f t="shared" si="1"/>
        <v>94</v>
      </c>
      <c r="B99">
        <v>-49.4545</v>
      </c>
      <c r="C99">
        <v>28.0465</v>
      </c>
      <c r="D99">
        <v>15.5209</v>
      </c>
      <c r="E99"/>
      <c r="F99">
        <v>-23.78</v>
      </c>
      <c r="G99">
        <v>-49.0953</v>
      </c>
      <c r="H99">
        <v>-91.995</v>
      </c>
      <c r="I99"/>
      <c r="J99">
        <v>116.1936</v>
      </c>
      <c r="K99">
        <v>-120.2929</v>
      </c>
      <c r="L99">
        <v>-25.5235</v>
      </c>
    </row>
    <row r="100" spans="1:12" ht="12.75">
      <c r="A100" s="2">
        <f t="shared" si="1"/>
        <v>95</v>
      </c>
      <c r="B100">
        <v>-49.475</v>
      </c>
      <c r="C100">
        <v>28.0111</v>
      </c>
      <c r="D100">
        <v>15.537</v>
      </c>
      <c r="E100"/>
      <c r="F100">
        <v>-23.8036</v>
      </c>
      <c r="G100">
        <v>-49.1267</v>
      </c>
      <c r="H100">
        <v>-91.995</v>
      </c>
      <c r="I100"/>
      <c r="J100">
        <v>116.1732</v>
      </c>
      <c r="K100">
        <v>-120.3283</v>
      </c>
      <c r="L100">
        <v>-25.5074</v>
      </c>
    </row>
    <row r="101" spans="1:12" ht="12.75">
      <c r="A101" s="2">
        <f t="shared" si="1"/>
        <v>96</v>
      </c>
      <c r="B101">
        <v>-49.4954</v>
      </c>
      <c r="C101">
        <v>27.9757</v>
      </c>
      <c r="D101">
        <v>15.5531</v>
      </c>
      <c r="E101"/>
      <c r="F101">
        <v>-23.8271</v>
      </c>
      <c r="G101">
        <v>-49.1581</v>
      </c>
      <c r="H101">
        <v>-91.995</v>
      </c>
      <c r="I101"/>
      <c r="J101">
        <v>116.1527</v>
      </c>
      <c r="K101">
        <v>-120.3637</v>
      </c>
      <c r="L101">
        <v>-25.4913</v>
      </c>
    </row>
    <row r="102" spans="1:12" ht="12.75">
      <c r="A102" s="2">
        <f t="shared" si="1"/>
        <v>97</v>
      </c>
      <c r="B102">
        <v>-49.5159</v>
      </c>
      <c r="C102">
        <v>27.9403</v>
      </c>
      <c r="D102">
        <v>15.5692</v>
      </c>
      <c r="E102"/>
      <c r="F102">
        <v>-23.8507</v>
      </c>
      <c r="G102">
        <v>-49.1896</v>
      </c>
      <c r="H102">
        <v>-91.995</v>
      </c>
      <c r="I102"/>
      <c r="J102">
        <v>116.1323</v>
      </c>
      <c r="K102">
        <v>-120.3991</v>
      </c>
      <c r="L102">
        <v>-25.4752</v>
      </c>
    </row>
    <row r="103" spans="1:12" ht="12.75">
      <c r="A103" s="2">
        <f t="shared" si="1"/>
        <v>98</v>
      </c>
      <c r="B103">
        <v>-49.5363</v>
      </c>
      <c r="C103">
        <v>27.9049</v>
      </c>
      <c r="D103">
        <v>15.5853</v>
      </c>
      <c r="E103"/>
      <c r="F103">
        <v>-23.8742</v>
      </c>
      <c r="G103">
        <v>-49.221</v>
      </c>
      <c r="H103">
        <v>-91.995</v>
      </c>
      <c r="I103"/>
      <c r="J103">
        <v>116.1118</v>
      </c>
      <c r="K103">
        <v>-120.4345</v>
      </c>
      <c r="L103">
        <v>-25.4591</v>
      </c>
    </row>
    <row r="104" spans="1:12" ht="12.75">
      <c r="A104" s="2">
        <f t="shared" si="1"/>
        <v>99</v>
      </c>
      <c r="B104">
        <v>-49.5567</v>
      </c>
      <c r="C104">
        <v>27.8695</v>
      </c>
      <c r="D104">
        <v>15.6014</v>
      </c>
      <c r="E104"/>
      <c r="F104">
        <v>-23.8978</v>
      </c>
      <c r="G104">
        <v>-49.2525</v>
      </c>
      <c r="H104">
        <v>-91.995</v>
      </c>
      <c r="I104"/>
      <c r="J104">
        <v>116.0914</v>
      </c>
      <c r="K104">
        <v>-120.4699</v>
      </c>
      <c r="L104">
        <v>-25.443</v>
      </c>
    </row>
    <row r="105" spans="1:12" ht="12.75">
      <c r="A105" s="2">
        <f t="shared" si="1"/>
        <v>100</v>
      </c>
      <c r="B105">
        <v>-49.5772</v>
      </c>
      <c r="C105">
        <v>27.8341</v>
      </c>
      <c r="D105">
        <v>15.6175</v>
      </c>
      <c r="E105"/>
      <c r="F105">
        <v>-23.9213</v>
      </c>
      <c r="G105">
        <v>-49.2839</v>
      </c>
      <c r="H105">
        <v>-91.995</v>
      </c>
      <c r="I105"/>
      <c r="J105">
        <v>116.071</v>
      </c>
      <c r="K105">
        <v>-120.5053</v>
      </c>
      <c r="L105">
        <v>-25.4269</v>
      </c>
    </row>
    <row r="106" spans="1:12" ht="12.75">
      <c r="A106" s="2">
        <f t="shared" si="1"/>
        <v>101</v>
      </c>
      <c r="B106">
        <v>-49.7123</v>
      </c>
      <c r="C106">
        <v>27.6001</v>
      </c>
      <c r="D106">
        <v>15.9106</v>
      </c>
      <c r="E106"/>
      <c r="F106">
        <v>-24.2801</v>
      </c>
      <c r="G106">
        <v>-49.483</v>
      </c>
      <c r="H106">
        <v>-91.995</v>
      </c>
      <c r="I106"/>
      <c r="J106">
        <v>115.8525</v>
      </c>
      <c r="K106">
        <v>-120.8837</v>
      </c>
      <c r="L106">
        <v>-25.1898</v>
      </c>
    </row>
    <row r="107" spans="1:12" ht="12.75">
      <c r="A107" s="2">
        <f t="shared" si="1"/>
        <v>102</v>
      </c>
      <c r="B107">
        <v>-49.8682</v>
      </c>
      <c r="C107">
        <v>27.3301</v>
      </c>
      <c r="D107">
        <v>16.1409</v>
      </c>
      <c r="E107"/>
      <c r="F107">
        <v>-24.5759</v>
      </c>
      <c r="G107">
        <v>-49.718</v>
      </c>
      <c r="H107">
        <v>-91.995</v>
      </c>
      <c r="I107"/>
      <c r="J107">
        <v>115.649</v>
      </c>
      <c r="K107">
        <v>-121.2362</v>
      </c>
      <c r="L107">
        <v>-24.9915</v>
      </c>
    </row>
    <row r="108" spans="1:12" ht="12.75">
      <c r="A108" s="2">
        <f t="shared" si="1"/>
        <v>103</v>
      </c>
      <c r="B108">
        <v>-49.9884</v>
      </c>
      <c r="C108">
        <v>27.1219</v>
      </c>
      <c r="D108">
        <v>16.4803</v>
      </c>
      <c r="E108"/>
      <c r="F108">
        <v>-24.9765</v>
      </c>
      <c r="G108">
        <v>-49.8922</v>
      </c>
      <c r="H108">
        <v>-91.995</v>
      </c>
      <c r="I108"/>
      <c r="J108">
        <v>115.4211</v>
      </c>
      <c r="K108">
        <v>-121.6309</v>
      </c>
      <c r="L108">
        <v>-24.7243</v>
      </c>
    </row>
    <row r="109" spans="1:12" ht="12.75">
      <c r="A109" s="2">
        <f t="shared" si="1"/>
        <v>104</v>
      </c>
      <c r="B109">
        <v>-50.1723</v>
      </c>
      <c r="C109">
        <v>26.8032</v>
      </c>
      <c r="D109">
        <v>16.6252</v>
      </c>
      <c r="E109"/>
      <c r="F109">
        <v>-25.1888</v>
      </c>
      <c r="G109">
        <v>-50.1754</v>
      </c>
      <c r="H109">
        <v>-91.995</v>
      </c>
      <c r="I109"/>
      <c r="J109">
        <v>115.2371</v>
      </c>
      <c r="K109">
        <v>-121.9496</v>
      </c>
      <c r="L109">
        <v>-24.5794</v>
      </c>
    </row>
    <row r="110" spans="1:12" ht="12.75">
      <c r="A110" s="2">
        <f t="shared" si="1"/>
        <v>105</v>
      </c>
      <c r="B110">
        <v>-50.2811</v>
      </c>
      <c r="C110">
        <v>26.6149</v>
      </c>
      <c r="D110">
        <v>16.9951</v>
      </c>
      <c r="E110"/>
      <c r="F110">
        <v>-25.6141</v>
      </c>
      <c r="G110">
        <v>-50.34</v>
      </c>
      <c r="H110">
        <v>-91.995</v>
      </c>
      <c r="I110"/>
      <c r="J110">
        <v>115.0005</v>
      </c>
      <c r="K110">
        <v>-122.3593</v>
      </c>
      <c r="L110">
        <v>-24.2945</v>
      </c>
    </row>
    <row r="111" spans="1:12" ht="12.75">
      <c r="A111" s="2">
        <f t="shared" si="1"/>
        <v>106</v>
      </c>
      <c r="B111">
        <v>-50.4541</v>
      </c>
      <c r="C111">
        <v>26.3152</v>
      </c>
      <c r="D111">
        <v>17.1663</v>
      </c>
      <c r="E111"/>
      <c r="F111">
        <v>-25.8533</v>
      </c>
      <c r="G111">
        <v>-50.614</v>
      </c>
      <c r="H111">
        <v>-91.995</v>
      </c>
      <c r="I111"/>
      <c r="J111">
        <v>114.8062</v>
      </c>
      <c r="K111">
        <v>-122.6959</v>
      </c>
      <c r="L111">
        <v>-24.1369</v>
      </c>
    </row>
    <row r="112" spans="1:12" ht="12.75">
      <c r="A112" s="2">
        <f t="shared" si="1"/>
        <v>107</v>
      </c>
      <c r="B112">
        <v>-50.4417</v>
      </c>
      <c r="C112">
        <v>26.3367</v>
      </c>
      <c r="D112">
        <v>17.6317</v>
      </c>
      <c r="E112"/>
      <c r="F112">
        <v>-26.238</v>
      </c>
      <c r="G112">
        <v>-50.5355</v>
      </c>
      <c r="H112">
        <v>-91.995</v>
      </c>
      <c r="I112"/>
      <c r="J112">
        <v>114.4444</v>
      </c>
      <c r="K112">
        <v>-123.3226</v>
      </c>
      <c r="L112">
        <v>-24.1116</v>
      </c>
    </row>
    <row r="113" spans="1:12" ht="12.75">
      <c r="A113" s="2">
        <f t="shared" si="1"/>
        <v>108</v>
      </c>
      <c r="B113">
        <v>-50.4854</v>
      </c>
      <c r="C113">
        <v>26.261</v>
      </c>
      <c r="D113">
        <v>18.0421</v>
      </c>
      <c r="E113"/>
      <c r="F113">
        <v>-26.7409</v>
      </c>
      <c r="G113">
        <v>-50.7952</v>
      </c>
      <c r="H113">
        <v>-91.995</v>
      </c>
      <c r="I113"/>
      <c r="J113">
        <v>114.1013</v>
      </c>
      <c r="K113">
        <v>-123.9169</v>
      </c>
      <c r="L113">
        <v>-23.8788</v>
      </c>
    </row>
    <row r="114" spans="1:12" ht="12.75">
      <c r="A114" s="2">
        <f t="shared" si="1"/>
        <v>109</v>
      </c>
      <c r="B114">
        <v>-50.5301</v>
      </c>
      <c r="C114">
        <v>26.1836</v>
      </c>
      <c r="D114">
        <v>18.4568</v>
      </c>
      <c r="E114"/>
      <c r="F114">
        <v>-27.2373</v>
      </c>
      <c r="G114">
        <v>-51.0632</v>
      </c>
      <c r="H114">
        <v>-91.995</v>
      </c>
      <c r="I114"/>
      <c r="J114">
        <v>113.7632</v>
      </c>
      <c r="K114">
        <v>-124.5024</v>
      </c>
      <c r="L114">
        <v>-23.6341</v>
      </c>
    </row>
    <row r="115" spans="1:12" ht="12.75">
      <c r="A115" s="2">
        <f t="shared" si="1"/>
        <v>110</v>
      </c>
      <c r="B115">
        <v>-50.5975</v>
      </c>
      <c r="C115">
        <v>26.0669</v>
      </c>
      <c r="D115">
        <v>18.8266</v>
      </c>
      <c r="E115"/>
      <c r="F115">
        <v>-27.7108</v>
      </c>
      <c r="G115">
        <v>-51.341</v>
      </c>
      <c r="H115">
        <v>-91.995</v>
      </c>
      <c r="I115"/>
      <c r="J115">
        <v>113.4445</v>
      </c>
      <c r="K115">
        <v>-125.0546</v>
      </c>
      <c r="L115">
        <v>-23.4075</v>
      </c>
    </row>
    <row r="116" spans="1:12" ht="12.75">
      <c r="A116" s="2">
        <f t="shared" si="1"/>
        <v>111</v>
      </c>
      <c r="B116">
        <v>-50.7278</v>
      </c>
      <c r="C116">
        <v>25.8411</v>
      </c>
      <c r="D116">
        <v>19.0772</v>
      </c>
      <c r="E116"/>
      <c r="F116">
        <v>-28.0566</v>
      </c>
      <c r="G116">
        <v>-51.622</v>
      </c>
      <c r="H116">
        <v>-91.995</v>
      </c>
      <c r="I116"/>
      <c r="J116">
        <v>113.1965</v>
      </c>
      <c r="K116">
        <v>-125.484</v>
      </c>
      <c r="L116">
        <v>-23.2235</v>
      </c>
    </row>
    <row r="117" spans="1:12" ht="12.75">
      <c r="A117" s="2">
        <f t="shared" si="1"/>
        <v>112</v>
      </c>
      <c r="B117">
        <v>-50.8406</v>
      </c>
      <c r="C117">
        <v>25.6458</v>
      </c>
      <c r="D117">
        <v>19.3603</v>
      </c>
      <c r="E117"/>
      <c r="F117">
        <v>-28.4349</v>
      </c>
      <c r="G117">
        <v>-51.8609</v>
      </c>
      <c r="H117">
        <v>-91.995</v>
      </c>
      <c r="I117"/>
      <c r="J117">
        <v>112.9276</v>
      </c>
      <c r="K117">
        <v>-125.9498</v>
      </c>
      <c r="L117">
        <v>-23.078</v>
      </c>
    </row>
    <row r="118" spans="1:12" ht="12.75">
      <c r="A118" s="2">
        <f t="shared" si="1"/>
        <v>113</v>
      </c>
      <c r="B118">
        <v>-50.8878</v>
      </c>
      <c r="C118">
        <v>25.564</v>
      </c>
      <c r="D118">
        <v>19.7738</v>
      </c>
      <c r="E118"/>
      <c r="F118">
        <v>-29.0048</v>
      </c>
      <c r="G118">
        <v>-52.0793</v>
      </c>
      <c r="H118">
        <v>-91.995</v>
      </c>
      <c r="I118"/>
      <c r="J118">
        <v>112.5688</v>
      </c>
      <c r="K118">
        <v>-126.5712</v>
      </c>
      <c r="L118">
        <v>-22.9488</v>
      </c>
    </row>
    <row r="119" spans="1:12" ht="12.75">
      <c r="A119" s="2">
        <f t="shared" si="1"/>
        <v>114</v>
      </c>
      <c r="B119">
        <v>-50.92</v>
      </c>
      <c r="C119">
        <v>25.5082</v>
      </c>
      <c r="D119">
        <v>20.5614</v>
      </c>
      <c r="E119"/>
      <c r="F119">
        <v>-29.6846</v>
      </c>
      <c r="G119">
        <v>-51.4603</v>
      </c>
      <c r="H119">
        <v>-91.995</v>
      </c>
      <c r="I119"/>
      <c r="J119">
        <v>112.2284</v>
      </c>
      <c r="K119">
        <v>-127.1608</v>
      </c>
      <c r="L119">
        <v>-23.8107</v>
      </c>
    </row>
    <row r="120" spans="1:12" ht="12.75">
      <c r="A120" s="2">
        <f t="shared" si="1"/>
        <v>115</v>
      </c>
      <c r="B120">
        <v>-51.0763</v>
      </c>
      <c r="C120">
        <v>25.2376</v>
      </c>
      <c r="D120">
        <v>20.9328</v>
      </c>
      <c r="E120"/>
      <c r="F120">
        <v>-30.0389</v>
      </c>
      <c r="G120">
        <v>-51.3564</v>
      </c>
      <c r="H120">
        <v>-91.995</v>
      </c>
      <c r="I120"/>
      <c r="J120">
        <v>112.0219</v>
      </c>
      <c r="K120">
        <v>-127.5185</v>
      </c>
      <c r="L120">
        <v>-24.1175</v>
      </c>
    </row>
    <row r="121" spans="1:12" ht="12.75">
      <c r="A121" s="2">
        <f t="shared" si="1"/>
        <v>116</v>
      </c>
      <c r="B121">
        <v>-51.2746</v>
      </c>
      <c r="C121">
        <v>24.8941</v>
      </c>
      <c r="D121">
        <v>21.0393</v>
      </c>
      <c r="E121"/>
      <c r="F121">
        <v>-30.2025</v>
      </c>
      <c r="G121">
        <v>-51.638</v>
      </c>
      <c r="H121">
        <v>-91.995</v>
      </c>
      <c r="I121"/>
      <c r="J121">
        <v>111.85</v>
      </c>
      <c r="K121">
        <v>-127.8162</v>
      </c>
      <c r="L121">
        <v>-24.0278</v>
      </c>
    </row>
    <row r="122" spans="1:12" ht="12.75">
      <c r="A122" s="2">
        <f t="shared" si="1"/>
        <v>117</v>
      </c>
      <c r="B122">
        <v>-51.4813</v>
      </c>
      <c r="C122">
        <v>24.5361</v>
      </c>
      <c r="D122">
        <v>21.1235</v>
      </c>
      <c r="E122"/>
      <c r="F122">
        <v>-30.3358</v>
      </c>
      <c r="G122">
        <v>-51.9203</v>
      </c>
      <c r="H122">
        <v>-91.995</v>
      </c>
      <c r="I122"/>
      <c r="J122">
        <v>111.6857</v>
      </c>
      <c r="K122">
        <v>-128.1008</v>
      </c>
      <c r="L122">
        <v>-23.9685</v>
      </c>
    </row>
    <row r="123" spans="1:12" ht="12.75">
      <c r="A123" s="2">
        <f t="shared" si="1"/>
        <v>118</v>
      </c>
      <c r="B123">
        <v>-51.6654</v>
      </c>
      <c r="C123">
        <v>24.2171</v>
      </c>
      <c r="D123">
        <v>21.2681</v>
      </c>
      <c r="E123"/>
      <c r="F123">
        <v>-30.5504</v>
      </c>
      <c r="G123">
        <v>-52.2027</v>
      </c>
      <c r="H123">
        <v>-91.995</v>
      </c>
      <c r="I123"/>
      <c r="J123">
        <v>111.5016</v>
      </c>
      <c r="K123">
        <v>-128.4197</v>
      </c>
      <c r="L123">
        <v>-23.8238</v>
      </c>
    </row>
    <row r="124" spans="1:12" ht="12.75">
      <c r="A124" s="2">
        <f t="shared" si="1"/>
        <v>119</v>
      </c>
      <c r="B124">
        <v>-51.7735</v>
      </c>
      <c r="C124">
        <v>24.0299</v>
      </c>
      <c r="D124">
        <v>21.2617</v>
      </c>
      <c r="E124"/>
      <c r="F124">
        <v>-30.5646</v>
      </c>
      <c r="G124">
        <v>-52.2814</v>
      </c>
      <c r="H124">
        <v>-91.995</v>
      </c>
      <c r="I124"/>
      <c r="J124">
        <v>111.4193</v>
      </c>
      <c r="K124">
        <v>-128.5623</v>
      </c>
      <c r="L124">
        <v>-23.8848</v>
      </c>
    </row>
    <row r="125" spans="1:12" ht="12.75">
      <c r="A125" s="2">
        <f t="shared" si="1"/>
        <v>120</v>
      </c>
      <c r="B125">
        <v>-51.8816</v>
      </c>
      <c r="C125">
        <v>23.8427</v>
      </c>
      <c r="D125">
        <v>21.2554</v>
      </c>
      <c r="E125"/>
      <c r="F125">
        <v>-30.5788</v>
      </c>
      <c r="G125">
        <v>-52.3603</v>
      </c>
      <c r="H125">
        <v>-91.995</v>
      </c>
      <c r="I125"/>
      <c r="J125">
        <v>111.3369</v>
      </c>
      <c r="K125">
        <v>-128.7049</v>
      </c>
      <c r="L125">
        <v>-23.9457</v>
      </c>
    </row>
    <row r="126" spans="1:12" ht="12.75">
      <c r="A126" s="2">
        <f t="shared" si="1"/>
        <v>121</v>
      </c>
      <c r="B126">
        <v>-52.0657</v>
      </c>
      <c r="C126">
        <v>23.5238</v>
      </c>
      <c r="D126">
        <v>21.4</v>
      </c>
      <c r="E126"/>
      <c r="F126">
        <v>-30.7933</v>
      </c>
      <c r="G126">
        <v>-52.6423</v>
      </c>
      <c r="H126">
        <v>-91.995</v>
      </c>
      <c r="I126"/>
      <c r="J126">
        <v>111.1528</v>
      </c>
      <c r="K126">
        <v>-129.0239</v>
      </c>
      <c r="L126">
        <v>-23.8011</v>
      </c>
    </row>
    <row r="127" spans="1:12" ht="12.75">
      <c r="A127" s="2">
        <f t="shared" si="1"/>
        <v>122</v>
      </c>
      <c r="B127">
        <v>-52.2567</v>
      </c>
      <c r="C127">
        <v>23.1931</v>
      </c>
      <c r="D127">
        <v>21.5072</v>
      </c>
      <c r="E127"/>
      <c r="F127">
        <v>-30.97</v>
      </c>
      <c r="G127">
        <v>-52.8947</v>
      </c>
      <c r="H127">
        <v>-91.995</v>
      </c>
      <c r="I127"/>
      <c r="J127">
        <v>110.97</v>
      </c>
      <c r="K127">
        <v>-129.3404</v>
      </c>
      <c r="L127">
        <v>-23.7256</v>
      </c>
    </row>
    <row r="128" spans="1:12" ht="12.75">
      <c r="A128" s="2">
        <f t="shared" si="1"/>
        <v>123</v>
      </c>
      <c r="B128">
        <v>-52.4408</v>
      </c>
      <c r="C128">
        <v>22.8741</v>
      </c>
      <c r="D128">
        <v>21.6518</v>
      </c>
      <c r="E128"/>
      <c r="F128">
        <v>-31.1844</v>
      </c>
      <c r="G128">
        <v>-53.1766</v>
      </c>
      <c r="H128">
        <v>-91.995</v>
      </c>
      <c r="I128"/>
      <c r="J128">
        <v>110.7858</v>
      </c>
      <c r="K128">
        <v>-129.6594</v>
      </c>
      <c r="L128">
        <v>-23.581</v>
      </c>
    </row>
    <row r="129" spans="1:12" ht="12.75">
      <c r="A129" s="2">
        <f t="shared" si="1"/>
        <v>124</v>
      </c>
      <c r="B129">
        <v>-52.5527</v>
      </c>
      <c r="C129">
        <v>22.6803</v>
      </c>
      <c r="D129">
        <v>21.6503</v>
      </c>
      <c r="E129"/>
      <c r="F129">
        <v>-31.1987</v>
      </c>
      <c r="G129">
        <v>-53.2812</v>
      </c>
      <c r="H129">
        <v>-91.995</v>
      </c>
      <c r="I129"/>
      <c r="J129">
        <v>110.7096</v>
      </c>
      <c r="K129">
        <v>-129.7914</v>
      </c>
      <c r="L129">
        <v>-23.6215</v>
      </c>
    </row>
    <row r="130" spans="1:12" ht="12.75">
      <c r="A130" s="2">
        <f t="shared" si="1"/>
        <v>125</v>
      </c>
      <c r="B130">
        <v>-52.6647</v>
      </c>
      <c r="C130">
        <v>22.4864</v>
      </c>
      <c r="D130">
        <v>21.6488</v>
      </c>
      <c r="E130"/>
      <c r="F130">
        <v>-31.2131</v>
      </c>
      <c r="G130">
        <v>-53.3857</v>
      </c>
      <c r="H130">
        <v>-91.995</v>
      </c>
      <c r="I130"/>
      <c r="J130">
        <v>110.6334</v>
      </c>
      <c r="K130">
        <v>-129.9235</v>
      </c>
      <c r="L130">
        <v>-23.662</v>
      </c>
    </row>
    <row r="131" spans="1:12" ht="12.75">
      <c r="A131" s="2">
        <f t="shared" si="1"/>
        <v>126</v>
      </c>
      <c r="B131">
        <v>-52.8488</v>
      </c>
      <c r="C131">
        <v>22.1674</v>
      </c>
      <c r="D131">
        <v>21.7934</v>
      </c>
      <c r="E131"/>
      <c r="F131">
        <v>-31.4273</v>
      </c>
      <c r="G131">
        <v>-53.6674</v>
      </c>
      <c r="H131">
        <v>-91.995</v>
      </c>
      <c r="I131"/>
      <c r="J131">
        <v>110.4492</v>
      </c>
      <c r="K131">
        <v>-130.2424</v>
      </c>
      <c r="L131">
        <v>-23.5174</v>
      </c>
    </row>
    <row r="132" spans="1:12" ht="12.75">
      <c r="A132" s="2">
        <f t="shared" si="1"/>
        <v>127</v>
      </c>
      <c r="B132">
        <v>-53.0558</v>
      </c>
      <c r="C132">
        <v>21.8089</v>
      </c>
      <c r="D132">
        <v>21.855</v>
      </c>
      <c r="E132"/>
      <c r="F132">
        <v>-31.5335</v>
      </c>
      <c r="G132">
        <v>-53.9078</v>
      </c>
      <c r="H132">
        <v>-91.995</v>
      </c>
      <c r="I132"/>
      <c r="J132">
        <v>110.2848</v>
      </c>
      <c r="K132">
        <v>-130.5273</v>
      </c>
      <c r="L132">
        <v>-23.4966</v>
      </c>
    </row>
    <row r="133" spans="1:12" ht="12.75">
      <c r="A133" s="2">
        <f t="shared" si="1"/>
        <v>128</v>
      </c>
      <c r="B133">
        <v>-53.2408</v>
      </c>
      <c r="C133">
        <v>21.4885</v>
      </c>
      <c r="D133">
        <v>21.9962</v>
      </c>
      <c r="E133"/>
      <c r="F133">
        <v>-31.7439</v>
      </c>
      <c r="G133">
        <v>-54.1878</v>
      </c>
      <c r="H133">
        <v>-91.995</v>
      </c>
      <c r="I133"/>
      <c r="J133">
        <v>110.1011</v>
      </c>
      <c r="K133">
        <v>-130.8454</v>
      </c>
      <c r="L133">
        <v>-23.3574</v>
      </c>
    </row>
    <row r="134" spans="1:12" ht="12.75">
      <c r="A134" s="2">
        <f t="shared" si="1"/>
        <v>129</v>
      </c>
      <c r="B134">
        <v>-53.432</v>
      </c>
      <c r="C134">
        <v>21.1573</v>
      </c>
      <c r="D134">
        <v>22.1067</v>
      </c>
      <c r="E134"/>
      <c r="F134">
        <v>-31.9303</v>
      </c>
      <c r="G134">
        <v>-54.4543</v>
      </c>
      <c r="H134">
        <v>-91.995</v>
      </c>
      <c r="I134"/>
      <c r="J134">
        <v>109.9167</v>
      </c>
      <c r="K134">
        <v>-131.1648</v>
      </c>
      <c r="L134">
        <v>-23.2759</v>
      </c>
    </row>
    <row r="135" spans="1:12" ht="12.75">
      <c r="A135" s="2">
        <f aca="true" t="shared" si="2" ref="A135:A198">A134+1</f>
        <v>130</v>
      </c>
      <c r="B135">
        <v>-53.6359</v>
      </c>
      <c r="C135">
        <v>20.8043</v>
      </c>
      <c r="D135">
        <v>22.1929</v>
      </c>
      <c r="E135"/>
      <c r="F135">
        <v>-32.0631</v>
      </c>
      <c r="G135">
        <v>-54.7226</v>
      </c>
      <c r="H135">
        <v>-91.995</v>
      </c>
      <c r="I135"/>
      <c r="J135">
        <v>109.7517</v>
      </c>
      <c r="K135">
        <v>-131.4506</v>
      </c>
      <c r="L135">
        <v>-23.2093</v>
      </c>
    </row>
    <row r="136" spans="1:12" ht="12.75">
      <c r="A136" s="2">
        <f t="shared" si="2"/>
        <v>131</v>
      </c>
      <c r="B136">
        <v>-53.845</v>
      </c>
      <c r="C136">
        <v>20.442</v>
      </c>
      <c r="D136">
        <v>22.2642</v>
      </c>
      <c r="E136"/>
      <c r="F136">
        <v>-32.1732</v>
      </c>
      <c r="G136">
        <v>-54.9873</v>
      </c>
      <c r="H136">
        <v>-91.995</v>
      </c>
      <c r="I136"/>
      <c r="J136">
        <v>109.5926</v>
      </c>
      <c r="K136">
        <v>-131.7262</v>
      </c>
      <c r="L136">
        <v>-23.1611</v>
      </c>
    </row>
    <row r="137" spans="1:12" ht="12.75">
      <c r="A137" s="2">
        <f t="shared" si="2"/>
        <v>132</v>
      </c>
      <c r="B137">
        <v>-54.0328</v>
      </c>
      <c r="C137">
        <v>20.1167</v>
      </c>
      <c r="D137">
        <v>22.3968</v>
      </c>
      <c r="E137"/>
      <c r="F137">
        <v>-32.3727</v>
      </c>
      <c r="G137">
        <v>-55.2662</v>
      </c>
      <c r="H137">
        <v>-91.995</v>
      </c>
      <c r="I137"/>
      <c r="J137">
        <v>109.4112</v>
      </c>
      <c r="K137">
        <v>-132.0404</v>
      </c>
      <c r="L137">
        <v>-23.034</v>
      </c>
    </row>
    <row r="138" spans="1:12" ht="12.75">
      <c r="A138" s="2">
        <f t="shared" si="2"/>
        <v>133</v>
      </c>
      <c r="B138">
        <v>-54.2202</v>
      </c>
      <c r="C138">
        <v>19.7921</v>
      </c>
      <c r="D138">
        <v>22.5292</v>
      </c>
      <c r="E138"/>
      <c r="F138">
        <v>-32.5754</v>
      </c>
      <c r="G138">
        <v>-55.5466</v>
      </c>
      <c r="H138">
        <v>-91.995</v>
      </c>
      <c r="I138"/>
      <c r="J138">
        <v>109.2282</v>
      </c>
      <c r="K138">
        <v>-132.3574</v>
      </c>
      <c r="L138">
        <v>-22.908</v>
      </c>
    </row>
    <row r="139" spans="1:12" ht="12.75">
      <c r="A139" s="2">
        <f t="shared" si="2"/>
        <v>134</v>
      </c>
      <c r="B139">
        <v>-54.4129</v>
      </c>
      <c r="C139">
        <v>19.4584</v>
      </c>
      <c r="D139">
        <v>22.6528</v>
      </c>
      <c r="E139"/>
      <c r="F139">
        <v>-32.7573</v>
      </c>
      <c r="G139">
        <v>-55.83</v>
      </c>
      <c r="H139">
        <v>-91.995</v>
      </c>
      <c r="I139"/>
      <c r="J139">
        <v>109.0534</v>
      </c>
      <c r="K139">
        <v>-132.6602</v>
      </c>
      <c r="L139">
        <v>-22.7856</v>
      </c>
    </row>
    <row r="140" spans="1:12" ht="12.75">
      <c r="A140" s="2">
        <f t="shared" si="2"/>
        <v>135</v>
      </c>
      <c r="B140">
        <v>-54.6127</v>
      </c>
      <c r="C140">
        <v>19.1124</v>
      </c>
      <c r="D140">
        <v>22.7693</v>
      </c>
      <c r="E140"/>
      <c r="F140">
        <v>-32.9111</v>
      </c>
      <c r="G140">
        <v>-56.0879</v>
      </c>
      <c r="H140">
        <v>-91.995</v>
      </c>
      <c r="I140"/>
      <c r="J140">
        <v>108.8884</v>
      </c>
      <c r="K140">
        <v>-132.9459</v>
      </c>
      <c r="L140">
        <v>-22.7127</v>
      </c>
    </row>
    <row r="141" spans="1:12" ht="12.75">
      <c r="A141" s="2">
        <f t="shared" si="2"/>
        <v>136</v>
      </c>
      <c r="B141">
        <v>-54.793</v>
      </c>
      <c r="C141">
        <v>18.8001</v>
      </c>
      <c r="D141">
        <v>22.9999</v>
      </c>
      <c r="E141"/>
      <c r="F141">
        <v>-33.1657</v>
      </c>
      <c r="G141">
        <v>-56.2192</v>
      </c>
      <c r="H141">
        <v>-91.995</v>
      </c>
      <c r="I141"/>
      <c r="J141">
        <v>108.7113</v>
      </c>
      <c r="K141">
        <v>-133.2526</v>
      </c>
      <c r="L141">
        <v>-22.7097</v>
      </c>
    </row>
    <row r="142" spans="1:12" ht="12.75">
      <c r="A142" s="2">
        <f t="shared" si="2"/>
        <v>137</v>
      </c>
      <c r="B142">
        <v>-54.9822</v>
      </c>
      <c r="C142">
        <v>18.4723</v>
      </c>
      <c r="D142">
        <v>23.1284</v>
      </c>
      <c r="E142"/>
      <c r="F142">
        <v>-33.3643</v>
      </c>
      <c r="G142">
        <v>-56.4871</v>
      </c>
      <c r="H142">
        <v>-91.995</v>
      </c>
      <c r="I142"/>
      <c r="J142">
        <v>108.5289</v>
      </c>
      <c r="K142">
        <v>-133.5686</v>
      </c>
      <c r="L142">
        <v>-22.6076</v>
      </c>
    </row>
    <row r="143" spans="1:12" ht="12.75">
      <c r="A143" s="2">
        <f t="shared" si="2"/>
        <v>138</v>
      </c>
      <c r="B143">
        <v>-55.1664</v>
      </c>
      <c r="C143">
        <v>18.1533</v>
      </c>
      <c r="D143">
        <v>23.273</v>
      </c>
      <c r="E143"/>
      <c r="F143">
        <v>-33.5781</v>
      </c>
      <c r="G143">
        <v>-56.7679</v>
      </c>
      <c r="H143">
        <v>-91.995</v>
      </c>
      <c r="I143"/>
      <c r="J143">
        <v>108.3448</v>
      </c>
      <c r="K143">
        <v>-133.8875</v>
      </c>
      <c r="L143">
        <v>-22.463</v>
      </c>
    </row>
    <row r="144" spans="1:12" ht="12.75">
      <c r="A144" s="2">
        <f t="shared" si="2"/>
        <v>139</v>
      </c>
      <c r="B144">
        <v>-55.2808</v>
      </c>
      <c r="C144">
        <v>17.9551</v>
      </c>
      <c r="D144">
        <v>23.2891</v>
      </c>
      <c r="E144"/>
      <c r="F144">
        <v>-33.6016</v>
      </c>
      <c r="G144">
        <v>-56.9101</v>
      </c>
      <c r="H144">
        <v>-91.995</v>
      </c>
      <c r="I144"/>
      <c r="J144">
        <v>108.2758</v>
      </c>
      <c r="K144">
        <v>-134.0069</v>
      </c>
      <c r="L144">
        <v>-22.4597</v>
      </c>
    </row>
    <row r="145" spans="1:12" ht="12.75">
      <c r="A145" s="2">
        <f t="shared" si="2"/>
        <v>140</v>
      </c>
      <c r="B145">
        <v>-55.3953</v>
      </c>
      <c r="C145">
        <v>17.7569</v>
      </c>
      <c r="D145">
        <v>23.3053</v>
      </c>
      <c r="E145"/>
      <c r="F145">
        <v>-33.6252</v>
      </c>
      <c r="G145">
        <v>-57.0523</v>
      </c>
      <c r="H145">
        <v>-91.995</v>
      </c>
      <c r="I145"/>
      <c r="J145">
        <v>108.2069</v>
      </c>
      <c r="K145">
        <v>-134.1263</v>
      </c>
      <c r="L145">
        <v>-22.4564</v>
      </c>
    </row>
    <row r="146" spans="1:12" ht="12.75">
      <c r="A146" s="2">
        <f t="shared" si="2"/>
        <v>141</v>
      </c>
      <c r="B146">
        <v>-55.5794</v>
      </c>
      <c r="C146">
        <v>17.438</v>
      </c>
      <c r="D146">
        <v>23.4498</v>
      </c>
      <c r="E146"/>
      <c r="F146">
        <v>-33.8389</v>
      </c>
      <c r="G146">
        <v>-57.3329</v>
      </c>
      <c r="H146">
        <v>-91.995</v>
      </c>
      <c r="I146"/>
      <c r="J146">
        <v>108.0227</v>
      </c>
      <c r="K146">
        <v>-134.4453</v>
      </c>
      <c r="L146">
        <v>-22.3119</v>
      </c>
    </row>
    <row r="147" spans="1:12" ht="12.75">
      <c r="A147" s="2">
        <f t="shared" si="2"/>
        <v>142</v>
      </c>
      <c r="B147">
        <v>-55.7635</v>
      </c>
      <c r="C147">
        <v>17.1191</v>
      </c>
      <c r="D147">
        <v>23.5944</v>
      </c>
      <c r="E147"/>
      <c r="F147">
        <v>-34.0526</v>
      </c>
      <c r="G147">
        <v>-57.6135</v>
      </c>
      <c r="H147">
        <v>-91.995</v>
      </c>
      <c r="I147"/>
      <c r="J147">
        <v>107.8386</v>
      </c>
      <c r="K147">
        <v>-134.7642</v>
      </c>
      <c r="L147">
        <v>-22.1673</v>
      </c>
    </row>
    <row r="148" spans="1:12" ht="12.75">
      <c r="A148" s="2">
        <f t="shared" si="2"/>
        <v>143</v>
      </c>
      <c r="B148">
        <v>-55.9476</v>
      </c>
      <c r="C148">
        <v>16.8002</v>
      </c>
      <c r="D148">
        <v>23.739</v>
      </c>
      <c r="E148"/>
      <c r="F148">
        <v>-34.2664</v>
      </c>
      <c r="G148">
        <v>-57.8942</v>
      </c>
      <c r="H148">
        <v>-91.995</v>
      </c>
      <c r="I148"/>
      <c r="J148">
        <v>107.6545</v>
      </c>
      <c r="K148">
        <v>-135.0831</v>
      </c>
      <c r="L148">
        <v>-22.0227</v>
      </c>
    </row>
    <row r="149" spans="1:12" ht="12.75">
      <c r="A149" s="2">
        <f t="shared" si="2"/>
        <v>144</v>
      </c>
      <c r="B149">
        <v>-56.1398</v>
      </c>
      <c r="C149">
        <v>16.4673</v>
      </c>
      <c r="D149">
        <v>23.8612</v>
      </c>
      <c r="E149"/>
      <c r="F149">
        <v>-34.4488</v>
      </c>
      <c r="G149">
        <v>-58.1788</v>
      </c>
      <c r="H149">
        <v>-91.995</v>
      </c>
      <c r="I149"/>
      <c r="J149">
        <v>107.4784</v>
      </c>
      <c r="K149">
        <v>-135.388</v>
      </c>
      <c r="L149">
        <v>-21.8998</v>
      </c>
    </row>
    <row r="150" spans="1:12" ht="12.75">
      <c r="A150" s="2">
        <f t="shared" si="2"/>
        <v>145</v>
      </c>
      <c r="B150">
        <v>-56.2487</v>
      </c>
      <c r="C150">
        <v>16.2786</v>
      </c>
      <c r="D150">
        <v>23.8826</v>
      </c>
      <c r="E150"/>
      <c r="F150">
        <v>-34.4934</v>
      </c>
      <c r="G150">
        <v>-58.3322</v>
      </c>
      <c r="H150">
        <v>-91.995</v>
      </c>
      <c r="I150"/>
      <c r="J150">
        <v>107.4002</v>
      </c>
      <c r="K150">
        <v>-135.5236</v>
      </c>
      <c r="L150">
        <v>-21.8794</v>
      </c>
    </row>
    <row r="151" spans="1:12" ht="12.75">
      <c r="A151" s="2">
        <f t="shared" si="2"/>
        <v>146</v>
      </c>
      <c r="B151">
        <v>-56.3577</v>
      </c>
      <c r="C151">
        <v>16.0899</v>
      </c>
      <c r="D151">
        <v>23.904</v>
      </c>
      <c r="E151"/>
      <c r="F151">
        <v>-34.538</v>
      </c>
      <c r="G151">
        <v>-58.4854</v>
      </c>
      <c r="H151">
        <v>-91.995</v>
      </c>
      <c r="I151"/>
      <c r="J151">
        <v>107.3219</v>
      </c>
      <c r="K151">
        <v>-135.6592</v>
      </c>
      <c r="L151">
        <v>-21.8589</v>
      </c>
    </row>
    <row r="152" spans="1:12" ht="12.75">
      <c r="A152" s="2">
        <f t="shared" si="2"/>
        <v>147</v>
      </c>
      <c r="B152">
        <v>-56.5418</v>
      </c>
      <c r="C152">
        <v>15.771</v>
      </c>
      <c r="D152">
        <v>24.0485</v>
      </c>
      <c r="E152"/>
      <c r="F152">
        <v>-34.7516</v>
      </c>
      <c r="G152">
        <v>-58.7659</v>
      </c>
      <c r="H152">
        <v>-91.995</v>
      </c>
      <c r="I152"/>
      <c r="J152">
        <v>107.1377</v>
      </c>
      <c r="K152">
        <v>-135.9781</v>
      </c>
      <c r="L152">
        <v>-21.7143</v>
      </c>
    </row>
    <row r="153" spans="1:12" ht="12.75">
      <c r="A153" s="2">
        <f t="shared" si="2"/>
        <v>148</v>
      </c>
      <c r="B153">
        <v>-56.7259</v>
      </c>
      <c r="C153">
        <v>15.4521</v>
      </c>
      <c r="D153">
        <v>24.1931</v>
      </c>
      <c r="E153"/>
      <c r="F153">
        <v>-34.9652</v>
      </c>
      <c r="G153">
        <v>-59.0464</v>
      </c>
      <c r="H153">
        <v>-91.995</v>
      </c>
      <c r="I153"/>
      <c r="J153">
        <v>106.9536</v>
      </c>
      <c r="K153">
        <v>-136.297</v>
      </c>
      <c r="L153">
        <v>-21.5697</v>
      </c>
    </row>
    <row r="154" spans="1:12" ht="12.75">
      <c r="A154" s="2">
        <f t="shared" si="2"/>
        <v>149</v>
      </c>
      <c r="B154">
        <v>-56.91</v>
      </c>
      <c r="C154">
        <v>15.1332</v>
      </c>
      <c r="D154">
        <v>24.3377</v>
      </c>
      <c r="E154"/>
      <c r="F154">
        <v>-35.1788</v>
      </c>
      <c r="G154">
        <v>-59.3269</v>
      </c>
      <c r="H154">
        <v>-91.995</v>
      </c>
      <c r="I154"/>
      <c r="J154">
        <v>106.7695</v>
      </c>
      <c r="K154">
        <v>-136.6159</v>
      </c>
      <c r="L154">
        <v>-21.4252</v>
      </c>
    </row>
    <row r="155" spans="1:12" ht="12.75">
      <c r="A155" s="2">
        <f t="shared" si="2"/>
        <v>150</v>
      </c>
      <c r="B155">
        <v>-57.0941</v>
      </c>
      <c r="C155">
        <v>14.8143</v>
      </c>
      <c r="D155">
        <v>24.4822</v>
      </c>
      <c r="E155"/>
      <c r="F155">
        <v>-35.3924</v>
      </c>
      <c r="G155">
        <v>-59.6074</v>
      </c>
      <c r="H155">
        <v>-91.995</v>
      </c>
      <c r="I155"/>
      <c r="J155">
        <v>106.5854</v>
      </c>
      <c r="K155">
        <v>-136.9348</v>
      </c>
      <c r="L155">
        <v>-21.2806</v>
      </c>
    </row>
    <row r="156" spans="1:12" ht="12.75">
      <c r="A156" s="2">
        <f t="shared" si="2"/>
        <v>151</v>
      </c>
      <c r="B156">
        <v>-57.2783</v>
      </c>
      <c r="C156">
        <v>14.4954</v>
      </c>
      <c r="D156">
        <v>24.6268</v>
      </c>
      <c r="E156"/>
      <c r="F156">
        <v>-35.606</v>
      </c>
      <c r="G156">
        <v>-59.8879</v>
      </c>
      <c r="H156">
        <v>-91.995</v>
      </c>
      <c r="I156"/>
      <c r="J156">
        <v>106.4013</v>
      </c>
      <c r="K156">
        <v>-137.2537</v>
      </c>
      <c r="L156">
        <v>-21.136</v>
      </c>
    </row>
    <row r="157" spans="1:12" ht="12.75">
      <c r="A157" s="2">
        <f t="shared" si="2"/>
        <v>152</v>
      </c>
      <c r="B157">
        <v>-57.4624</v>
      </c>
      <c r="C157">
        <v>14.1765</v>
      </c>
      <c r="D157">
        <v>24.7714</v>
      </c>
      <c r="E157"/>
      <c r="F157">
        <v>-35.8196</v>
      </c>
      <c r="G157">
        <v>-60.1684</v>
      </c>
      <c r="H157">
        <v>-91.995</v>
      </c>
      <c r="I157"/>
      <c r="J157">
        <v>106.2172</v>
      </c>
      <c r="K157">
        <v>-137.5726</v>
      </c>
      <c r="L157">
        <v>-20.9915</v>
      </c>
    </row>
    <row r="158" spans="1:12" ht="12.75">
      <c r="A158" s="2">
        <f t="shared" si="2"/>
        <v>153</v>
      </c>
      <c r="B158">
        <v>-57.6446</v>
      </c>
      <c r="C158">
        <v>13.861</v>
      </c>
      <c r="D158">
        <v>24.7714</v>
      </c>
      <c r="E158"/>
      <c r="F158">
        <v>-36.0018</v>
      </c>
      <c r="G158">
        <v>-60.484</v>
      </c>
      <c r="H158">
        <v>-91.995</v>
      </c>
      <c r="I158"/>
      <c r="J158">
        <v>106.035</v>
      </c>
      <c r="K158">
        <v>-137.8882</v>
      </c>
      <c r="L158">
        <v>-20.9915</v>
      </c>
    </row>
    <row r="159" spans="1:12" ht="12.75">
      <c r="A159" s="2">
        <f t="shared" si="2"/>
        <v>154</v>
      </c>
      <c r="B159">
        <v>-57.8268</v>
      </c>
      <c r="C159">
        <v>13.5454</v>
      </c>
      <c r="D159">
        <v>24.7714</v>
      </c>
      <c r="E159"/>
      <c r="F159">
        <v>-36.184</v>
      </c>
      <c r="G159">
        <v>-60.7996</v>
      </c>
      <c r="H159">
        <v>-91.995</v>
      </c>
      <c r="I159"/>
      <c r="J159">
        <v>105.8528</v>
      </c>
      <c r="K159">
        <v>-138.2037</v>
      </c>
      <c r="L159">
        <v>-20.9915</v>
      </c>
    </row>
    <row r="160" spans="1:12" ht="12.75">
      <c r="A160" s="2">
        <f t="shared" si="2"/>
        <v>155</v>
      </c>
      <c r="B160">
        <v>-58.009</v>
      </c>
      <c r="C160">
        <v>13.2298</v>
      </c>
      <c r="D160">
        <v>24.7714</v>
      </c>
      <c r="E160"/>
      <c r="F160">
        <v>-36.3662</v>
      </c>
      <c r="G160">
        <v>-61.1151</v>
      </c>
      <c r="H160">
        <v>-91.995</v>
      </c>
      <c r="I160"/>
      <c r="J160">
        <v>105.6706</v>
      </c>
      <c r="K160">
        <v>-138.5193</v>
      </c>
      <c r="L160">
        <v>-20.9915</v>
      </c>
    </row>
    <row r="161" spans="1:12" ht="12.75">
      <c r="A161" s="2">
        <f t="shared" si="2"/>
        <v>156</v>
      </c>
      <c r="B161">
        <v>-58.1911</v>
      </c>
      <c r="C161">
        <v>12.9143</v>
      </c>
      <c r="D161">
        <v>24.7714</v>
      </c>
      <c r="E161"/>
      <c r="F161">
        <v>-36.5484</v>
      </c>
      <c r="G161">
        <v>-61.4307</v>
      </c>
      <c r="H161">
        <v>-91.995</v>
      </c>
      <c r="I161"/>
      <c r="J161">
        <v>105.4884</v>
      </c>
      <c r="K161">
        <v>-138.8349</v>
      </c>
      <c r="L161">
        <v>-20.9915</v>
      </c>
    </row>
    <row r="162" spans="1:12" ht="12.75">
      <c r="A162" s="2">
        <f t="shared" si="2"/>
        <v>157</v>
      </c>
      <c r="B162">
        <v>-58.3733</v>
      </c>
      <c r="C162">
        <v>12.5987</v>
      </c>
      <c r="D162">
        <v>24.7714</v>
      </c>
      <c r="E162"/>
      <c r="F162">
        <v>-36.7306</v>
      </c>
      <c r="G162">
        <v>-61.7462</v>
      </c>
      <c r="H162">
        <v>-91.995</v>
      </c>
      <c r="I162"/>
      <c r="J162">
        <v>105.3062</v>
      </c>
      <c r="K162">
        <v>-139.1504</v>
      </c>
      <c r="L162">
        <v>-20.9915</v>
      </c>
    </row>
    <row r="163" spans="1:12" ht="12.75">
      <c r="A163" s="2">
        <f t="shared" si="2"/>
        <v>158</v>
      </c>
      <c r="B163">
        <v>-58.5555</v>
      </c>
      <c r="C163">
        <v>12.2831</v>
      </c>
      <c r="D163">
        <v>24.7714</v>
      </c>
      <c r="E163"/>
      <c r="F163">
        <v>-36.9128</v>
      </c>
      <c r="G163">
        <v>-62.0618</v>
      </c>
      <c r="H163">
        <v>-91.995</v>
      </c>
      <c r="I163"/>
      <c r="J163">
        <v>105.124</v>
      </c>
      <c r="K163">
        <v>-139.466</v>
      </c>
      <c r="L163">
        <v>-20.9915</v>
      </c>
    </row>
    <row r="164" spans="1:12" ht="12.75">
      <c r="A164" s="2">
        <f t="shared" si="2"/>
        <v>159</v>
      </c>
      <c r="B164">
        <v>-58.7377</v>
      </c>
      <c r="C164">
        <v>11.9676</v>
      </c>
      <c r="D164">
        <v>24.7714</v>
      </c>
      <c r="E164"/>
      <c r="F164">
        <v>-37.0949</v>
      </c>
      <c r="G164">
        <v>-62.3774</v>
      </c>
      <c r="H164">
        <v>-91.995</v>
      </c>
      <c r="I164"/>
      <c r="J164">
        <v>104.9418</v>
      </c>
      <c r="K164">
        <v>-139.7815</v>
      </c>
      <c r="L164">
        <v>-20.9915</v>
      </c>
    </row>
    <row r="165" spans="1:12" ht="12.75">
      <c r="A165" s="2">
        <f t="shared" si="2"/>
        <v>160</v>
      </c>
      <c r="B165">
        <v>-58.9333</v>
      </c>
      <c r="C165">
        <v>11.6288</v>
      </c>
      <c r="D165">
        <v>24.7714</v>
      </c>
      <c r="E165"/>
      <c r="F165">
        <v>-37.2906</v>
      </c>
      <c r="G165">
        <v>-62.7162</v>
      </c>
      <c r="H165">
        <v>-91.995</v>
      </c>
      <c r="I165"/>
      <c r="J165">
        <v>104.7462</v>
      </c>
      <c r="K165">
        <v>-140.1204</v>
      </c>
      <c r="L165">
        <v>-20.9915</v>
      </c>
    </row>
    <row r="166" spans="1:12" ht="12.75">
      <c r="A166" s="2">
        <f t="shared" si="2"/>
        <v>161</v>
      </c>
      <c r="B166">
        <v>-59.1178</v>
      </c>
      <c r="C166">
        <v>11.3092</v>
      </c>
      <c r="D166">
        <v>24.7714</v>
      </c>
      <c r="E166"/>
      <c r="F166">
        <v>-37.4751</v>
      </c>
      <c r="G166">
        <v>-63.0358</v>
      </c>
      <c r="H166">
        <v>-91.995</v>
      </c>
      <c r="I166"/>
      <c r="J166">
        <v>104.5617</v>
      </c>
      <c r="K166">
        <v>-140.4399</v>
      </c>
      <c r="L166">
        <v>-20.9915</v>
      </c>
    </row>
    <row r="167" spans="1:12" ht="12.75">
      <c r="A167" s="2">
        <f t="shared" si="2"/>
        <v>162</v>
      </c>
      <c r="B167">
        <v>-59.3128</v>
      </c>
      <c r="C167">
        <v>10.9715</v>
      </c>
      <c r="D167">
        <v>24.7714</v>
      </c>
      <c r="E167"/>
      <c r="F167">
        <v>-37.67</v>
      </c>
      <c r="G167">
        <v>-63.3735</v>
      </c>
      <c r="H167">
        <v>-91.995</v>
      </c>
      <c r="I167"/>
      <c r="J167">
        <v>104.3667</v>
      </c>
      <c r="K167">
        <v>-140.7776</v>
      </c>
      <c r="L167">
        <v>-20.9915</v>
      </c>
    </row>
    <row r="168" spans="1:12" ht="12.75">
      <c r="A168" s="2">
        <f t="shared" si="2"/>
        <v>163</v>
      </c>
      <c r="B168">
        <v>-59.4965</v>
      </c>
      <c r="C168">
        <v>10.6533</v>
      </c>
      <c r="D168">
        <v>24.7714</v>
      </c>
      <c r="E168"/>
      <c r="F168">
        <v>-37.8538</v>
      </c>
      <c r="G168">
        <v>-63.6917</v>
      </c>
      <c r="H168">
        <v>-91.995</v>
      </c>
      <c r="I168"/>
      <c r="J168">
        <v>104.183</v>
      </c>
      <c r="K168">
        <v>-141.0959</v>
      </c>
      <c r="L168">
        <v>-20.9915</v>
      </c>
    </row>
    <row r="169" spans="1:12" ht="12.75">
      <c r="A169" s="2">
        <f t="shared" si="2"/>
        <v>164</v>
      </c>
      <c r="B169">
        <v>-59.6927</v>
      </c>
      <c r="C169">
        <v>10.3134</v>
      </c>
      <c r="D169">
        <v>24.7714</v>
      </c>
      <c r="E169"/>
      <c r="F169">
        <v>-38.05</v>
      </c>
      <c r="G169">
        <v>-64.0315</v>
      </c>
      <c r="H169">
        <v>-91.995</v>
      </c>
      <c r="I169"/>
      <c r="J169">
        <v>103.9868</v>
      </c>
      <c r="K169">
        <v>-141.4357</v>
      </c>
      <c r="L169">
        <v>-20.9915</v>
      </c>
    </row>
    <row r="170" spans="1:12" ht="12.75">
      <c r="A170" s="2">
        <f t="shared" si="2"/>
        <v>165</v>
      </c>
      <c r="B170">
        <v>-59.8766</v>
      </c>
      <c r="C170">
        <v>9.995</v>
      </c>
      <c r="D170">
        <v>24.7714</v>
      </c>
      <c r="E170"/>
      <c r="F170">
        <v>-38.2338</v>
      </c>
      <c r="G170">
        <v>-64.35</v>
      </c>
      <c r="H170">
        <v>-91.995</v>
      </c>
      <c r="I170"/>
      <c r="J170">
        <v>103.8029</v>
      </c>
      <c r="K170">
        <v>-141.7541</v>
      </c>
      <c r="L170">
        <v>-20.9915</v>
      </c>
    </row>
    <row r="171" spans="1:12" ht="12.75">
      <c r="A171" s="2">
        <f t="shared" si="2"/>
        <v>166</v>
      </c>
      <c r="B171">
        <v>-60.0723</v>
      </c>
      <c r="C171">
        <v>9.6561</v>
      </c>
      <c r="D171">
        <v>24.7714</v>
      </c>
      <c r="E171"/>
      <c r="F171">
        <v>-38.4295</v>
      </c>
      <c r="G171">
        <v>-64.6889</v>
      </c>
      <c r="H171">
        <v>-91.995</v>
      </c>
      <c r="I171"/>
      <c r="J171">
        <v>103.6073</v>
      </c>
      <c r="K171">
        <v>-142.0931</v>
      </c>
      <c r="L171">
        <v>-20.9915</v>
      </c>
    </row>
    <row r="172" spans="1:12" ht="12.75">
      <c r="A172" s="2">
        <f t="shared" si="2"/>
        <v>167</v>
      </c>
      <c r="B172">
        <v>-60.2555</v>
      </c>
      <c r="C172">
        <v>9.3388</v>
      </c>
      <c r="D172">
        <v>24.7714</v>
      </c>
      <c r="E172"/>
      <c r="F172">
        <v>-38.6127</v>
      </c>
      <c r="G172">
        <v>-65.0062</v>
      </c>
      <c r="H172">
        <v>-91.995</v>
      </c>
      <c r="I172"/>
      <c r="J172">
        <v>103.4241</v>
      </c>
      <c r="K172">
        <v>-142.4104</v>
      </c>
      <c r="L172">
        <v>-20.9915</v>
      </c>
    </row>
    <row r="173" spans="1:12" ht="12.75">
      <c r="A173" s="2">
        <f t="shared" si="2"/>
        <v>168</v>
      </c>
      <c r="B173">
        <v>-60.4508</v>
      </c>
      <c r="C173">
        <v>9.0004</v>
      </c>
      <c r="D173">
        <v>24.7714</v>
      </c>
      <c r="E173"/>
      <c r="F173">
        <v>-38.808</v>
      </c>
      <c r="G173">
        <v>-65.3445</v>
      </c>
      <c r="H173">
        <v>-91.995</v>
      </c>
      <c r="I173"/>
      <c r="J173">
        <v>103.2287</v>
      </c>
      <c r="K173">
        <v>-142.7487</v>
      </c>
      <c r="L173">
        <v>-20.9915</v>
      </c>
    </row>
    <row r="174" spans="1:12" ht="12.75">
      <c r="A174" s="2">
        <f t="shared" si="2"/>
        <v>169</v>
      </c>
      <c r="B174">
        <v>-60.6333</v>
      </c>
      <c r="C174">
        <v>8.6843</v>
      </c>
      <c r="D174">
        <v>24.7714</v>
      </c>
      <c r="E174"/>
      <c r="F174">
        <v>-38.9906</v>
      </c>
      <c r="G174">
        <v>-65.6607</v>
      </c>
      <c r="H174">
        <v>-91.995</v>
      </c>
      <c r="I174"/>
      <c r="J174">
        <v>103.0462</v>
      </c>
      <c r="K174">
        <v>-143.0648</v>
      </c>
      <c r="L174">
        <v>-20.9915</v>
      </c>
    </row>
    <row r="175" spans="1:12" ht="12.75">
      <c r="A175" s="2">
        <f t="shared" si="2"/>
        <v>170</v>
      </c>
      <c r="B175">
        <v>-60.8285</v>
      </c>
      <c r="C175">
        <v>8.3463</v>
      </c>
      <c r="D175">
        <v>24.7714</v>
      </c>
      <c r="E175"/>
      <c r="F175">
        <v>-39.1857</v>
      </c>
      <c r="G175">
        <v>-65.9987</v>
      </c>
      <c r="H175">
        <v>-91.995</v>
      </c>
      <c r="I175"/>
      <c r="J175">
        <v>102.8511</v>
      </c>
      <c r="K175">
        <v>-143.4029</v>
      </c>
      <c r="L175">
        <v>-20.9915</v>
      </c>
    </row>
    <row r="176" spans="1:12" ht="12.75">
      <c r="A176" s="2">
        <f t="shared" si="2"/>
        <v>171</v>
      </c>
      <c r="B176">
        <v>-61.0107</v>
      </c>
      <c r="C176">
        <v>8.0307</v>
      </c>
      <c r="D176">
        <v>24.7714</v>
      </c>
      <c r="E176"/>
      <c r="F176">
        <v>-39.3679</v>
      </c>
      <c r="G176">
        <v>-66.3142</v>
      </c>
      <c r="H176">
        <v>-91.995</v>
      </c>
      <c r="I176"/>
      <c r="J176">
        <v>102.6689</v>
      </c>
      <c r="K176">
        <v>-143.7184</v>
      </c>
      <c r="L176">
        <v>-20.9915</v>
      </c>
    </row>
    <row r="177" spans="1:12" ht="12.75">
      <c r="A177" s="2">
        <f t="shared" si="2"/>
        <v>172</v>
      </c>
      <c r="B177">
        <v>-61.2052</v>
      </c>
      <c r="C177">
        <v>7.6939</v>
      </c>
      <c r="D177">
        <v>24.7714</v>
      </c>
      <c r="E177"/>
      <c r="F177">
        <v>-39.5624</v>
      </c>
      <c r="G177">
        <v>-66.6511</v>
      </c>
      <c r="H177">
        <v>-91.995</v>
      </c>
      <c r="I177"/>
      <c r="J177">
        <v>102.4744</v>
      </c>
      <c r="K177">
        <v>-144.0553</v>
      </c>
      <c r="L177">
        <v>-20.9915</v>
      </c>
    </row>
    <row r="178" spans="1:12" ht="12.75">
      <c r="A178" s="2">
        <f t="shared" si="2"/>
        <v>173</v>
      </c>
      <c r="B178">
        <v>-61.3873</v>
      </c>
      <c r="C178">
        <v>7.3783</v>
      </c>
      <c r="D178">
        <v>24.7714</v>
      </c>
      <c r="E178"/>
      <c r="F178">
        <v>-39.7446</v>
      </c>
      <c r="G178">
        <v>-66.9667</v>
      </c>
      <c r="H178">
        <v>-91.995</v>
      </c>
      <c r="I178"/>
      <c r="J178">
        <v>102.2922</v>
      </c>
      <c r="K178">
        <v>-144.3708</v>
      </c>
      <c r="L178">
        <v>-20.9915</v>
      </c>
    </row>
    <row r="179" spans="1:12" ht="12.75">
      <c r="A179" s="2">
        <f t="shared" si="2"/>
        <v>174</v>
      </c>
      <c r="B179">
        <v>-61.5813</v>
      </c>
      <c r="C179">
        <v>7.0424</v>
      </c>
      <c r="D179">
        <v>24.7714</v>
      </c>
      <c r="E179"/>
      <c r="F179">
        <v>-39.9385</v>
      </c>
      <c r="G179">
        <v>-67.3025</v>
      </c>
      <c r="H179">
        <v>-91.995</v>
      </c>
      <c r="I179"/>
      <c r="J179">
        <v>102.0983</v>
      </c>
      <c r="K179">
        <v>-144.7067</v>
      </c>
      <c r="L179">
        <v>-20.9915</v>
      </c>
    </row>
    <row r="180" spans="1:12" ht="12.75">
      <c r="A180" s="2">
        <f t="shared" si="2"/>
        <v>175</v>
      </c>
      <c r="B180">
        <v>-61.7634</v>
      </c>
      <c r="C180">
        <v>6.7269</v>
      </c>
      <c r="D180">
        <v>24.7714</v>
      </c>
      <c r="E180"/>
      <c r="F180">
        <v>-40.1207</v>
      </c>
      <c r="G180">
        <v>-67.6181</v>
      </c>
      <c r="H180">
        <v>-91.995</v>
      </c>
      <c r="I180"/>
      <c r="J180">
        <v>101.9161</v>
      </c>
      <c r="K180">
        <v>-145.0223</v>
      </c>
      <c r="L180">
        <v>-20.9915</v>
      </c>
    </row>
    <row r="181" spans="1:12" ht="12.75">
      <c r="A181" s="2">
        <f t="shared" si="2"/>
        <v>176</v>
      </c>
      <c r="B181">
        <v>-61.9569</v>
      </c>
      <c r="C181">
        <v>6.3919</v>
      </c>
      <c r="D181">
        <v>24.7714</v>
      </c>
      <c r="E181"/>
      <c r="F181">
        <v>-40.3141</v>
      </c>
      <c r="G181">
        <v>-67.9531</v>
      </c>
      <c r="H181">
        <v>-91.995</v>
      </c>
      <c r="I181"/>
      <c r="J181">
        <v>101.7227</v>
      </c>
      <c r="K181">
        <v>-145.3573</v>
      </c>
      <c r="L181">
        <v>-20.9915</v>
      </c>
    </row>
    <row r="182" spans="1:12" ht="12.75">
      <c r="A182" s="2">
        <f t="shared" si="2"/>
        <v>177</v>
      </c>
      <c r="B182">
        <v>-62.139</v>
      </c>
      <c r="C182">
        <v>6.0763</v>
      </c>
      <c r="D182">
        <v>24.7714</v>
      </c>
      <c r="E182"/>
      <c r="F182">
        <v>-40.4963</v>
      </c>
      <c r="G182">
        <v>-68.2687</v>
      </c>
      <c r="H182">
        <v>-91.995</v>
      </c>
      <c r="I182"/>
      <c r="J182">
        <v>101.5405</v>
      </c>
      <c r="K182">
        <v>-145.6728</v>
      </c>
      <c r="L182">
        <v>-20.9915</v>
      </c>
    </row>
    <row r="183" spans="1:12" ht="12.75">
      <c r="A183" s="2">
        <f t="shared" si="2"/>
        <v>178</v>
      </c>
      <c r="B183">
        <v>-62.3319</v>
      </c>
      <c r="C183">
        <v>5.7422</v>
      </c>
      <c r="D183">
        <v>24.7714</v>
      </c>
      <c r="E183"/>
      <c r="F183">
        <v>-40.6892</v>
      </c>
      <c r="G183">
        <v>-68.6028</v>
      </c>
      <c r="H183">
        <v>-91.995</v>
      </c>
      <c r="I183"/>
      <c r="J183">
        <v>101.3476</v>
      </c>
      <c r="K183">
        <v>-146.0069</v>
      </c>
      <c r="L183">
        <v>-20.9915</v>
      </c>
    </row>
    <row r="184" spans="1:12" ht="12.75">
      <c r="A184" s="2">
        <f t="shared" si="2"/>
        <v>179</v>
      </c>
      <c r="B184">
        <v>-62.5141</v>
      </c>
      <c r="C184">
        <v>5.4266</v>
      </c>
      <c r="D184">
        <v>24.7714</v>
      </c>
      <c r="E184"/>
      <c r="F184">
        <v>-40.8714</v>
      </c>
      <c r="G184">
        <v>-68.9184</v>
      </c>
      <c r="H184">
        <v>-91.995</v>
      </c>
      <c r="I184"/>
      <c r="J184">
        <v>101.1654</v>
      </c>
      <c r="K184">
        <v>-146.3225</v>
      </c>
      <c r="L184">
        <v>-20.9915</v>
      </c>
    </row>
    <row r="185" spans="1:12" ht="12.75">
      <c r="A185" s="2">
        <f t="shared" si="2"/>
        <v>180</v>
      </c>
      <c r="B185">
        <v>-62.7065</v>
      </c>
      <c r="C185">
        <v>5.0934</v>
      </c>
      <c r="D185">
        <v>24.7714</v>
      </c>
      <c r="E185"/>
      <c r="F185">
        <v>-41.0638</v>
      </c>
      <c r="G185">
        <v>-69.2516</v>
      </c>
      <c r="H185">
        <v>-91.995</v>
      </c>
      <c r="I185"/>
      <c r="J185">
        <v>100.973</v>
      </c>
      <c r="K185">
        <v>-146.6558</v>
      </c>
      <c r="L185">
        <v>-20.9915</v>
      </c>
    </row>
    <row r="186" spans="1:12" ht="12.75">
      <c r="A186" s="2">
        <f t="shared" si="2"/>
        <v>181</v>
      </c>
      <c r="B186">
        <v>-62.8887</v>
      </c>
      <c r="C186">
        <v>4.7778</v>
      </c>
      <c r="D186">
        <v>24.7714</v>
      </c>
      <c r="E186"/>
      <c r="F186">
        <v>-41.246</v>
      </c>
      <c r="G186">
        <v>-69.5672</v>
      </c>
      <c r="H186">
        <v>-91.995</v>
      </c>
      <c r="I186"/>
      <c r="J186">
        <v>100.7908</v>
      </c>
      <c r="K186">
        <v>-146.9713</v>
      </c>
      <c r="L186">
        <v>-20.9915</v>
      </c>
    </row>
    <row r="187" spans="1:12" ht="12.75">
      <c r="A187" s="2">
        <f t="shared" si="2"/>
        <v>182</v>
      </c>
      <c r="B187">
        <v>-63.0806</v>
      </c>
      <c r="C187">
        <v>4.4455</v>
      </c>
      <c r="D187">
        <v>24.7714</v>
      </c>
      <c r="E187"/>
      <c r="F187">
        <v>-41.4378</v>
      </c>
      <c r="G187">
        <v>-69.8995</v>
      </c>
      <c r="H187">
        <v>-91.995</v>
      </c>
      <c r="I187"/>
      <c r="J187">
        <v>100.5989</v>
      </c>
      <c r="K187">
        <v>-147.3037</v>
      </c>
      <c r="L187">
        <v>-20.9915</v>
      </c>
    </row>
    <row r="188" spans="1:12" ht="12.75">
      <c r="A188" s="2">
        <f t="shared" si="2"/>
        <v>183</v>
      </c>
      <c r="B188">
        <v>-63.2651</v>
      </c>
      <c r="C188">
        <v>4.1259</v>
      </c>
      <c r="D188">
        <v>24.7714</v>
      </c>
      <c r="E188"/>
      <c r="F188">
        <v>-41.6224</v>
      </c>
      <c r="G188">
        <v>-70.2191</v>
      </c>
      <c r="H188">
        <v>-91.995</v>
      </c>
      <c r="I188"/>
      <c r="J188">
        <v>100.4144</v>
      </c>
      <c r="K188">
        <v>-147.6232</v>
      </c>
      <c r="L188">
        <v>-20.9915</v>
      </c>
    </row>
    <row r="189" spans="1:12" ht="12.75">
      <c r="A189" s="2">
        <f t="shared" si="2"/>
        <v>184</v>
      </c>
      <c r="B189">
        <v>-63.4582</v>
      </c>
      <c r="C189">
        <v>3.7914</v>
      </c>
      <c r="D189">
        <v>24.7714</v>
      </c>
      <c r="E189"/>
      <c r="F189">
        <v>-41.8155</v>
      </c>
      <c r="G189">
        <v>-70.5536</v>
      </c>
      <c r="H189">
        <v>-91.995</v>
      </c>
      <c r="I189"/>
      <c r="J189">
        <v>100.2213</v>
      </c>
      <c r="K189">
        <v>-147.9577</v>
      </c>
      <c r="L189">
        <v>-20.9915</v>
      </c>
    </row>
    <row r="190" spans="1:12" ht="12.75">
      <c r="A190" s="2">
        <f t="shared" si="2"/>
        <v>185</v>
      </c>
      <c r="B190">
        <v>-63.6424</v>
      </c>
      <c r="C190">
        <v>3.4725</v>
      </c>
      <c r="D190">
        <v>24.7714</v>
      </c>
      <c r="E190"/>
      <c r="F190">
        <v>-41.9996</v>
      </c>
      <c r="G190">
        <v>-70.8725</v>
      </c>
      <c r="H190">
        <v>-91.995</v>
      </c>
      <c r="I190"/>
      <c r="J190">
        <v>100.0372</v>
      </c>
      <c r="K190">
        <v>-148.2766</v>
      </c>
      <c r="L190">
        <v>-20.9915</v>
      </c>
    </row>
    <row r="191" spans="1:12" ht="12.75">
      <c r="A191" s="2">
        <f t="shared" si="2"/>
        <v>186</v>
      </c>
      <c r="B191">
        <v>-63.8355</v>
      </c>
      <c r="C191">
        <v>3.1379</v>
      </c>
      <c r="D191">
        <v>24.7714</v>
      </c>
      <c r="E191"/>
      <c r="F191">
        <v>-42.1928</v>
      </c>
      <c r="G191">
        <v>-71.2071</v>
      </c>
      <c r="H191">
        <v>-91.995</v>
      </c>
      <c r="I191"/>
      <c r="J191">
        <v>99.844</v>
      </c>
      <c r="K191">
        <v>-148.6113</v>
      </c>
      <c r="L191">
        <v>-20.9915</v>
      </c>
    </row>
    <row r="192" spans="1:12" ht="12.75">
      <c r="A192" s="2">
        <f t="shared" si="2"/>
        <v>187</v>
      </c>
      <c r="B192">
        <v>-64.0193</v>
      </c>
      <c r="C192">
        <v>2.8196</v>
      </c>
      <c r="D192">
        <v>24.7714</v>
      </c>
      <c r="E192"/>
      <c r="F192">
        <v>-42.3765</v>
      </c>
      <c r="G192">
        <v>-71.5253</v>
      </c>
      <c r="H192">
        <v>-91.995</v>
      </c>
      <c r="I192"/>
      <c r="J192">
        <v>99.6603</v>
      </c>
      <c r="K192">
        <v>-148.9295</v>
      </c>
      <c r="L192">
        <v>-20.9915</v>
      </c>
    </row>
    <row r="193" spans="1:12" ht="12.75">
      <c r="A193" s="2">
        <f t="shared" si="2"/>
        <v>188</v>
      </c>
      <c r="B193">
        <v>-64.2127</v>
      </c>
      <c r="C193">
        <v>2.4847</v>
      </c>
      <c r="D193">
        <v>24.7714</v>
      </c>
      <c r="E193"/>
      <c r="F193">
        <v>-42.5699</v>
      </c>
      <c r="G193">
        <v>-71.8603</v>
      </c>
      <c r="H193">
        <v>-91.995</v>
      </c>
      <c r="I193"/>
      <c r="J193">
        <v>99.4669</v>
      </c>
      <c r="K193">
        <v>-149.2645</v>
      </c>
      <c r="L193">
        <v>-20.9915</v>
      </c>
    </row>
    <row r="194" spans="1:12" ht="12.75">
      <c r="A194" s="2">
        <f t="shared" si="2"/>
        <v>189</v>
      </c>
      <c r="B194">
        <v>-64.3962</v>
      </c>
      <c r="C194">
        <v>2.1669</v>
      </c>
      <c r="D194">
        <v>24.7714</v>
      </c>
      <c r="E194"/>
      <c r="F194">
        <v>-42.7534</v>
      </c>
      <c r="G194">
        <v>-72.1781</v>
      </c>
      <c r="H194">
        <v>-91.995</v>
      </c>
      <c r="I194"/>
      <c r="J194">
        <v>99.2834</v>
      </c>
      <c r="K194">
        <v>-149.5823</v>
      </c>
      <c r="L194">
        <v>-20.9915</v>
      </c>
    </row>
    <row r="195" spans="1:12" ht="12.75">
      <c r="A195" s="2">
        <f t="shared" si="2"/>
        <v>190</v>
      </c>
      <c r="B195">
        <v>-64.5899</v>
      </c>
      <c r="C195">
        <v>1.8312</v>
      </c>
      <c r="D195">
        <v>24.7714</v>
      </c>
      <c r="E195"/>
      <c r="F195">
        <v>-42.9472</v>
      </c>
      <c r="G195">
        <v>-72.5137</v>
      </c>
      <c r="H195">
        <v>-91.995</v>
      </c>
      <c r="I195"/>
      <c r="J195">
        <v>99.0896</v>
      </c>
      <c r="K195">
        <v>-149.9179</v>
      </c>
      <c r="L195">
        <v>-20.9915</v>
      </c>
    </row>
    <row r="196" spans="1:12" ht="12.75">
      <c r="A196" s="2">
        <f t="shared" si="2"/>
        <v>191</v>
      </c>
      <c r="B196">
        <v>-64.7733</v>
      </c>
      <c r="C196">
        <v>1.5136</v>
      </c>
      <c r="D196">
        <v>24.7714</v>
      </c>
      <c r="E196"/>
      <c r="F196">
        <v>-43.1305</v>
      </c>
      <c r="G196">
        <v>-72.8313</v>
      </c>
      <c r="H196">
        <v>-91.995</v>
      </c>
      <c r="I196"/>
      <c r="J196">
        <v>98.9062</v>
      </c>
      <c r="K196">
        <v>-150.2355</v>
      </c>
      <c r="L196">
        <v>-20.9915</v>
      </c>
    </row>
    <row r="197" spans="1:12" ht="12.75">
      <c r="A197" s="2">
        <f t="shared" si="2"/>
        <v>192</v>
      </c>
      <c r="B197">
        <v>-64.8726</v>
      </c>
      <c r="C197">
        <v>1.3416</v>
      </c>
      <c r="D197">
        <v>24.7714</v>
      </c>
      <c r="E197"/>
      <c r="F197">
        <v>-43.2299</v>
      </c>
      <c r="G197">
        <v>-73.0033</v>
      </c>
      <c r="H197">
        <v>-91.995</v>
      </c>
      <c r="I197"/>
      <c r="J197">
        <v>98.8069</v>
      </c>
      <c r="K197">
        <v>-150.4075</v>
      </c>
      <c r="L197">
        <v>-20.9915</v>
      </c>
    </row>
    <row r="198" spans="1:12" ht="12.75">
      <c r="A198" s="2">
        <f t="shared" si="2"/>
        <v>193</v>
      </c>
      <c r="B198">
        <v>-64.9719</v>
      </c>
      <c r="C198">
        <v>1.1697</v>
      </c>
      <c r="D198">
        <v>24.7714</v>
      </c>
      <c r="E198"/>
      <c r="F198">
        <v>-43.3291</v>
      </c>
      <c r="G198">
        <v>-73.1753</v>
      </c>
      <c r="H198">
        <v>-91.995</v>
      </c>
      <c r="I198"/>
      <c r="J198">
        <v>98.7076</v>
      </c>
      <c r="K198">
        <v>-150.5795</v>
      </c>
      <c r="L198">
        <v>-20.9915</v>
      </c>
    </row>
    <row r="199" spans="1:12" ht="12.75">
      <c r="A199" s="2">
        <f aca="true" t="shared" si="3" ref="A199:A252">A198+1</f>
        <v>194</v>
      </c>
      <c r="B199">
        <v>-65.1575</v>
      </c>
      <c r="C199">
        <v>0.8483</v>
      </c>
      <c r="D199">
        <v>24.7714</v>
      </c>
      <c r="E199"/>
      <c r="F199">
        <v>-43.5147</v>
      </c>
      <c r="G199">
        <v>-73.4967</v>
      </c>
      <c r="H199">
        <v>-91.995</v>
      </c>
      <c r="I199"/>
      <c r="J199">
        <v>98.5221</v>
      </c>
      <c r="K199">
        <v>-150.9009</v>
      </c>
      <c r="L199">
        <v>-20.9915</v>
      </c>
    </row>
    <row r="200" spans="1:12" ht="12.75">
      <c r="A200" s="2">
        <f t="shared" si="3"/>
        <v>195</v>
      </c>
      <c r="B200">
        <v>-65.257</v>
      </c>
      <c r="C200">
        <v>0.6758</v>
      </c>
      <c r="D200">
        <v>24.7714</v>
      </c>
      <c r="E200"/>
      <c r="F200">
        <v>-43.6143</v>
      </c>
      <c r="G200">
        <v>-73.6692</v>
      </c>
      <c r="H200">
        <v>-91.995</v>
      </c>
      <c r="I200"/>
      <c r="J200">
        <v>98.4225</v>
      </c>
      <c r="K200">
        <v>-151.0734</v>
      </c>
      <c r="L200">
        <v>-20.9915</v>
      </c>
    </row>
    <row r="201" spans="1:12" ht="12.75">
      <c r="A201" s="2">
        <f t="shared" si="3"/>
        <v>196</v>
      </c>
      <c r="B201">
        <v>-65.3566</v>
      </c>
      <c r="C201">
        <v>0.5033</v>
      </c>
      <c r="D201">
        <v>24.7714</v>
      </c>
      <c r="E201"/>
      <c r="F201">
        <v>-43.7139</v>
      </c>
      <c r="G201">
        <v>-73.8417</v>
      </c>
      <c r="H201">
        <v>-91.995</v>
      </c>
      <c r="I201"/>
      <c r="J201">
        <v>98.3229</v>
      </c>
      <c r="K201">
        <v>-151.2459</v>
      </c>
      <c r="L201">
        <v>-20.9915</v>
      </c>
    </row>
    <row r="202" spans="1:12" ht="12.75">
      <c r="A202" s="2">
        <f t="shared" si="3"/>
        <v>197</v>
      </c>
      <c r="B202">
        <v>-65.5435</v>
      </c>
      <c r="C202">
        <v>0.1796</v>
      </c>
      <c r="D202">
        <v>24.7714</v>
      </c>
      <c r="E202"/>
      <c r="F202">
        <v>-43.9008</v>
      </c>
      <c r="G202">
        <v>-74.1654</v>
      </c>
      <c r="H202">
        <v>-91.995</v>
      </c>
      <c r="I202"/>
      <c r="J202">
        <v>98.136</v>
      </c>
      <c r="K202">
        <v>-151.5696</v>
      </c>
      <c r="L202">
        <v>-20.9915</v>
      </c>
    </row>
    <row r="203" spans="1:12" ht="12.75">
      <c r="A203" s="2">
        <f t="shared" si="3"/>
        <v>198</v>
      </c>
      <c r="B203">
        <v>-65.6435</v>
      </c>
      <c r="C203">
        <v>0.0063</v>
      </c>
      <c r="D203">
        <v>24.7714</v>
      </c>
      <c r="E203"/>
      <c r="F203">
        <v>-44.0008</v>
      </c>
      <c r="G203">
        <v>-74.3386</v>
      </c>
      <c r="H203">
        <v>-91.995</v>
      </c>
      <c r="I203"/>
      <c r="J203">
        <v>98.036</v>
      </c>
      <c r="K203">
        <v>-151.7428</v>
      </c>
      <c r="L203">
        <v>-20.9915</v>
      </c>
    </row>
    <row r="204" spans="1:12" ht="12.75">
      <c r="A204" s="2">
        <f t="shared" si="3"/>
        <v>199</v>
      </c>
      <c r="B204">
        <v>-65.7436</v>
      </c>
      <c r="C204">
        <v>-0.1669</v>
      </c>
      <c r="D204">
        <v>24.7714</v>
      </c>
      <c r="E204"/>
      <c r="F204">
        <v>-44.1008</v>
      </c>
      <c r="G204">
        <v>-74.5119</v>
      </c>
      <c r="H204">
        <v>-91.995</v>
      </c>
      <c r="I204"/>
      <c r="J204">
        <v>97.936</v>
      </c>
      <c r="K204">
        <v>-151.916</v>
      </c>
      <c r="L204">
        <v>-20.9915</v>
      </c>
    </row>
    <row r="205" spans="1:12" ht="12.75">
      <c r="A205" s="2">
        <f t="shared" si="3"/>
        <v>200</v>
      </c>
      <c r="B205">
        <v>-65.9323</v>
      </c>
      <c r="C205">
        <v>-0.4938</v>
      </c>
      <c r="D205">
        <v>24.7714</v>
      </c>
      <c r="E205"/>
      <c r="F205">
        <v>-44.2895</v>
      </c>
      <c r="G205">
        <v>-74.8387</v>
      </c>
      <c r="H205">
        <v>-91.995</v>
      </c>
      <c r="I205"/>
      <c r="J205">
        <v>97.7473</v>
      </c>
      <c r="K205">
        <v>-152.2429</v>
      </c>
      <c r="L205">
        <v>-20.9915</v>
      </c>
    </row>
    <row r="206" spans="1:12" ht="12.75">
      <c r="A206" s="2">
        <f t="shared" si="3"/>
        <v>201</v>
      </c>
      <c r="B206">
        <v>-66.0328</v>
      </c>
      <c r="C206">
        <v>-0.6679</v>
      </c>
      <c r="D206">
        <v>24.7714</v>
      </c>
      <c r="E206"/>
      <c r="F206">
        <v>-44.39</v>
      </c>
      <c r="G206">
        <v>-75.0129</v>
      </c>
      <c r="H206">
        <v>-91.995</v>
      </c>
      <c r="I206"/>
      <c r="J206">
        <v>97.6467</v>
      </c>
      <c r="K206">
        <v>-152.417</v>
      </c>
      <c r="L206">
        <v>-20.9915</v>
      </c>
    </row>
    <row r="207" spans="1:12" ht="12.75">
      <c r="A207" s="2">
        <f t="shared" si="3"/>
        <v>202</v>
      </c>
      <c r="B207">
        <v>-66.1333</v>
      </c>
      <c r="C207">
        <v>-0.842</v>
      </c>
      <c r="D207">
        <v>24.7714</v>
      </c>
      <c r="E207"/>
      <c r="F207">
        <v>-44.4906</v>
      </c>
      <c r="G207">
        <v>-75.187</v>
      </c>
      <c r="H207">
        <v>-91.995</v>
      </c>
      <c r="I207"/>
      <c r="J207">
        <v>97.5462</v>
      </c>
      <c r="K207">
        <v>-152.5912</v>
      </c>
      <c r="L207">
        <v>-20.9915</v>
      </c>
    </row>
    <row r="208" spans="1:12" ht="12.75">
      <c r="A208" s="2">
        <f t="shared" si="3"/>
        <v>203</v>
      </c>
      <c r="B208">
        <v>-66.3244</v>
      </c>
      <c r="C208">
        <v>-1.1729</v>
      </c>
      <c r="D208">
        <v>24.7714</v>
      </c>
      <c r="E208"/>
      <c r="F208">
        <v>-44.6816</v>
      </c>
      <c r="G208">
        <v>-75.5178</v>
      </c>
      <c r="H208">
        <v>-91.995</v>
      </c>
      <c r="I208"/>
      <c r="J208">
        <v>97.3552</v>
      </c>
      <c r="K208">
        <v>-152.922</v>
      </c>
      <c r="L208">
        <v>-20.9915</v>
      </c>
    </row>
    <row r="209" spans="1:12" ht="12.75">
      <c r="A209" s="2">
        <f t="shared" si="3"/>
        <v>204</v>
      </c>
      <c r="B209">
        <v>-66.4254</v>
      </c>
      <c r="C209">
        <v>-1.348</v>
      </c>
      <c r="D209">
        <v>24.7714</v>
      </c>
      <c r="E209"/>
      <c r="F209">
        <v>-44.7827</v>
      </c>
      <c r="G209">
        <v>-75.6929</v>
      </c>
      <c r="H209">
        <v>-91.995</v>
      </c>
      <c r="I209"/>
      <c r="J209">
        <v>97.2541</v>
      </c>
      <c r="K209">
        <v>-153.0971</v>
      </c>
      <c r="L209">
        <v>-20.9915</v>
      </c>
    </row>
    <row r="210" spans="1:12" ht="12.75">
      <c r="A210" s="2">
        <f t="shared" si="3"/>
        <v>205</v>
      </c>
      <c r="B210">
        <v>-66.5265</v>
      </c>
      <c r="C210">
        <v>-1.523</v>
      </c>
      <c r="D210">
        <v>24.7714</v>
      </c>
      <c r="E210"/>
      <c r="F210">
        <v>-44.8838</v>
      </c>
      <c r="G210">
        <v>-75.868</v>
      </c>
      <c r="H210">
        <v>-91.995</v>
      </c>
      <c r="I210"/>
      <c r="J210">
        <v>97.153</v>
      </c>
      <c r="K210">
        <v>-153.2722</v>
      </c>
      <c r="L210">
        <v>-20.9915</v>
      </c>
    </row>
    <row r="211" spans="1:12" ht="12.75">
      <c r="A211" s="2">
        <f t="shared" si="3"/>
        <v>206</v>
      </c>
      <c r="B211">
        <v>-66.7099</v>
      </c>
      <c r="C211">
        <v>-1.8406</v>
      </c>
      <c r="D211">
        <v>24.7714</v>
      </c>
      <c r="E211"/>
      <c r="F211">
        <v>-45.0671</v>
      </c>
      <c r="G211">
        <v>-76.1856</v>
      </c>
      <c r="H211">
        <v>-91.995</v>
      </c>
      <c r="I211"/>
      <c r="J211">
        <v>96.9697</v>
      </c>
      <c r="K211">
        <v>-153.5897</v>
      </c>
      <c r="L211">
        <v>-20.9915</v>
      </c>
    </row>
    <row r="212" spans="1:12" ht="12.75">
      <c r="A212" s="2">
        <f t="shared" si="3"/>
        <v>207</v>
      </c>
      <c r="B212">
        <v>-66.8931</v>
      </c>
      <c r="C212">
        <v>-2.158</v>
      </c>
      <c r="D212">
        <v>24.7714</v>
      </c>
      <c r="E212"/>
      <c r="F212">
        <v>-45.2504</v>
      </c>
      <c r="G212">
        <v>-76.503</v>
      </c>
      <c r="H212">
        <v>-91.995</v>
      </c>
      <c r="I212"/>
      <c r="J212">
        <v>96.7864</v>
      </c>
      <c r="K212">
        <v>-153.9072</v>
      </c>
      <c r="L212">
        <v>-20.9915</v>
      </c>
    </row>
    <row r="213" spans="1:12" ht="12.75">
      <c r="A213" s="2">
        <f t="shared" si="3"/>
        <v>208</v>
      </c>
      <c r="B213">
        <v>-67.0753</v>
      </c>
      <c r="C213">
        <v>-2.4736</v>
      </c>
      <c r="D213">
        <v>24.7714</v>
      </c>
      <c r="E213"/>
      <c r="F213">
        <v>-45.4326</v>
      </c>
      <c r="G213">
        <v>-76.8186</v>
      </c>
      <c r="H213">
        <v>-91.995</v>
      </c>
      <c r="I213"/>
      <c r="J213">
        <v>96.6042</v>
      </c>
      <c r="K213">
        <v>-154.2227</v>
      </c>
      <c r="L213">
        <v>-20.9915</v>
      </c>
    </row>
    <row r="214" spans="1:12" ht="12.75">
      <c r="A214" s="2">
        <f t="shared" si="3"/>
        <v>209</v>
      </c>
      <c r="B214">
        <v>-67.2696</v>
      </c>
      <c r="C214">
        <v>-2.81</v>
      </c>
      <c r="D214">
        <v>24.7714</v>
      </c>
      <c r="E214"/>
      <c r="F214">
        <v>-45.6268</v>
      </c>
      <c r="G214">
        <v>-77.155</v>
      </c>
      <c r="H214">
        <v>-91.995</v>
      </c>
      <c r="I214"/>
      <c r="J214">
        <v>96.41</v>
      </c>
      <c r="K214">
        <v>-154.5591</v>
      </c>
      <c r="L214">
        <v>-20.9915</v>
      </c>
    </row>
    <row r="215" spans="1:12" ht="12.75">
      <c r="A215" s="2">
        <f t="shared" si="3"/>
        <v>210</v>
      </c>
      <c r="B215">
        <v>-67.4517</v>
      </c>
      <c r="C215">
        <v>-3.1256</v>
      </c>
      <c r="D215">
        <v>24.7714</v>
      </c>
      <c r="E215"/>
      <c r="F215">
        <v>-45.809</v>
      </c>
      <c r="G215">
        <v>-77.4705</v>
      </c>
      <c r="H215">
        <v>-91.995</v>
      </c>
      <c r="I215"/>
      <c r="J215">
        <v>96.2278</v>
      </c>
      <c r="K215">
        <v>-154.8747</v>
      </c>
      <c r="L215">
        <v>-20.9915</v>
      </c>
    </row>
    <row r="216" spans="1:12" ht="12.75">
      <c r="A216" s="2">
        <f t="shared" si="3"/>
        <v>211</v>
      </c>
      <c r="B216">
        <v>-67.6339</v>
      </c>
      <c r="C216">
        <v>-3.4411</v>
      </c>
      <c r="D216">
        <v>24.7714</v>
      </c>
      <c r="E216"/>
      <c r="F216">
        <v>-45.9912</v>
      </c>
      <c r="G216">
        <v>-77.7861</v>
      </c>
      <c r="H216">
        <v>-91.995</v>
      </c>
      <c r="I216"/>
      <c r="J216">
        <v>96.0456</v>
      </c>
      <c r="K216">
        <v>-155.1903</v>
      </c>
      <c r="L216">
        <v>-20.9915</v>
      </c>
    </row>
    <row r="217" spans="1:12" ht="12.75">
      <c r="A217" s="2">
        <f t="shared" si="3"/>
        <v>212</v>
      </c>
      <c r="B217">
        <v>-67.8161</v>
      </c>
      <c r="C217">
        <v>-3.7567</v>
      </c>
      <c r="D217">
        <v>24.7714</v>
      </c>
      <c r="E217"/>
      <c r="F217">
        <v>-46.1734</v>
      </c>
      <c r="G217">
        <v>-78.1016</v>
      </c>
      <c r="H217">
        <v>-91.995</v>
      </c>
      <c r="I217"/>
      <c r="J217">
        <v>95.8634</v>
      </c>
      <c r="K217">
        <v>-155.5058</v>
      </c>
      <c r="L217">
        <v>-20.9915</v>
      </c>
    </row>
    <row r="218" spans="1:12" ht="12.75">
      <c r="A218" s="2">
        <f t="shared" si="3"/>
        <v>213</v>
      </c>
      <c r="B218">
        <v>-67.9983</v>
      </c>
      <c r="C218">
        <v>-4.0722</v>
      </c>
      <c r="D218">
        <v>24.7714</v>
      </c>
      <c r="E218"/>
      <c r="F218">
        <v>-46.3555</v>
      </c>
      <c r="G218">
        <v>-78.4172</v>
      </c>
      <c r="H218">
        <v>-91.995</v>
      </c>
      <c r="I218"/>
      <c r="J218">
        <v>95.6812</v>
      </c>
      <c r="K218">
        <v>-155.8214</v>
      </c>
      <c r="L218">
        <v>-20.9915</v>
      </c>
    </row>
    <row r="219" spans="1:12" ht="12.75">
      <c r="A219" s="2">
        <f t="shared" si="3"/>
        <v>214</v>
      </c>
      <c r="B219">
        <v>-68.1805</v>
      </c>
      <c r="C219">
        <v>-4.3878</v>
      </c>
      <c r="D219">
        <v>24.7714</v>
      </c>
      <c r="E219"/>
      <c r="F219">
        <v>-46.5377</v>
      </c>
      <c r="G219">
        <v>-78.7327</v>
      </c>
      <c r="H219">
        <v>-91.995</v>
      </c>
      <c r="I219"/>
      <c r="J219">
        <v>95.4991</v>
      </c>
      <c r="K219">
        <v>-156.1369</v>
      </c>
      <c r="L219">
        <v>-20.9915</v>
      </c>
    </row>
    <row r="220" spans="1:12" ht="12.75">
      <c r="A220" s="2">
        <f t="shared" si="3"/>
        <v>215</v>
      </c>
      <c r="B220">
        <v>-68.3627</v>
      </c>
      <c r="C220">
        <v>-4.7034</v>
      </c>
      <c r="D220">
        <v>24.7714</v>
      </c>
      <c r="E220"/>
      <c r="F220">
        <v>-46.7199</v>
      </c>
      <c r="G220">
        <v>-79.0483</v>
      </c>
      <c r="H220">
        <v>-91.995</v>
      </c>
      <c r="I220"/>
      <c r="J220">
        <v>95.3168</v>
      </c>
      <c r="K220">
        <v>-156.4525</v>
      </c>
      <c r="L220">
        <v>-20.9915</v>
      </c>
    </row>
    <row r="221" spans="1:12" ht="12.75">
      <c r="A221" s="2">
        <f t="shared" si="3"/>
        <v>216</v>
      </c>
      <c r="B221">
        <v>-68.5449</v>
      </c>
      <c r="C221">
        <v>-5.0189</v>
      </c>
      <c r="D221">
        <v>24.7714</v>
      </c>
      <c r="E221"/>
      <c r="F221">
        <v>-46.9021</v>
      </c>
      <c r="G221">
        <v>-79.3639</v>
      </c>
      <c r="H221">
        <v>-91.995</v>
      </c>
      <c r="I221"/>
      <c r="J221">
        <v>95.1347</v>
      </c>
      <c r="K221">
        <v>-156.7681</v>
      </c>
      <c r="L221">
        <v>-20.9915</v>
      </c>
    </row>
    <row r="222" spans="1:12" ht="12.75">
      <c r="A222" s="2">
        <f t="shared" si="3"/>
        <v>217</v>
      </c>
      <c r="B222">
        <v>-68.7271</v>
      </c>
      <c r="C222">
        <v>-5.3345</v>
      </c>
      <c r="D222">
        <v>24.7714</v>
      </c>
      <c r="E222"/>
      <c r="F222">
        <v>-47.0843</v>
      </c>
      <c r="G222">
        <v>-79.6794</v>
      </c>
      <c r="H222">
        <v>-91.995</v>
      </c>
      <c r="I222"/>
      <c r="J222">
        <v>94.9525</v>
      </c>
      <c r="K222">
        <v>-157.0836</v>
      </c>
      <c r="L222">
        <v>-20.9915</v>
      </c>
    </row>
    <row r="223" spans="1:12" ht="12.75">
      <c r="A223" s="2">
        <f t="shared" si="3"/>
        <v>218</v>
      </c>
      <c r="B223">
        <v>-68.9093</v>
      </c>
      <c r="C223">
        <v>-5.6501</v>
      </c>
      <c r="D223">
        <v>24.7714</v>
      </c>
      <c r="E223"/>
      <c r="F223">
        <v>-47.2665</v>
      </c>
      <c r="G223">
        <v>-79.995</v>
      </c>
      <c r="H223">
        <v>-91.995</v>
      </c>
      <c r="I223"/>
      <c r="J223">
        <v>94.7703</v>
      </c>
      <c r="K223">
        <v>-157.3992</v>
      </c>
      <c r="L223">
        <v>-20.9915</v>
      </c>
    </row>
    <row r="224" spans="1:12" ht="12.75">
      <c r="A224" s="2">
        <f t="shared" si="3"/>
        <v>219</v>
      </c>
      <c r="B224">
        <v>-69.0915</v>
      </c>
      <c r="C224">
        <v>-5.9656</v>
      </c>
      <c r="D224">
        <v>24.7714</v>
      </c>
      <c r="E224"/>
      <c r="F224">
        <v>-47.4487</v>
      </c>
      <c r="G224">
        <v>-80.3106</v>
      </c>
      <c r="H224">
        <v>-91.995</v>
      </c>
      <c r="I224"/>
      <c r="J224">
        <v>94.5881</v>
      </c>
      <c r="K224">
        <v>-157.7148</v>
      </c>
      <c r="L224">
        <v>-20.9915</v>
      </c>
    </row>
    <row r="225" spans="1:12" ht="12.75">
      <c r="A225" s="2">
        <f t="shared" si="3"/>
        <v>220</v>
      </c>
      <c r="B225">
        <v>-69.2736</v>
      </c>
      <c r="C225">
        <v>-6.2812</v>
      </c>
      <c r="D225">
        <v>24.7714</v>
      </c>
      <c r="E225"/>
      <c r="F225">
        <v>-47.6309</v>
      </c>
      <c r="G225">
        <v>-80.6261</v>
      </c>
      <c r="H225">
        <v>-91.995</v>
      </c>
      <c r="I225"/>
      <c r="J225">
        <v>94.4059</v>
      </c>
      <c r="K225">
        <v>-158.0303</v>
      </c>
      <c r="L225">
        <v>-20.9915</v>
      </c>
    </row>
    <row r="226" spans="1:12" ht="12.75">
      <c r="A226" s="2">
        <f t="shared" si="3"/>
        <v>221</v>
      </c>
      <c r="B226">
        <v>-69.4558</v>
      </c>
      <c r="C226">
        <v>-6.5967</v>
      </c>
      <c r="D226">
        <v>24.7714</v>
      </c>
      <c r="E226"/>
      <c r="F226">
        <v>-47.8131</v>
      </c>
      <c r="G226">
        <v>-80.9417</v>
      </c>
      <c r="H226">
        <v>-91.995</v>
      </c>
      <c r="I226"/>
      <c r="J226">
        <v>94.2237</v>
      </c>
      <c r="K226">
        <v>-158.3459</v>
      </c>
      <c r="L226">
        <v>-20.9915</v>
      </c>
    </row>
    <row r="227" spans="1:12" ht="12.75">
      <c r="A227" s="2">
        <f t="shared" si="3"/>
        <v>222</v>
      </c>
      <c r="B227">
        <v>-69.638</v>
      </c>
      <c r="C227">
        <v>-6.9123</v>
      </c>
      <c r="D227">
        <v>24.7714</v>
      </c>
      <c r="E227"/>
      <c r="F227">
        <v>-47.9953</v>
      </c>
      <c r="G227">
        <v>-81.2573</v>
      </c>
      <c r="H227">
        <v>-91.995</v>
      </c>
      <c r="I227"/>
      <c r="J227">
        <v>94.0415</v>
      </c>
      <c r="K227">
        <v>-158.6614</v>
      </c>
      <c r="L227">
        <v>-20.9915</v>
      </c>
    </row>
    <row r="228" spans="1:12" ht="12.75">
      <c r="A228" s="2">
        <f t="shared" si="3"/>
        <v>223</v>
      </c>
      <c r="B228">
        <v>-69.8202</v>
      </c>
      <c r="C228">
        <v>-7.2279</v>
      </c>
      <c r="D228">
        <v>24.7714</v>
      </c>
      <c r="E228"/>
      <c r="F228">
        <v>-48.1774</v>
      </c>
      <c r="G228">
        <v>-81.5728</v>
      </c>
      <c r="H228">
        <v>-91.995</v>
      </c>
      <c r="I228"/>
      <c r="J228">
        <v>93.8593</v>
      </c>
      <c r="K228">
        <v>-158.977</v>
      </c>
      <c r="L228">
        <v>-20.9915</v>
      </c>
    </row>
    <row r="229" spans="1:12" ht="12.75">
      <c r="A229" s="2">
        <f t="shared" si="3"/>
        <v>224</v>
      </c>
      <c r="B229">
        <v>-70.0024</v>
      </c>
      <c r="C229">
        <v>-7.5434</v>
      </c>
      <c r="D229">
        <v>24.7714</v>
      </c>
      <c r="E229"/>
      <c r="F229">
        <v>-48.3596</v>
      </c>
      <c r="G229">
        <v>-81.8884</v>
      </c>
      <c r="H229">
        <v>-91.995</v>
      </c>
      <c r="I229"/>
      <c r="J229">
        <v>93.6771</v>
      </c>
      <c r="K229">
        <v>-159.2926</v>
      </c>
      <c r="L229">
        <v>-20.9915</v>
      </c>
    </row>
    <row r="230" spans="1:12" ht="12.75">
      <c r="A230" s="2">
        <f t="shared" si="3"/>
        <v>225</v>
      </c>
      <c r="B230">
        <v>-70.1846</v>
      </c>
      <c r="C230">
        <v>-7.859</v>
      </c>
      <c r="D230">
        <v>24.7714</v>
      </c>
      <c r="E230"/>
      <c r="F230">
        <v>-48.5418</v>
      </c>
      <c r="G230">
        <v>-82.2039</v>
      </c>
      <c r="H230">
        <v>-91.995</v>
      </c>
      <c r="I230"/>
      <c r="J230">
        <v>93.495</v>
      </c>
      <c r="K230">
        <v>-159.6081</v>
      </c>
      <c r="L230">
        <v>-20.9915</v>
      </c>
    </row>
    <row r="231" spans="1:12" ht="12.75">
      <c r="A231" s="2">
        <f t="shared" si="3"/>
        <v>226</v>
      </c>
      <c r="B231">
        <v>-70.3668</v>
      </c>
      <c r="C231">
        <v>-8.1746</v>
      </c>
      <c r="D231">
        <v>24.7714</v>
      </c>
      <c r="E231"/>
      <c r="F231">
        <v>-48.724</v>
      </c>
      <c r="G231">
        <v>-82.5195</v>
      </c>
      <c r="H231">
        <v>-91.995</v>
      </c>
      <c r="I231"/>
      <c r="J231">
        <v>93.3128</v>
      </c>
      <c r="K231">
        <v>-159.9237</v>
      </c>
      <c r="L231">
        <v>-20.9915</v>
      </c>
    </row>
    <row r="232" spans="1:12" ht="12.75">
      <c r="A232" s="2">
        <f t="shared" si="3"/>
        <v>227</v>
      </c>
      <c r="B232">
        <v>-70.549</v>
      </c>
      <c r="C232">
        <v>-8.4901</v>
      </c>
      <c r="D232">
        <v>24.7714</v>
      </c>
      <c r="E232"/>
      <c r="F232">
        <v>-48.9062</v>
      </c>
      <c r="G232">
        <v>-82.8351</v>
      </c>
      <c r="H232">
        <v>-91.995</v>
      </c>
      <c r="I232"/>
      <c r="J232">
        <v>93.1306</v>
      </c>
      <c r="K232">
        <v>-160.2393</v>
      </c>
      <c r="L232">
        <v>-20.9915</v>
      </c>
    </row>
    <row r="233" spans="1:12" ht="12.75">
      <c r="A233" s="2">
        <f t="shared" si="3"/>
        <v>228</v>
      </c>
      <c r="B233">
        <v>-70.7312</v>
      </c>
      <c r="C233">
        <v>-8.8057</v>
      </c>
      <c r="D233">
        <v>24.7714</v>
      </c>
      <c r="E233"/>
      <c r="F233">
        <v>-49.0884</v>
      </c>
      <c r="G233">
        <v>-83.1506</v>
      </c>
      <c r="H233">
        <v>-91.995</v>
      </c>
      <c r="I233"/>
      <c r="J233">
        <v>92.9484</v>
      </c>
      <c r="K233">
        <v>-160.5548</v>
      </c>
      <c r="L233">
        <v>-20.9915</v>
      </c>
    </row>
    <row r="234" spans="1:12" ht="12.75">
      <c r="A234" s="2">
        <f t="shared" si="3"/>
        <v>229</v>
      </c>
      <c r="B234">
        <v>-70.9134</v>
      </c>
      <c r="C234">
        <v>-9.1213</v>
      </c>
      <c r="D234">
        <v>24.7714</v>
      </c>
      <c r="E234"/>
      <c r="F234">
        <v>-49.2706</v>
      </c>
      <c r="G234">
        <v>-83.4662</v>
      </c>
      <c r="H234">
        <v>-91.995</v>
      </c>
      <c r="I234"/>
      <c r="J234">
        <v>92.7662</v>
      </c>
      <c r="K234">
        <v>-160.8704</v>
      </c>
      <c r="L234">
        <v>-20.9915</v>
      </c>
    </row>
    <row r="235" spans="1:12" ht="12.75">
      <c r="A235" s="2">
        <f t="shared" si="3"/>
        <v>230</v>
      </c>
      <c r="B235">
        <v>-71.0955</v>
      </c>
      <c r="C235">
        <v>-9.4368</v>
      </c>
      <c r="D235">
        <v>24.7714</v>
      </c>
      <c r="E235"/>
      <c r="F235">
        <v>-49.4528</v>
      </c>
      <c r="G235">
        <v>-83.7818</v>
      </c>
      <c r="H235">
        <v>-91.995</v>
      </c>
      <c r="I235"/>
      <c r="J235">
        <v>92.584</v>
      </c>
      <c r="K235">
        <v>-161.1859</v>
      </c>
      <c r="L235">
        <v>-20.9915</v>
      </c>
    </row>
    <row r="236" spans="1:12" ht="12.75">
      <c r="A236" s="2">
        <f t="shared" si="3"/>
        <v>231</v>
      </c>
      <c r="B236">
        <v>-71.2777</v>
      </c>
      <c r="C236">
        <v>-9.7524</v>
      </c>
      <c r="D236">
        <v>24.7714</v>
      </c>
      <c r="E236"/>
      <c r="F236">
        <v>-49.635</v>
      </c>
      <c r="G236">
        <v>-84.0973</v>
      </c>
      <c r="H236">
        <v>-91.995</v>
      </c>
      <c r="I236"/>
      <c r="J236">
        <v>92.4018</v>
      </c>
      <c r="K236">
        <v>-161.5015</v>
      </c>
      <c r="L236">
        <v>-20.9915</v>
      </c>
    </row>
    <row r="237" spans="1:12" ht="12.75">
      <c r="A237" s="2">
        <f t="shared" si="3"/>
        <v>232</v>
      </c>
      <c r="B237">
        <v>-71.4599</v>
      </c>
      <c r="C237">
        <v>-10.0679</v>
      </c>
      <c r="D237">
        <v>24.7714</v>
      </c>
      <c r="E237"/>
      <c r="F237">
        <v>-49.8172</v>
      </c>
      <c r="G237">
        <v>-84.4129</v>
      </c>
      <c r="H237">
        <v>-91.995</v>
      </c>
      <c r="I237"/>
      <c r="J237">
        <v>92.2196</v>
      </c>
      <c r="K237">
        <v>-161.8171</v>
      </c>
      <c r="L237">
        <v>-20.9915</v>
      </c>
    </row>
    <row r="238" spans="1:12" ht="12.75">
      <c r="A238" s="2">
        <f t="shared" si="3"/>
        <v>233</v>
      </c>
      <c r="B238">
        <v>-71.6421</v>
      </c>
      <c r="C238">
        <v>-10.3835</v>
      </c>
      <c r="D238">
        <v>24.7714</v>
      </c>
      <c r="E238"/>
      <c r="F238">
        <v>-49.9994</v>
      </c>
      <c r="G238">
        <v>-84.7285</v>
      </c>
      <c r="H238">
        <v>-91.995</v>
      </c>
      <c r="I238"/>
      <c r="J238">
        <v>92.0374</v>
      </c>
      <c r="K238">
        <v>-162.1326</v>
      </c>
      <c r="L238">
        <v>-20.9915</v>
      </c>
    </row>
    <row r="239" spans="1:12" ht="12.75">
      <c r="A239" s="2">
        <f t="shared" si="3"/>
        <v>234</v>
      </c>
      <c r="B239">
        <v>-71.8243</v>
      </c>
      <c r="C239">
        <v>-10.6991</v>
      </c>
      <c r="D239">
        <v>24.7714</v>
      </c>
      <c r="E239"/>
      <c r="F239">
        <v>-50.1815</v>
      </c>
      <c r="G239">
        <v>-85.044</v>
      </c>
      <c r="H239">
        <v>-91.995</v>
      </c>
      <c r="I239"/>
      <c r="J239">
        <v>91.8552</v>
      </c>
      <c r="K239">
        <v>-162.4482</v>
      </c>
      <c r="L239">
        <v>-20.9915</v>
      </c>
    </row>
    <row r="240" spans="1:12" ht="12.75">
      <c r="A240" s="2">
        <f t="shared" si="3"/>
        <v>235</v>
      </c>
      <c r="B240">
        <v>-72.0065</v>
      </c>
      <c r="C240">
        <v>-11.0146</v>
      </c>
      <c r="D240">
        <v>24.7714</v>
      </c>
      <c r="E240"/>
      <c r="F240">
        <v>-50.3637</v>
      </c>
      <c r="G240">
        <v>-85.3596</v>
      </c>
      <c r="H240">
        <v>-91.995</v>
      </c>
      <c r="I240"/>
      <c r="J240">
        <v>91.6731</v>
      </c>
      <c r="K240">
        <v>-162.7637</v>
      </c>
      <c r="L240">
        <v>-20.9915</v>
      </c>
    </row>
    <row r="241" spans="1:12" ht="12.75">
      <c r="A241" s="2">
        <f t="shared" si="3"/>
        <v>236</v>
      </c>
      <c r="B241">
        <v>-72.1887</v>
      </c>
      <c r="C241">
        <v>-11.3302</v>
      </c>
      <c r="D241">
        <v>24.7714</v>
      </c>
      <c r="E241"/>
      <c r="F241">
        <v>-50.5459</v>
      </c>
      <c r="G241">
        <v>-85.6751</v>
      </c>
      <c r="H241">
        <v>-91.995</v>
      </c>
      <c r="I241"/>
      <c r="J241">
        <v>91.4909</v>
      </c>
      <c r="K241">
        <v>-163.0793</v>
      </c>
      <c r="L241">
        <v>-20.9915</v>
      </c>
    </row>
    <row r="242" spans="1:12" ht="12.75">
      <c r="A242" s="2">
        <f t="shared" si="3"/>
        <v>237</v>
      </c>
      <c r="B242">
        <v>-72.3709</v>
      </c>
      <c r="C242">
        <v>-11.6457</v>
      </c>
      <c r="D242">
        <v>24.7714</v>
      </c>
      <c r="E242"/>
      <c r="F242">
        <v>-50.7281</v>
      </c>
      <c r="G242">
        <v>-85.9907</v>
      </c>
      <c r="H242">
        <v>-91.995</v>
      </c>
      <c r="I242"/>
      <c r="J242">
        <v>91.3087</v>
      </c>
      <c r="K242">
        <v>-163.3949</v>
      </c>
      <c r="L242">
        <v>-20.9915</v>
      </c>
    </row>
    <row r="243" spans="1:12" ht="12.75">
      <c r="A243" s="2">
        <f t="shared" si="3"/>
        <v>238</v>
      </c>
      <c r="B243">
        <v>-72.553</v>
      </c>
      <c r="C243">
        <v>-11.9613</v>
      </c>
      <c r="D243">
        <v>24.7714</v>
      </c>
      <c r="E243"/>
      <c r="F243">
        <v>-50.9103</v>
      </c>
      <c r="G243">
        <v>-86.3062</v>
      </c>
      <c r="H243">
        <v>-91.995</v>
      </c>
      <c r="I243"/>
      <c r="J243">
        <v>91.1265</v>
      </c>
      <c r="K243">
        <v>-163.7104</v>
      </c>
      <c r="L243">
        <v>-20.9915</v>
      </c>
    </row>
    <row r="244" spans="1:12" ht="12.75">
      <c r="A244" s="2">
        <f t="shared" si="3"/>
        <v>239</v>
      </c>
      <c r="B244">
        <v>-72.7352</v>
      </c>
      <c r="C244">
        <v>-12.2768</v>
      </c>
      <c r="D244">
        <v>24.7714</v>
      </c>
      <c r="E244"/>
      <c r="F244">
        <v>-51.0925</v>
      </c>
      <c r="G244">
        <v>-86.6218</v>
      </c>
      <c r="H244">
        <v>-91.995</v>
      </c>
      <c r="I244"/>
      <c r="J244">
        <v>90.9443</v>
      </c>
      <c r="K244">
        <v>-164.026</v>
      </c>
      <c r="L244">
        <v>-20.9915</v>
      </c>
    </row>
    <row r="245" spans="1:12" ht="12.75">
      <c r="A245" s="2">
        <f t="shared" si="3"/>
        <v>240</v>
      </c>
      <c r="B245">
        <v>-72.9174</v>
      </c>
      <c r="C245">
        <v>-12.5924</v>
      </c>
      <c r="D245">
        <v>24.7714</v>
      </c>
      <c r="E245"/>
      <c r="F245">
        <v>-51.2747</v>
      </c>
      <c r="G245">
        <v>-86.9374</v>
      </c>
      <c r="H245">
        <v>-91.995</v>
      </c>
      <c r="I245"/>
      <c r="J245">
        <v>90.7621</v>
      </c>
      <c r="K245">
        <v>-164.3416</v>
      </c>
      <c r="L245">
        <v>-20.9915</v>
      </c>
    </row>
    <row r="246" spans="1:12" ht="12.75">
      <c r="A246" s="2">
        <f t="shared" si="3"/>
        <v>241</v>
      </c>
      <c r="B246">
        <v>-73.0996</v>
      </c>
      <c r="C246">
        <v>-12.908</v>
      </c>
      <c r="D246">
        <v>24.7714</v>
      </c>
      <c r="E246"/>
      <c r="F246">
        <v>-51.4569</v>
      </c>
      <c r="G246">
        <v>-87.2529</v>
      </c>
      <c r="H246">
        <v>-91.995</v>
      </c>
      <c r="I246"/>
      <c r="J246">
        <v>90.5799</v>
      </c>
      <c r="K246">
        <v>-164.6571</v>
      </c>
      <c r="L246">
        <v>-20.9915</v>
      </c>
    </row>
    <row r="247" spans="1:12" ht="12.75">
      <c r="A247" s="2">
        <f t="shared" si="3"/>
        <v>242</v>
      </c>
      <c r="B247">
        <v>-73.2818</v>
      </c>
      <c r="C247">
        <v>-13.2235</v>
      </c>
      <c r="D247">
        <v>24.7714</v>
      </c>
      <c r="E247"/>
      <c r="F247">
        <v>-51.639</v>
      </c>
      <c r="G247">
        <v>-87.5685</v>
      </c>
      <c r="H247">
        <v>-91.995</v>
      </c>
      <c r="I247"/>
      <c r="J247">
        <v>90.3977</v>
      </c>
      <c r="K247">
        <v>-164.9727</v>
      </c>
      <c r="L247">
        <v>-20.9915</v>
      </c>
    </row>
    <row r="248" spans="1:12" ht="12.75">
      <c r="A248" s="2">
        <f t="shared" si="3"/>
        <v>243</v>
      </c>
      <c r="B248">
        <v>-73.464</v>
      </c>
      <c r="C248">
        <v>-13.5391</v>
      </c>
      <c r="D248">
        <v>24.7714</v>
      </c>
      <c r="E248"/>
      <c r="F248">
        <v>-51.8212</v>
      </c>
      <c r="G248">
        <v>-87.884</v>
      </c>
      <c r="H248">
        <v>-91.995</v>
      </c>
      <c r="I248"/>
      <c r="J248">
        <v>90.2155</v>
      </c>
      <c r="K248">
        <v>-165.2882</v>
      </c>
      <c r="L248">
        <v>-20.9915</v>
      </c>
    </row>
    <row r="249" spans="1:12" ht="12.75">
      <c r="A249" s="2">
        <f t="shared" si="3"/>
        <v>244</v>
      </c>
      <c r="B249">
        <v>-73.6462</v>
      </c>
      <c r="C249">
        <v>-13.8547</v>
      </c>
      <c r="D249">
        <v>24.7714</v>
      </c>
      <c r="E249"/>
      <c r="F249">
        <v>-52.0034</v>
      </c>
      <c r="G249">
        <v>-88.1996</v>
      </c>
      <c r="H249">
        <v>-91.995</v>
      </c>
      <c r="I249"/>
      <c r="J249">
        <v>90.0333</v>
      </c>
      <c r="K249">
        <v>-165.6038</v>
      </c>
      <c r="L249">
        <v>-20.9915</v>
      </c>
    </row>
    <row r="250" spans="1:12" ht="12.75">
      <c r="A250" s="2">
        <f t="shared" si="3"/>
        <v>245</v>
      </c>
      <c r="B250">
        <v>-73.8284</v>
      </c>
      <c r="C250">
        <v>-14.1702</v>
      </c>
      <c r="D250">
        <v>24.7714</v>
      </c>
      <c r="E250"/>
      <c r="F250">
        <v>-52.1856</v>
      </c>
      <c r="G250">
        <v>-88.5152</v>
      </c>
      <c r="H250">
        <v>-91.995</v>
      </c>
      <c r="I250"/>
      <c r="J250">
        <v>89.8512</v>
      </c>
      <c r="K250">
        <v>-165.9194</v>
      </c>
      <c r="L250">
        <v>-20.9915</v>
      </c>
    </row>
    <row r="251" spans="1:12" ht="12.75">
      <c r="A251" s="2">
        <f t="shared" si="3"/>
        <v>246</v>
      </c>
      <c r="B251">
        <v>-74.0106</v>
      </c>
      <c r="C251">
        <v>-14.4858</v>
      </c>
      <c r="D251">
        <v>24.7714</v>
      </c>
      <c r="E251"/>
      <c r="F251">
        <v>-52.3678</v>
      </c>
      <c r="G251">
        <v>-88.8307</v>
      </c>
      <c r="H251">
        <v>-91.995</v>
      </c>
      <c r="I251"/>
      <c r="J251">
        <v>89.669</v>
      </c>
      <c r="K251">
        <v>-166.2349</v>
      </c>
      <c r="L251">
        <v>-20.9915</v>
      </c>
    </row>
    <row r="252" spans="1:12" ht="12.75">
      <c r="A252" s="2">
        <f t="shared" si="3"/>
        <v>247</v>
      </c>
      <c r="B252">
        <v>-74.1928</v>
      </c>
      <c r="C252">
        <v>-14.8014</v>
      </c>
      <c r="D252">
        <v>24.7714</v>
      </c>
      <c r="E252"/>
      <c r="F252">
        <v>-52.55</v>
      </c>
      <c r="G252">
        <v>-89.1463</v>
      </c>
      <c r="H252">
        <v>-91.995</v>
      </c>
      <c r="I252"/>
      <c r="J252">
        <v>89.4868</v>
      </c>
      <c r="K252">
        <v>-166.5505</v>
      </c>
      <c r="L252">
        <v>-20.9915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workbookViewId="0" topLeftCell="T1">
      <pane ySplit="8835" topLeftCell="BM253" activePane="topLeft" state="split"/>
      <selection pane="topLeft" activeCell="AN33" sqref="AN33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289.625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25.9808</v>
      </c>
      <c r="C6">
        <v>-15</v>
      </c>
      <c r="D6">
        <v>69.215</v>
      </c>
      <c r="G6">
        <v>77.3074</v>
      </c>
      <c r="H6">
        <v>-13.6314</v>
      </c>
      <c r="I6">
        <v>69.215</v>
      </c>
      <c r="L6">
        <v>50.7802</v>
      </c>
      <c r="M6">
        <v>-60.5175</v>
      </c>
      <c r="N6">
        <v>69.215</v>
      </c>
      <c r="Q6">
        <v>49.3433</v>
      </c>
      <c r="R6">
        <v>-29.0223</v>
      </c>
      <c r="S6">
        <v>-4.6868</v>
      </c>
      <c r="V6" s="1">
        <f aca="true" t="shared" si="0" ref="V6:V69">xc</f>
        <v>49.3433</v>
      </c>
      <c r="W6" s="1">
        <f aca="true" t="shared" si="1" ref="W6:W69">yc</f>
        <v>-29.0223</v>
      </c>
      <c r="X6" s="1">
        <f aca="true" t="shared" si="2" ref="X6:X69">Height</f>
        <v>289.625</v>
      </c>
      <c r="AA6" s="1">
        <f aca="true" t="shared" si="3" ref="AA6:AA69">SQRT((xh-x_1)^2+(yh-y_1)^2+(zh-z_1)^2)</f>
        <v>222.08781912464266</v>
      </c>
      <c r="AB6" s="1">
        <f aca="true" t="shared" si="4" ref="AB6:AB69">SQRT((xh-x_2)^2+(yh-y_2)^2+(zh-z_2)^2)</f>
        <v>222.7093145596295</v>
      </c>
      <c r="AC6" s="1">
        <f aca="true" t="shared" si="5" ref="AC6:AC69">SQRT((xh-x_3)^2+(yh-y_3)^2+(zh-z_3)^2)</f>
        <v>222.65349852326597</v>
      </c>
      <c r="AE6" s="1">
        <f aca="true" t="shared" si="6" ref="AE6:AE69">SQRT((x_2-x_1)^2+(y_2-y_1)^2+(z_2-z_1)^2)</f>
        <v>51.34484330017962</v>
      </c>
      <c r="AF6" s="1">
        <f aca="true" t="shared" si="7" ref="AF6:AF69">SQRT((x_2-x_3)^2+(y_2-y_3)^2+(z_2-z_3)^2)</f>
        <v>53.87020245970865</v>
      </c>
      <c r="AG6" s="1">
        <f aca="true" t="shared" si="8" ref="AG6:AG69">SQRT((x_3-x_1)^2+(y_3-y_1)^2+(z_3-z_1)^2)</f>
        <v>51.834863235181786</v>
      </c>
      <c r="AI6" s="1">
        <f aca="true" t="shared" si="9" ref="AI6:AI69">ASIN((zh-z_1)/len1)*180/PI()</f>
        <v>82.95271839581358</v>
      </c>
      <c r="AJ6" s="1">
        <f aca="true" t="shared" si="10" ref="AJ6:AJ69">ASIN((zh-z_2)/len2)*180/PI()</f>
        <v>81.75971956625264</v>
      </c>
      <c r="AK6" s="1">
        <f aca="true" t="shared" si="11" ref="AK6:AK69">ASIN((zh-z_3)/len3)*180/PI()</f>
        <v>81.85949949801514</v>
      </c>
      <c r="AN6" s="15">
        <f aca="true" t="shared" si="12" ref="AN6:AN69">-((x_1-xh)*(y_2-yh)-(x_2-xh)*(y_1-yh))/(SQRT((x_1-x_2)^2+(y_1-y_2)^2))</f>
        <v>14.640046640815642</v>
      </c>
      <c r="AO6" s="15">
        <f aca="true" t="shared" si="13" ref="AO6:AO69">-((x_2-xh)*(y_3-yh)-(x_3-xh)*(y_2-yh))/(SQRT((x_2-x_3)^2+(y_2-y_3)^2))</f>
        <v>16.759731081487438</v>
      </c>
      <c r="AP6" s="15">
        <f aca="true" t="shared" si="14" ref="AP6:AP69">-((x_3-xh)*(y_1-yh)-(x_1-xh)*(y_3-yh))/(SQRT((x_3-x_1)^2+(y_3-y_1)^2))</f>
        <v>13.806498608532312</v>
      </c>
    </row>
    <row r="7" spans="1:42" ht="12.75">
      <c r="A7">
        <f aca="true" t="shared" si="15" ref="A7:A70">A6+1</f>
        <v>1</v>
      </c>
      <c r="B7">
        <v>25.9808</v>
      </c>
      <c r="C7">
        <v>-15.0499</v>
      </c>
      <c r="D7">
        <v>69.215</v>
      </c>
      <c r="E7" s="1">
        <f aca="true" t="shared" si="16" ref="E7:E70">SQRT((B7-B6)^2+(C7-C6)^2+(D7-D6)^2)</f>
        <v>0.04989999999999917</v>
      </c>
      <c r="G7">
        <v>77.3074</v>
      </c>
      <c r="H7">
        <v>-13.6813</v>
      </c>
      <c r="I7">
        <v>69.215</v>
      </c>
      <c r="J7" s="1">
        <f aca="true" t="shared" si="17" ref="J7:J70">SQRT((G7-G6)^2+(H7-H6)^2+(I7-I6)^2)</f>
        <v>0.049900000000000944</v>
      </c>
      <c r="L7">
        <v>50.7802</v>
      </c>
      <c r="M7">
        <v>-60.5674</v>
      </c>
      <c r="N7">
        <v>69.215</v>
      </c>
      <c r="O7" s="1">
        <f aca="true" t="shared" si="18" ref="O7:O70">SQRT((L7-L6)^2+(M7-M6)^2+(N7-N6)^2)</f>
        <v>0.049900000000000944</v>
      </c>
      <c r="Q7">
        <v>49.3433</v>
      </c>
      <c r="R7">
        <v>-29.0722</v>
      </c>
      <c r="S7">
        <v>-4.6868</v>
      </c>
      <c r="T7" s="1">
        <f aca="true" t="shared" si="19" ref="T7:T70">SQRT((Q7-Q6)^2+(R7-R6)^2+(S7-S6)^2)</f>
        <v>0.04989999999999739</v>
      </c>
      <c r="V7" s="1">
        <f t="shared" si="0"/>
        <v>49.3433</v>
      </c>
      <c r="W7" s="1">
        <f t="shared" si="1"/>
        <v>-29.0722</v>
      </c>
      <c r="X7" s="1">
        <f t="shared" si="2"/>
        <v>289.625</v>
      </c>
      <c r="Y7" s="1">
        <f>SQRT((V7-V6)^2+(W7-W6)^2+(X7-X6)^2)</f>
        <v>0.04989999999999739</v>
      </c>
      <c r="AA7" s="1">
        <f t="shared" si="3"/>
        <v>222.08781912464266</v>
      </c>
      <c r="AB7" s="1">
        <f t="shared" si="4"/>
        <v>222.7093145596295</v>
      </c>
      <c r="AC7" s="1">
        <f t="shared" si="5"/>
        <v>222.65349852326597</v>
      </c>
      <c r="AE7" s="1">
        <f t="shared" si="6"/>
        <v>51.34484330017962</v>
      </c>
      <c r="AF7" s="1">
        <f t="shared" si="7"/>
        <v>53.87020245970865</v>
      </c>
      <c r="AG7" s="1">
        <f t="shared" si="8"/>
        <v>51.834863235181786</v>
      </c>
      <c r="AI7" s="1">
        <f t="shared" si="9"/>
        <v>82.95271839581358</v>
      </c>
      <c r="AJ7" s="1">
        <f t="shared" si="10"/>
        <v>81.75971956625264</v>
      </c>
      <c r="AK7" s="1">
        <f t="shared" si="11"/>
        <v>81.85949949801514</v>
      </c>
      <c r="AN7" s="15">
        <f t="shared" si="12"/>
        <v>14.64004664081564</v>
      </c>
      <c r="AO7" s="15">
        <f t="shared" si="13"/>
        <v>16.759731081487438</v>
      </c>
      <c r="AP7" s="15">
        <f t="shared" si="14"/>
        <v>13.806498608532314</v>
      </c>
    </row>
    <row r="8" spans="1:42" ht="12.75">
      <c r="A8">
        <f t="shared" si="15"/>
        <v>2</v>
      </c>
      <c r="B8">
        <v>25.9808</v>
      </c>
      <c r="C8">
        <v>-15.2545</v>
      </c>
      <c r="D8">
        <v>69.215</v>
      </c>
      <c r="E8" s="1">
        <f t="shared" si="16"/>
        <v>0.204600000000001</v>
      </c>
      <c r="G8">
        <v>77.3074</v>
      </c>
      <c r="H8">
        <v>-13.8859</v>
      </c>
      <c r="I8">
        <v>69.215</v>
      </c>
      <c r="J8" s="1">
        <f t="shared" si="17"/>
        <v>0.20459999999999923</v>
      </c>
      <c r="L8">
        <v>50.7802</v>
      </c>
      <c r="M8">
        <v>-60.772</v>
      </c>
      <c r="N8">
        <v>69.215</v>
      </c>
      <c r="O8" s="1">
        <f t="shared" si="18"/>
        <v>0.20459999999999923</v>
      </c>
      <c r="Q8">
        <v>49.3433</v>
      </c>
      <c r="R8">
        <v>-29.2768</v>
      </c>
      <c r="S8">
        <v>-4.6868</v>
      </c>
      <c r="T8" s="1">
        <f t="shared" si="19"/>
        <v>0.20460000000000278</v>
      </c>
      <c r="V8" s="1">
        <f t="shared" si="0"/>
        <v>49.3433</v>
      </c>
      <c r="W8" s="1">
        <f t="shared" si="1"/>
        <v>-29.2768</v>
      </c>
      <c r="X8" s="1">
        <f t="shared" si="2"/>
        <v>289.625</v>
      </c>
      <c r="Y8" s="1">
        <f aca="true" t="shared" si="20" ref="Y8:Y70">SQRT((V8-V7)^2+(W8-W7)^2+(X8-X7)^2)</f>
        <v>0.20460000000000278</v>
      </c>
      <c r="AA8" s="1">
        <f t="shared" si="3"/>
        <v>222.08781912464266</v>
      </c>
      <c r="AB8" s="1">
        <f t="shared" si="4"/>
        <v>222.7093145596295</v>
      </c>
      <c r="AC8" s="1">
        <f t="shared" si="5"/>
        <v>222.65349852326597</v>
      </c>
      <c r="AE8" s="1">
        <f t="shared" si="6"/>
        <v>51.34484330017962</v>
      </c>
      <c r="AF8" s="1">
        <f t="shared" si="7"/>
        <v>53.87020245970865</v>
      </c>
      <c r="AG8" s="1">
        <f t="shared" si="8"/>
        <v>51.834863235181786</v>
      </c>
      <c r="AI8" s="1">
        <f t="shared" si="9"/>
        <v>82.95271839581358</v>
      </c>
      <c r="AJ8" s="1">
        <f t="shared" si="10"/>
        <v>81.75971956625264</v>
      </c>
      <c r="AK8" s="1">
        <f t="shared" si="11"/>
        <v>81.85949949801514</v>
      </c>
      <c r="AN8" s="15">
        <f t="shared" si="12"/>
        <v>14.640046640815642</v>
      </c>
      <c r="AO8" s="15">
        <f t="shared" si="13"/>
        <v>16.759731081487438</v>
      </c>
      <c r="AP8" s="15">
        <f t="shared" si="14"/>
        <v>13.806498608532312</v>
      </c>
    </row>
    <row r="9" spans="1:42" ht="12.75">
      <c r="A9">
        <f t="shared" si="15"/>
        <v>3</v>
      </c>
      <c r="B9">
        <v>25.9808</v>
      </c>
      <c r="C9">
        <v>-15.5408</v>
      </c>
      <c r="D9">
        <v>69.215</v>
      </c>
      <c r="E9" s="1">
        <f t="shared" si="16"/>
        <v>0.28630000000000067</v>
      </c>
      <c r="G9">
        <v>77.3074</v>
      </c>
      <c r="H9">
        <v>-14.1722</v>
      </c>
      <c r="I9">
        <v>69.215</v>
      </c>
      <c r="J9" s="1">
        <f t="shared" si="17"/>
        <v>0.28630000000000067</v>
      </c>
      <c r="L9">
        <v>50.7802</v>
      </c>
      <c r="M9">
        <v>-61.0583</v>
      </c>
      <c r="N9">
        <v>69.215</v>
      </c>
      <c r="O9" s="1">
        <f t="shared" si="18"/>
        <v>0.2863000000000042</v>
      </c>
      <c r="Q9">
        <v>49.3433</v>
      </c>
      <c r="R9">
        <v>-29.5631</v>
      </c>
      <c r="S9">
        <v>-4.6868</v>
      </c>
      <c r="T9" s="1">
        <f t="shared" si="19"/>
        <v>0.2862999999999971</v>
      </c>
      <c r="V9" s="1">
        <f t="shared" si="0"/>
        <v>49.3433</v>
      </c>
      <c r="W9" s="1">
        <f t="shared" si="1"/>
        <v>-29.5631</v>
      </c>
      <c r="X9" s="1">
        <f t="shared" si="2"/>
        <v>289.625</v>
      </c>
      <c r="Y9" s="1">
        <f t="shared" si="20"/>
        <v>0.2862999999999971</v>
      </c>
      <c r="AA9" s="1">
        <f t="shared" si="3"/>
        <v>222.08781912464266</v>
      </c>
      <c r="AB9" s="1">
        <f t="shared" si="4"/>
        <v>222.7093145596295</v>
      </c>
      <c r="AC9" s="1">
        <f t="shared" si="5"/>
        <v>222.65349852326597</v>
      </c>
      <c r="AE9" s="1">
        <f t="shared" si="6"/>
        <v>51.34484330017962</v>
      </c>
      <c r="AF9" s="1">
        <f t="shared" si="7"/>
        <v>53.87020245970865</v>
      </c>
      <c r="AG9" s="1">
        <f t="shared" si="8"/>
        <v>51.834863235181786</v>
      </c>
      <c r="AI9" s="1">
        <f t="shared" si="9"/>
        <v>82.95271839581358</v>
      </c>
      <c r="AJ9" s="1">
        <f t="shared" si="10"/>
        <v>81.75971956625264</v>
      </c>
      <c r="AK9" s="1">
        <f t="shared" si="11"/>
        <v>81.85949949801514</v>
      </c>
      <c r="AN9" s="15">
        <f t="shared" si="12"/>
        <v>14.640046640815637</v>
      </c>
      <c r="AO9" s="15">
        <f t="shared" si="13"/>
        <v>16.759731081487438</v>
      </c>
      <c r="AP9" s="15">
        <f t="shared" si="14"/>
        <v>13.806498608532314</v>
      </c>
    </row>
    <row r="10" spans="1:42" ht="12.75">
      <c r="A10">
        <f t="shared" si="15"/>
        <v>4</v>
      </c>
      <c r="B10">
        <v>25.6388</v>
      </c>
      <c r="C10">
        <v>-15.1811</v>
      </c>
      <c r="D10">
        <v>69.4934</v>
      </c>
      <c r="E10" s="1">
        <f t="shared" si="16"/>
        <v>0.5690822875472351</v>
      </c>
      <c r="G10">
        <v>76.9701</v>
      </c>
      <c r="H10">
        <v>-14.001</v>
      </c>
      <c r="I10">
        <v>69.5811</v>
      </c>
      <c r="J10" s="1">
        <f t="shared" si="17"/>
        <v>0.5264123288829792</v>
      </c>
      <c r="L10">
        <v>50.2705</v>
      </c>
      <c r="M10">
        <v>-60.7889</v>
      </c>
      <c r="N10">
        <v>69.7433</v>
      </c>
      <c r="O10" s="1">
        <f t="shared" si="18"/>
        <v>0.781966329198391</v>
      </c>
      <c r="Q10">
        <v>49.0835</v>
      </c>
      <c r="R10">
        <v>-29.6216</v>
      </c>
      <c r="S10">
        <v>-4.3018</v>
      </c>
      <c r="T10" s="1">
        <f t="shared" si="19"/>
        <v>0.4681274292326816</v>
      </c>
      <c r="V10" s="1">
        <f t="shared" si="0"/>
        <v>49.0835</v>
      </c>
      <c r="W10" s="1">
        <f t="shared" si="1"/>
        <v>-29.6216</v>
      </c>
      <c r="X10" s="1">
        <f t="shared" si="2"/>
        <v>289.625</v>
      </c>
      <c r="Y10" s="1">
        <f t="shared" si="20"/>
        <v>0.26630488166760946</v>
      </c>
      <c r="AA10" s="1">
        <f t="shared" si="3"/>
        <v>221.84702683808948</v>
      </c>
      <c r="AB10" s="1">
        <f t="shared" si="4"/>
        <v>222.35328540664742</v>
      </c>
      <c r="AC10" s="1">
        <f t="shared" si="5"/>
        <v>222.08280337113</v>
      </c>
      <c r="AE10" s="1">
        <f t="shared" si="6"/>
        <v>51.3449382801265</v>
      </c>
      <c r="AF10" s="1">
        <f t="shared" si="7"/>
        <v>53.87023793719497</v>
      </c>
      <c r="AG10" s="1">
        <f t="shared" si="8"/>
        <v>51.83487740643359</v>
      </c>
      <c r="AI10" s="1">
        <f t="shared" si="9"/>
        <v>82.87020292603192</v>
      </c>
      <c r="AJ10" s="1">
        <f t="shared" si="10"/>
        <v>81.73504169483226</v>
      </c>
      <c r="AK10" s="1">
        <f t="shared" si="11"/>
        <v>81.92653930140474</v>
      </c>
      <c r="AN10" s="15">
        <f t="shared" si="12"/>
        <v>14.975533626445069</v>
      </c>
      <c r="AO10" s="15">
        <f t="shared" si="13"/>
        <v>16.478406968228356</v>
      </c>
      <c r="AP10" s="15">
        <f t="shared" si="14"/>
        <v>13.766318226371776</v>
      </c>
    </row>
    <row r="11" spans="1:42" ht="12.75">
      <c r="A11">
        <f t="shared" si="15"/>
        <v>5</v>
      </c>
      <c r="B11">
        <v>25.2998</v>
      </c>
      <c r="C11">
        <v>-14.8211</v>
      </c>
      <c r="D11">
        <v>69.7702</v>
      </c>
      <c r="E11" s="1">
        <f t="shared" si="16"/>
        <v>0.5666914857309969</v>
      </c>
      <c r="G11">
        <v>76.6347</v>
      </c>
      <c r="H11">
        <v>-13.8298</v>
      </c>
      <c r="I11">
        <v>69.9456</v>
      </c>
      <c r="J11" s="1">
        <f t="shared" si="17"/>
        <v>0.5240828655852039</v>
      </c>
      <c r="L11">
        <v>49.7623</v>
      </c>
      <c r="M11">
        <v>-60.5178</v>
      </c>
      <c r="N11">
        <v>70.27</v>
      </c>
      <c r="O11" s="1">
        <f t="shared" si="18"/>
        <v>0.7804968545740488</v>
      </c>
      <c r="Q11">
        <v>48.8234</v>
      </c>
      <c r="R11">
        <v>-29.6803</v>
      </c>
      <c r="S11">
        <v>-3.9166</v>
      </c>
      <c r="T11" s="1">
        <f t="shared" si="19"/>
        <v>0.46848344687939686</v>
      </c>
      <c r="V11" s="1">
        <f t="shared" si="0"/>
        <v>48.8234</v>
      </c>
      <c r="W11" s="1">
        <f t="shared" si="1"/>
        <v>-29.6803</v>
      </c>
      <c r="X11" s="1">
        <f t="shared" si="2"/>
        <v>289.625</v>
      </c>
      <c r="Y11" s="1">
        <f t="shared" si="20"/>
        <v>0.26664151964763566</v>
      </c>
      <c r="AA11" s="1">
        <f t="shared" si="3"/>
        <v>221.60841289229072</v>
      </c>
      <c r="AB11" s="1">
        <f t="shared" si="4"/>
        <v>221.99942689633232</v>
      </c>
      <c r="AC11" s="1">
        <f t="shared" si="5"/>
        <v>221.51399270578824</v>
      </c>
      <c r="AE11" s="1">
        <f t="shared" si="6"/>
        <v>51.344769927033454</v>
      </c>
      <c r="AF11" s="1">
        <f t="shared" si="7"/>
        <v>53.870218684538486</v>
      </c>
      <c r="AG11" s="1">
        <f t="shared" si="8"/>
        <v>51.834854076962536</v>
      </c>
      <c r="AI11" s="1">
        <f t="shared" si="9"/>
        <v>82.7872949162494</v>
      </c>
      <c r="AJ11" s="1">
        <f t="shared" si="10"/>
        <v>81.70937713196973</v>
      </c>
      <c r="AK11" s="1">
        <f t="shared" si="11"/>
        <v>81.99399225581703</v>
      </c>
      <c r="AN11" s="15">
        <f t="shared" si="12"/>
        <v>15.310596947888445</v>
      </c>
      <c r="AO11" s="15">
        <f t="shared" si="13"/>
        <v>16.19686795271464</v>
      </c>
      <c r="AP11" s="15">
        <f t="shared" si="14"/>
        <v>13.726107648182925</v>
      </c>
    </row>
    <row r="12" spans="1:42" ht="12.75">
      <c r="A12">
        <f t="shared" si="15"/>
        <v>6</v>
      </c>
      <c r="B12">
        <v>24.9636</v>
      </c>
      <c r="C12">
        <v>-14.4607</v>
      </c>
      <c r="D12">
        <v>70.0455</v>
      </c>
      <c r="E12" s="1">
        <f t="shared" si="16"/>
        <v>0.5645429035954682</v>
      </c>
      <c r="G12">
        <v>76.3015</v>
      </c>
      <c r="H12">
        <v>-13.6584</v>
      </c>
      <c r="I12">
        <v>70.3086</v>
      </c>
      <c r="J12" s="1">
        <f t="shared" si="17"/>
        <v>0.5216983802926684</v>
      </c>
      <c r="L12">
        <v>49.2558</v>
      </c>
      <c r="M12">
        <v>-60.2448</v>
      </c>
      <c r="N12">
        <v>70.7952</v>
      </c>
      <c r="O12" s="1">
        <f t="shared" si="18"/>
        <v>0.7790419051630036</v>
      </c>
      <c r="Q12">
        <v>48.563</v>
      </c>
      <c r="R12">
        <v>-29.7392</v>
      </c>
      <c r="S12">
        <v>-3.5313</v>
      </c>
      <c r="T12" s="1">
        <f t="shared" si="19"/>
        <v>0.4687573572755937</v>
      </c>
      <c r="V12" s="1">
        <f t="shared" si="0"/>
        <v>48.563</v>
      </c>
      <c r="W12" s="1">
        <f t="shared" si="1"/>
        <v>-29.7392</v>
      </c>
      <c r="X12" s="1">
        <f t="shared" si="2"/>
        <v>289.625</v>
      </c>
      <c r="Y12" s="1">
        <f t="shared" si="20"/>
        <v>0.26697822008545685</v>
      </c>
      <c r="AA12" s="1">
        <f t="shared" si="3"/>
        <v>221.3719066703361</v>
      </c>
      <c r="AB12" s="1">
        <f t="shared" si="4"/>
        <v>221.6476930172069</v>
      </c>
      <c r="AC12" s="1">
        <f t="shared" si="5"/>
        <v>220.94694605547278</v>
      </c>
      <c r="AE12" s="1">
        <f t="shared" si="6"/>
        <v>51.34484281123082</v>
      </c>
      <c r="AF12" s="1">
        <f t="shared" si="7"/>
        <v>53.87020821390985</v>
      </c>
      <c r="AG12" s="1">
        <f t="shared" si="8"/>
        <v>51.83489986235142</v>
      </c>
      <c r="AI12" s="1">
        <f t="shared" si="9"/>
        <v>82.70394460849403</v>
      </c>
      <c r="AJ12" s="1">
        <f t="shared" si="10"/>
        <v>81.68263329244076</v>
      </c>
      <c r="AK12" s="1">
        <f t="shared" si="11"/>
        <v>82.06190231740565</v>
      </c>
      <c r="AN12" s="15">
        <f t="shared" si="12"/>
        <v>15.645397009493449</v>
      </c>
      <c r="AO12" s="15">
        <f t="shared" si="13"/>
        <v>15.915203775767244</v>
      </c>
      <c r="AP12" s="15">
        <f t="shared" si="14"/>
        <v>13.68582009113465</v>
      </c>
    </row>
    <row r="13" spans="1:42" ht="12.75">
      <c r="A13">
        <f t="shared" si="15"/>
        <v>7</v>
      </c>
      <c r="B13">
        <v>24.6303</v>
      </c>
      <c r="C13">
        <v>-14.1001</v>
      </c>
      <c r="D13">
        <v>70.3193</v>
      </c>
      <c r="E13" s="1">
        <f t="shared" si="16"/>
        <v>0.5622167642466717</v>
      </c>
      <c r="G13">
        <v>75.9703</v>
      </c>
      <c r="H13">
        <v>-13.4868</v>
      </c>
      <c r="I13">
        <v>70.6701</v>
      </c>
      <c r="J13" s="1">
        <f t="shared" si="17"/>
        <v>0.5194441740938204</v>
      </c>
      <c r="L13">
        <v>48.7509</v>
      </c>
      <c r="M13">
        <v>-59.97</v>
      </c>
      <c r="N13">
        <v>71.3188</v>
      </c>
      <c r="O13" s="1">
        <f t="shared" si="18"/>
        <v>0.7775577213300635</v>
      </c>
      <c r="Q13">
        <v>48.3025</v>
      </c>
      <c r="R13">
        <v>-29.7983</v>
      </c>
      <c r="S13">
        <v>-3.1457</v>
      </c>
      <c r="T13" s="1">
        <f t="shared" si="19"/>
        <v>0.46908466186819636</v>
      </c>
      <c r="V13" s="1">
        <f t="shared" si="0"/>
        <v>48.3025</v>
      </c>
      <c r="W13" s="1">
        <f t="shared" si="1"/>
        <v>-29.7983</v>
      </c>
      <c r="X13" s="1">
        <f t="shared" si="2"/>
        <v>289.625</v>
      </c>
      <c r="Y13" s="1">
        <f t="shared" si="20"/>
        <v>0.26711993560945674</v>
      </c>
      <c r="AA13" s="1">
        <f t="shared" si="3"/>
        <v>221.13750606482384</v>
      </c>
      <c r="AB13" s="1">
        <f t="shared" si="4"/>
        <v>221.29803528974224</v>
      </c>
      <c r="AC13" s="1">
        <f t="shared" si="5"/>
        <v>220.38178123858148</v>
      </c>
      <c r="AE13" s="1">
        <f t="shared" si="6"/>
        <v>51.34486145204795</v>
      </c>
      <c r="AF13" s="1">
        <f t="shared" si="7"/>
        <v>53.87025552463993</v>
      </c>
      <c r="AG13" s="1">
        <f t="shared" si="8"/>
        <v>51.83483452872209</v>
      </c>
      <c r="AI13" s="1">
        <f t="shared" si="9"/>
        <v>82.62016891959597</v>
      </c>
      <c r="AJ13" s="1">
        <f t="shared" si="10"/>
        <v>81.65490130515387</v>
      </c>
      <c r="AK13" s="1">
        <f t="shared" si="11"/>
        <v>82.13024708649098</v>
      </c>
      <c r="AN13" s="15">
        <f t="shared" si="12"/>
        <v>15.979844430419472</v>
      </c>
      <c r="AO13" s="15">
        <f t="shared" si="13"/>
        <v>15.633111287558553</v>
      </c>
      <c r="AP13" s="15">
        <f t="shared" si="14"/>
        <v>13.645706747627951</v>
      </c>
    </row>
    <row r="14" spans="1:42" ht="12.75">
      <c r="A14">
        <f t="shared" si="15"/>
        <v>8</v>
      </c>
      <c r="B14">
        <v>24.3</v>
      </c>
      <c r="C14">
        <v>-13.7391</v>
      </c>
      <c r="D14">
        <v>70.5915</v>
      </c>
      <c r="E14" s="1">
        <f t="shared" si="16"/>
        <v>0.5599213605498513</v>
      </c>
      <c r="G14">
        <v>75.6412</v>
      </c>
      <c r="H14">
        <v>-13.3152</v>
      </c>
      <c r="I14">
        <v>71.03</v>
      </c>
      <c r="J14" s="1">
        <f t="shared" si="17"/>
        <v>0.5169926305084</v>
      </c>
      <c r="L14">
        <v>48.2477</v>
      </c>
      <c r="M14">
        <v>-59.6934</v>
      </c>
      <c r="N14">
        <v>71.8408</v>
      </c>
      <c r="O14" s="1">
        <f t="shared" si="18"/>
        <v>0.7760166235332892</v>
      </c>
      <c r="Q14">
        <v>48.0417</v>
      </c>
      <c r="R14">
        <v>-29.8577</v>
      </c>
      <c r="S14">
        <v>-2.7599</v>
      </c>
      <c r="T14" s="1">
        <f t="shared" si="19"/>
        <v>0.4694535546782043</v>
      </c>
      <c r="V14" s="1">
        <f t="shared" si="0"/>
        <v>48.0417</v>
      </c>
      <c r="W14" s="1">
        <f t="shared" si="1"/>
        <v>-29.8577</v>
      </c>
      <c r="X14" s="1">
        <f t="shared" si="2"/>
        <v>289.625</v>
      </c>
      <c r="Y14" s="1">
        <f t="shared" si="20"/>
        <v>0.26747897113605346</v>
      </c>
      <c r="AA14" s="1">
        <f t="shared" si="3"/>
        <v>220.9053003146371</v>
      </c>
      <c r="AB14" s="1">
        <f t="shared" si="4"/>
        <v>220.95058436559972</v>
      </c>
      <c r="AC14" s="1">
        <f t="shared" si="5"/>
        <v>219.8184914881594</v>
      </c>
      <c r="AE14" s="1">
        <f t="shared" si="6"/>
        <v>51.34482243517841</v>
      </c>
      <c r="AF14" s="1">
        <f t="shared" si="7"/>
        <v>53.870202098469974</v>
      </c>
      <c r="AG14" s="1">
        <f t="shared" si="8"/>
        <v>51.83484131614564</v>
      </c>
      <c r="AI14" s="1">
        <f t="shared" si="9"/>
        <v>82.53600298462695</v>
      </c>
      <c r="AJ14" s="1">
        <f t="shared" si="10"/>
        <v>81.6261345133432</v>
      </c>
      <c r="AK14" s="1">
        <f t="shared" si="11"/>
        <v>82.19904796210996</v>
      </c>
      <c r="AN14" s="15">
        <f t="shared" si="12"/>
        <v>16.314067927759933</v>
      </c>
      <c r="AO14" s="15">
        <f t="shared" si="13"/>
        <v>15.35082097191146</v>
      </c>
      <c r="AP14" s="15">
        <f t="shared" si="14"/>
        <v>13.605417687204879</v>
      </c>
    </row>
    <row r="15" spans="1:42" ht="12.75">
      <c r="A15">
        <f t="shared" si="15"/>
        <v>9</v>
      </c>
      <c r="B15">
        <v>24.2015</v>
      </c>
      <c r="C15">
        <v>-13.8927</v>
      </c>
      <c r="D15">
        <v>70.6656</v>
      </c>
      <c r="E15" s="1">
        <f t="shared" si="16"/>
        <v>0.19694166649036002</v>
      </c>
      <c r="G15">
        <v>75.5428</v>
      </c>
      <c r="H15">
        <v>-13.4688</v>
      </c>
      <c r="I15">
        <v>71.1041</v>
      </c>
      <c r="J15" s="1">
        <f t="shared" si="17"/>
        <v>0.19689167072275945</v>
      </c>
      <c r="L15">
        <v>48.1493</v>
      </c>
      <c r="M15">
        <v>-59.847</v>
      </c>
      <c r="N15">
        <v>71.9149</v>
      </c>
      <c r="O15" s="1">
        <f t="shared" si="18"/>
        <v>0.19689167072276717</v>
      </c>
      <c r="Q15">
        <v>47.9432</v>
      </c>
      <c r="R15">
        <v>-30.0112</v>
      </c>
      <c r="S15">
        <v>-2.6859</v>
      </c>
      <c r="T15" s="1">
        <f t="shared" si="19"/>
        <v>0.19682606534704564</v>
      </c>
      <c r="V15" s="1">
        <f t="shared" si="0"/>
        <v>47.9432</v>
      </c>
      <c r="W15" s="1">
        <f t="shared" si="1"/>
        <v>-30.0112</v>
      </c>
      <c r="X15" s="1">
        <f t="shared" si="2"/>
        <v>289.625</v>
      </c>
      <c r="Y15" s="1">
        <f t="shared" si="20"/>
        <v>0.18238558057039353</v>
      </c>
      <c r="AA15" s="1">
        <f t="shared" si="3"/>
        <v>220.83182109809266</v>
      </c>
      <c r="AB15" s="1">
        <f t="shared" si="4"/>
        <v>220.87727962542908</v>
      </c>
      <c r="AC15" s="1">
        <f t="shared" si="5"/>
        <v>219.74509114166804</v>
      </c>
      <c r="AE15" s="1">
        <f t="shared" si="6"/>
        <v>51.34492242812331</v>
      </c>
      <c r="AF15" s="1">
        <f t="shared" si="7"/>
        <v>53.87020209846999</v>
      </c>
      <c r="AG15" s="1">
        <f t="shared" si="8"/>
        <v>51.83488751622791</v>
      </c>
      <c r="AI15" s="1">
        <f t="shared" si="9"/>
        <v>82.53351997226027</v>
      </c>
      <c r="AJ15" s="1">
        <f t="shared" si="10"/>
        <v>81.62332641723417</v>
      </c>
      <c r="AK15" s="1">
        <f t="shared" si="11"/>
        <v>82.19639952119009</v>
      </c>
      <c r="AN15" s="15">
        <f t="shared" si="12"/>
        <v>16.313967551541626</v>
      </c>
      <c r="AO15" s="15">
        <f t="shared" si="13"/>
        <v>15.350957930850514</v>
      </c>
      <c r="AP15" s="15">
        <f t="shared" si="14"/>
        <v>13.605420662242421</v>
      </c>
    </row>
    <row r="16" spans="1:42" ht="12.75">
      <c r="A16">
        <f t="shared" si="15"/>
        <v>10</v>
      </c>
      <c r="B16">
        <v>24.1031</v>
      </c>
      <c r="C16">
        <v>-14.0462</v>
      </c>
      <c r="D16">
        <v>70.7396</v>
      </c>
      <c r="E16" s="1">
        <f t="shared" si="16"/>
        <v>0.1967760402081505</v>
      </c>
      <c r="G16">
        <v>75.4443</v>
      </c>
      <c r="H16">
        <v>-13.6223</v>
      </c>
      <c r="I16">
        <v>71.1782</v>
      </c>
      <c r="J16" s="1">
        <f t="shared" si="17"/>
        <v>0.19686368380176233</v>
      </c>
      <c r="L16">
        <v>48.0508</v>
      </c>
      <c r="M16">
        <v>-60.0005</v>
      </c>
      <c r="N16">
        <v>71.9889</v>
      </c>
      <c r="O16" s="1">
        <f t="shared" si="18"/>
        <v>0.1968260653470442</v>
      </c>
      <c r="Q16">
        <v>47.8448</v>
      </c>
      <c r="R16">
        <v>-30.1648</v>
      </c>
      <c r="S16">
        <v>-2.6118</v>
      </c>
      <c r="T16" s="1">
        <f t="shared" si="19"/>
        <v>0.19689167072276034</v>
      </c>
      <c r="V16" s="1">
        <f t="shared" si="0"/>
        <v>47.8448</v>
      </c>
      <c r="W16" s="1">
        <f t="shared" si="1"/>
        <v>-30.1648</v>
      </c>
      <c r="X16" s="1">
        <f t="shared" si="2"/>
        <v>289.625</v>
      </c>
      <c r="Y16" s="1">
        <f t="shared" si="20"/>
        <v>0.18241578879033438</v>
      </c>
      <c r="AA16" s="1">
        <f t="shared" si="3"/>
        <v>220.75845605097442</v>
      </c>
      <c r="AB16" s="1">
        <f t="shared" si="4"/>
        <v>220.80396540085053</v>
      </c>
      <c r="AC16" s="1">
        <f t="shared" si="5"/>
        <v>219.67176298673436</v>
      </c>
      <c r="AE16" s="1">
        <f t="shared" si="6"/>
        <v>51.34482328930542</v>
      </c>
      <c r="AF16" s="1">
        <f t="shared" si="7"/>
        <v>53.87020059346355</v>
      </c>
      <c r="AG16" s="1">
        <f t="shared" si="8"/>
        <v>51.83484131614565</v>
      </c>
      <c r="AI16" s="1">
        <f t="shared" si="9"/>
        <v>82.53100977156146</v>
      </c>
      <c r="AJ16" s="1">
        <f t="shared" si="10"/>
        <v>81.62053409968617</v>
      </c>
      <c r="AK16" s="1">
        <f t="shared" si="11"/>
        <v>82.19380489017759</v>
      </c>
      <c r="AN16" s="15">
        <f t="shared" si="12"/>
        <v>16.314067927759933</v>
      </c>
      <c r="AO16" s="15">
        <f t="shared" si="13"/>
        <v>15.350820971911462</v>
      </c>
      <c r="AP16" s="15">
        <f t="shared" si="14"/>
        <v>13.605417687204879</v>
      </c>
    </row>
    <row r="17" spans="1:42" ht="12.75">
      <c r="A17">
        <f t="shared" si="15"/>
        <v>11</v>
      </c>
      <c r="B17">
        <v>23.9063</v>
      </c>
      <c r="C17">
        <v>-14.3533</v>
      </c>
      <c r="D17">
        <v>70.8878</v>
      </c>
      <c r="E17" s="1">
        <f t="shared" si="16"/>
        <v>0.39370533397453583</v>
      </c>
      <c r="G17">
        <v>75.2475</v>
      </c>
      <c r="H17">
        <v>-13.9294</v>
      </c>
      <c r="I17">
        <v>71.3263</v>
      </c>
      <c r="J17" s="1">
        <f t="shared" si="17"/>
        <v>0.3936677025106306</v>
      </c>
      <c r="L17">
        <v>47.854</v>
      </c>
      <c r="M17">
        <v>-60.3076</v>
      </c>
      <c r="N17">
        <v>72.1371</v>
      </c>
      <c r="O17" s="1">
        <f t="shared" si="18"/>
        <v>0.3937053339745362</v>
      </c>
      <c r="Q17">
        <v>47.648</v>
      </c>
      <c r="R17">
        <v>-30.4718</v>
      </c>
      <c r="S17">
        <v>-2.4637</v>
      </c>
      <c r="T17" s="1">
        <f t="shared" si="19"/>
        <v>0.39358969752776796</v>
      </c>
      <c r="V17" s="1">
        <f t="shared" si="0"/>
        <v>47.648</v>
      </c>
      <c r="W17" s="1">
        <f t="shared" si="1"/>
        <v>-30.4718</v>
      </c>
      <c r="X17" s="1">
        <f t="shared" si="2"/>
        <v>289.625</v>
      </c>
      <c r="Y17" s="1">
        <f t="shared" si="20"/>
        <v>0.3646631870644469</v>
      </c>
      <c r="AA17" s="1">
        <f t="shared" si="3"/>
        <v>220.61150700944862</v>
      </c>
      <c r="AB17" s="1">
        <f t="shared" si="4"/>
        <v>220.65743998265728</v>
      </c>
      <c r="AC17" s="1">
        <f t="shared" si="5"/>
        <v>219.52495084625346</v>
      </c>
      <c r="AE17" s="1">
        <f t="shared" si="6"/>
        <v>51.34482243517841</v>
      </c>
      <c r="AF17" s="1">
        <f t="shared" si="7"/>
        <v>53.87020209846999</v>
      </c>
      <c r="AG17" s="1">
        <f t="shared" si="8"/>
        <v>51.83484131614565</v>
      </c>
      <c r="AI17" s="1">
        <f t="shared" si="9"/>
        <v>82.52602099711761</v>
      </c>
      <c r="AJ17" s="1">
        <f t="shared" si="10"/>
        <v>81.61494323645427</v>
      </c>
      <c r="AK17" s="1">
        <f t="shared" si="11"/>
        <v>82.18852540503106</v>
      </c>
      <c r="AN17" s="15">
        <f t="shared" si="12"/>
        <v>16.31396793116827</v>
      </c>
      <c r="AO17" s="15">
        <f t="shared" si="13"/>
        <v>15.350871828604431</v>
      </c>
      <c r="AP17" s="15">
        <f t="shared" si="14"/>
        <v>13.605463900635558</v>
      </c>
    </row>
    <row r="18" spans="1:42" ht="12.75">
      <c r="A18">
        <f t="shared" si="15"/>
        <v>12</v>
      </c>
      <c r="B18">
        <v>23.7094</v>
      </c>
      <c r="C18">
        <v>-14.6604</v>
      </c>
      <c r="D18">
        <v>71.0359</v>
      </c>
      <c r="E18" s="1">
        <f t="shared" si="16"/>
        <v>0.39371770343737406</v>
      </c>
      <c r="G18">
        <v>75.0506</v>
      </c>
      <c r="H18">
        <v>-14.2365</v>
      </c>
      <c r="I18">
        <v>71.4744</v>
      </c>
      <c r="J18" s="1">
        <f t="shared" si="17"/>
        <v>0.3937177034373736</v>
      </c>
      <c r="L18">
        <v>47.6571</v>
      </c>
      <c r="M18">
        <v>-60.6147</v>
      </c>
      <c r="N18">
        <v>72.2852</v>
      </c>
      <c r="O18" s="1">
        <f t="shared" si="18"/>
        <v>0.3937177034373723</v>
      </c>
      <c r="Q18">
        <v>47.4511</v>
      </c>
      <c r="R18">
        <v>-30.7789</v>
      </c>
      <c r="S18">
        <v>-2.3155</v>
      </c>
      <c r="T18" s="1">
        <f t="shared" si="19"/>
        <v>0.39375533012265557</v>
      </c>
      <c r="V18" s="1">
        <f t="shared" si="0"/>
        <v>47.4511</v>
      </c>
      <c r="W18" s="1">
        <f t="shared" si="1"/>
        <v>-30.7789</v>
      </c>
      <c r="X18" s="1">
        <f t="shared" si="2"/>
        <v>289.625</v>
      </c>
      <c r="Y18" s="1">
        <f t="shared" si="20"/>
        <v>0.3648013431992837</v>
      </c>
      <c r="AA18" s="1">
        <f t="shared" si="3"/>
        <v>220.4646661030969</v>
      </c>
      <c r="AB18" s="1">
        <f t="shared" si="4"/>
        <v>220.51092417014175</v>
      </c>
      <c r="AC18" s="1">
        <f t="shared" si="5"/>
        <v>219.37822604278665</v>
      </c>
      <c r="AE18" s="1">
        <f t="shared" si="6"/>
        <v>51.34482243517841</v>
      </c>
      <c r="AF18" s="1">
        <f t="shared" si="7"/>
        <v>53.87020209846999</v>
      </c>
      <c r="AG18" s="1">
        <f t="shared" si="8"/>
        <v>51.83484131614565</v>
      </c>
      <c r="AI18" s="1">
        <f t="shared" si="9"/>
        <v>82.52101448148937</v>
      </c>
      <c r="AJ18" s="1">
        <f t="shared" si="10"/>
        <v>81.60933172820862</v>
      </c>
      <c r="AK18" s="1">
        <f t="shared" si="11"/>
        <v>82.18326827981426</v>
      </c>
      <c r="AN18" s="15">
        <f t="shared" si="12"/>
        <v>16.31396793116827</v>
      </c>
      <c r="AO18" s="15">
        <f t="shared" si="13"/>
        <v>15.350871828604435</v>
      </c>
      <c r="AP18" s="15">
        <f t="shared" si="14"/>
        <v>13.605463900635554</v>
      </c>
    </row>
    <row r="19" spans="1:42" ht="12.75">
      <c r="A19">
        <f t="shared" si="15"/>
        <v>13</v>
      </c>
      <c r="B19">
        <v>23.5126</v>
      </c>
      <c r="C19">
        <v>-14.9675</v>
      </c>
      <c r="D19">
        <v>71.184</v>
      </c>
      <c r="E19" s="1">
        <f t="shared" si="16"/>
        <v>0.39366770251063243</v>
      </c>
      <c r="G19">
        <v>74.8538</v>
      </c>
      <c r="H19">
        <v>-14.5436</v>
      </c>
      <c r="I19">
        <v>71.6225</v>
      </c>
      <c r="J19" s="1">
        <f t="shared" si="17"/>
        <v>0.3936677025106306</v>
      </c>
      <c r="L19">
        <v>47.4603</v>
      </c>
      <c r="M19">
        <v>-60.9218</v>
      </c>
      <c r="N19">
        <v>72.4333</v>
      </c>
      <c r="O19" s="1">
        <f t="shared" si="18"/>
        <v>0.3936677025106328</v>
      </c>
      <c r="Q19">
        <v>47.2543</v>
      </c>
      <c r="R19">
        <v>-31.086</v>
      </c>
      <c r="S19">
        <v>-2.1674</v>
      </c>
      <c r="T19" s="1">
        <f t="shared" si="19"/>
        <v>0.39366770251062944</v>
      </c>
      <c r="V19" s="1">
        <f t="shared" si="0"/>
        <v>47.2543</v>
      </c>
      <c r="W19" s="1">
        <f t="shared" si="1"/>
        <v>-31.086</v>
      </c>
      <c r="X19" s="1">
        <f t="shared" si="2"/>
        <v>289.625</v>
      </c>
      <c r="Y19" s="1">
        <f t="shared" si="20"/>
        <v>0.36474737833190446</v>
      </c>
      <c r="AA19" s="1">
        <f t="shared" si="3"/>
        <v>220.31782688230203</v>
      </c>
      <c r="AB19" s="1">
        <f t="shared" si="4"/>
        <v>220.36441047560288</v>
      </c>
      <c r="AC19" s="1">
        <f t="shared" si="5"/>
        <v>219.23150308869845</v>
      </c>
      <c r="AE19" s="1">
        <f t="shared" si="6"/>
        <v>51.344822435178415</v>
      </c>
      <c r="AF19" s="1">
        <f t="shared" si="7"/>
        <v>53.870202098469996</v>
      </c>
      <c r="AG19" s="1">
        <f t="shared" si="8"/>
        <v>51.83484131614564</v>
      </c>
      <c r="AI19" s="1">
        <f t="shared" si="9"/>
        <v>82.51600129225615</v>
      </c>
      <c r="AJ19" s="1">
        <f t="shared" si="10"/>
        <v>81.6037127580616</v>
      </c>
      <c r="AK19" s="1">
        <f t="shared" si="11"/>
        <v>82.17800411778211</v>
      </c>
      <c r="AN19" s="15">
        <f t="shared" si="12"/>
        <v>16.31396793116827</v>
      </c>
      <c r="AO19" s="15">
        <f t="shared" si="13"/>
        <v>15.350871828604431</v>
      </c>
      <c r="AP19" s="15">
        <f t="shared" si="14"/>
        <v>13.60546390063556</v>
      </c>
    </row>
    <row r="20" spans="1:42" ht="12.75">
      <c r="A20">
        <f t="shared" si="15"/>
        <v>14</v>
      </c>
      <c r="B20">
        <v>23.3157</v>
      </c>
      <c r="C20">
        <v>-15.2746</v>
      </c>
      <c r="D20">
        <v>71.3321</v>
      </c>
      <c r="E20" s="1">
        <f t="shared" si="16"/>
        <v>0.3937177034373736</v>
      </c>
      <c r="G20">
        <v>74.6569</v>
      </c>
      <c r="H20">
        <v>-14.8507</v>
      </c>
      <c r="I20">
        <v>71.7707</v>
      </c>
      <c r="J20" s="1">
        <f t="shared" si="17"/>
        <v>0.3937553301226617</v>
      </c>
      <c r="L20">
        <v>47.2634</v>
      </c>
      <c r="M20">
        <v>-61.2289</v>
      </c>
      <c r="N20">
        <v>72.5815</v>
      </c>
      <c r="O20" s="1">
        <f t="shared" si="18"/>
        <v>0.39375533012265873</v>
      </c>
      <c r="Q20">
        <v>47.0574</v>
      </c>
      <c r="R20">
        <v>-31.3931</v>
      </c>
      <c r="S20">
        <v>-2.0193</v>
      </c>
      <c r="T20" s="1">
        <f t="shared" si="19"/>
        <v>0.39371770343737533</v>
      </c>
      <c r="V20" s="1">
        <f t="shared" si="0"/>
        <v>47.0574</v>
      </c>
      <c r="W20" s="1">
        <f t="shared" si="1"/>
        <v>-31.3931</v>
      </c>
      <c r="X20" s="1">
        <f t="shared" si="2"/>
        <v>289.625</v>
      </c>
      <c r="Y20" s="1">
        <f t="shared" si="20"/>
        <v>0.3648013431992828</v>
      </c>
      <c r="AA20" s="1">
        <f t="shared" si="3"/>
        <v>220.17098935043643</v>
      </c>
      <c r="AB20" s="1">
        <f t="shared" si="4"/>
        <v>220.21779997652325</v>
      </c>
      <c r="AC20" s="1">
        <f t="shared" si="5"/>
        <v>219.0846829193908</v>
      </c>
      <c r="AE20" s="1">
        <f t="shared" si="6"/>
        <v>51.34482328930541</v>
      </c>
      <c r="AF20" s="1">
        <f t="shared" si="7"/>
        <v>53.87020209846999</v>
      </c>
      <c r="AG20" s="1">
        <f t="shared" si="8"/>
        <v>51.83484372639702</v>
      </c>
      <c r="AI20" s="1">
        <f t="shared" si="9"/>
        <v>82.51098141614231</v>
      </c>
      <c r="AJ20" s="1">
        <f t="shared" si="10"/>
        <v>81.59808250961234</v>
      </c>
      <c r="AK20" s="1">
        <f t="shared" si="11"/>
        <v>82.17272934327495</v>
      </c>
      <c r="AN20" s="15">
        <f t="shared" si="12"/>
        <v>16.31396793116827</v>
      </c>
      <c r="AO20" s="15">
        <f t="shared" si="13"/>
        <v>15.35087182860443</v>
      </c>
      <c r="AP20" s="15">
        <f t="shared" si="14"/>
        <v>13.60546390063556</v>
      </c>
    </row>
    <row r="21" spans="1:42" ht="12.75">
      <c r="A21">
        <f t="shared" si="15"/>
        <v>15</v>
      </c>
      <c r="B21">
        <v>23.1189</v>
      </c>
      <c r="C21">
        <v>-15.5817</v>
      </c>
      <c r="D21">
        <v>71.4803</v>
      </c>
      <c r="E21" s="1">
        <f t="shared" si="16"/>
        <v>0.39370533397453583</v>
      </c>
      <c r="G21">
        <v>74.4601</v>
      </c>
      <c r="H21">
        <v>-15.1578</v>
      </c>
      <c r="I21">
        <v>71.9188</v>
      </c>
      <c r="J21" s="1">
        <f t="shared" si="17"/>
        <v>0.3936677025106306</v>
      </c>
      <c r="L21">
        <v>47.0666</v>
      </c>
      <c r="M21">
        <v>-61.536</v>
      </c>
      <c r="N21">
        <v>72.7296</v>
      </c>
      <c r="O21" s="1">
        <f t="shared" si="18"/>
        <v>0.39366770251062927</v>
      </c>
      <c r="Q21">
        <v>46.8606</v>
      </c>
      <c r="R21">
        <v>-31.7002</v>
      </c>
      <c r="S21">
        <v>-1.8712</v>
      </c>
      <c r="T21" s="1">
        <f t="shared" si="19"/>
        <v>0.393667702510633</v>
      </c>
      <c r="V21" s="1">
        <f t="shared" si="0"/>
        <v>46.8606</v>
      </c>
      <c r="W21" s="1">
        <f t="shared" si="1"/>
        <v>-31.7002</v>
      </c>
      <c r="X21" s="1">
        <f t="shared" si="2"/>
        <v>289.625</v>
      </c>
      <c r="Y21" s="1">
        <f t="shared" si="20"/>
        <v>0.3647473783319083</v>
      </c>
      <c r="AA21" s="1">
        <f t="shared" si="3"/>
        <v>220.02405436503983</v>
      </c>
      <c r="AB21" s="1">
        <f t="shared" si="4"/>
        <v>220.07129053206828</v>
      </c>
      <c r="AC21" s="1">
        <f t="shared" si="5"/>
        <v>218.9379636764716</v>
      </c>
      <c r="AE21" s="1">
        <f t="shared" si="6"/>
        <v>51.34482243517841</v>
      </c>
      <c r="AF21" s="1">
        <f t="shared" si="7"/>
        <v>53.87020209846998</v>
      </c>
      <c r="AG21" s="1">
        <f t="shared" si="8"/>
        <v>51.83484131614565</v>
      </c>
      <c r="AI21" s="1">
        <f t="shared" si="9"/>
        <v>82.5059514435283</v>
      </c>
      <c r="AJ21" s="1">
        <f t="shared" si="10"/>
        <v>81.59244856620447</v>
      </c>
      <c r="AK21" s="1">
        <f t="shared" si="11"/>
        <v>82.16745106065305</v>
      </c>
      <c r="AN21" s="15">
        <f t="shared" si="12"/>
        <v>16.313967931168268</v>
      </c>
      <c r="AO21" s="15">
        <f t="shared" si="13"/>
        <v>15.350871828604433</v>
      </c>
      <c r="AP21" s="15">
        <f t="shared" si="14"/>
        <v>13.605463900635556</v>
      </c>
    </row>
    <row r="22" spans="1:42" ht="12.75">
      <c r="A22">
        <f t="shared" si="15"/>
        <v>16</v>
      </c>
      <c r="B22">
        <v>22.922</v>
      </c>
      <c r="C22">
        <v>-15.8888</v>
      </c>
      <c r="D22">
        <v>71.6284</v>
      </c>
      <c r="E22" s="1">
        <f t="shared" si="16"/>
        <v>0.3937177034373736</v>
      </c>
      <c r="G22">
        <v>74.2632</v>
      </c>
      <c r="H22">
        <v>-15.4649</v>
      </c>
      <c r="I22">
        <v>72.0669</v>
      </c>
      <c r="J22" s="1">
        <f t="shared" si="17"/>
        <v>0.3937177034373736</v>
      </c>
      <c r="L22">
        <v>46.8697</v>
      </c>
      <c r="M22">
        <v>-61.8431</v>
      </c>
      <c r="N22">
        <v>72.8777</v>
      </c>
      <c r="O22" s="1">
        <f t="shared" si="18"/>
        <v>0.3937177034373723</v>
      </c>
      <c r="Q22">
        <v>46.6637</v>
      </c>
      <c r="R22">
        <v>-32.0073</v>
      </c>
      <c r="S22">
        <v>-1.723</v>
      </c>
      <c r="T22" s="1">
        <f t="shared" si="19"/>
        <v>0.39375533012265485</v>
      </c>
      <c r="V22" s="1">
        <f t="shared" si="0"/>
        <v>46.6637</v>
      </c>
      <c r="W22" s="1">
        <f t="shared" si="1"/>
        <v>-32.0073</v>
      </c>
      <c r="X22" s="1">
        <f t="shared" si="2"/>
        <v>289.625</v>
      </c>
      <c r="Y22" s="1">
        <f t="shared" si="20"/>
        <v>0.3648013431992828</v>
      </c>
      <c r="AA22" s="1">
        <f t="shared" si="3"/>
        <v>219.87722022233226</v>
      </c>
      <c r="AB22" s="1">
        <f t="shared" si="4"/>
        <v>219.92478321830853</v>
      </c>
      <c r="AC22" s="1">
        <f t="shared" si="5"/>
        <v>218.7912462941102</v>
      </c>
      <c r="AE22" s="1">
        <f t="shared" si="6"/>
        <v>51.34482243517841</v>
      </c>
      <c r="AF22" s="1">
        <f t="shared" si="7"/>
        <v>53.87020209846998</v>
      </c>
      <c r="AG22" s="1">
        <f t="shared" si="8"/>
        <v>51.83484131614565</v>
      </c>
      <c r="AI22" s="1">
        <f t="shared" si="9"/>
        <v>82.50091814914808</v>
      </c>
      <c r="AJ22" s="1">
        <f t="shared" si="10"/>
        <v>81.58680711641274</v>
      </c>
      <c r="AK22" s="1">
        <f t="shared" si="11"/>
        <v>82.16216569894792</v>
      </c>
      <c r="AN22" s="15">
        <f t="shared" si="12"/>
        <v>16.313967931168268</v>
      </c>
      <c r="AO22" s="15">
        <f t="shared" si="13"/>
        <v>15.350871828604433</v>
      </c>
      <c r="AP22" s="15">
        <f t="shared" si="14"/>
        <v>13.605463900635554</v>
      </c>
    </row>
    <row r="23" spans="1:42" ht="12.75">
      <c r="A23">
        <f t="shared" si="15"/>
        <v>17</v>
      </c>
      <c r="B23">
        <v>22.7252</v>
      </c>
      <c r="C23">
        <v>-16.1959</v>
      </c>
      <c r="D23">
        <v>71.7765</v>
      </c>
      <c r="E23" s="1">
        <f t="shared" si="16"/>
        <v>0.39366770251063377</v>
      </c>
      <c r="G23">
        <v>74.0664</v>
      </c>
      <c r="H23">
        <v>-15.772</v>
      </c>
      <c r="I23">
        <v>72.215</v>
      </c>
      <c r="J23" s="1">
        <f t="shared" si="17"/>
        <v>0.3936677025106306</v>
      </c>
      <c r="L23">
        <v>46.6729</v>
      </c>
      <c r="M23">
        <v>-62.1502</v>
      </c>
      <c r="N23">
        <v>73.0258</v>
      </c>
      <c r="O23" s="1">
        <f t="shared" si="18"/>
        <v>0.3936677025106328</v>
      </c>
      <c r="Q23">
        <v>46.4669</v>
      </c>
      <c r="R23">
        <v>-32.3144</v>
      </c>
      <c r="S23">
        <v>-1.5749</v>
      </c>
      <c r="T23" s="1">
        <f t="shared" si="19"/>
        <v>0.39366770251062955</v>
      </c>
      <c r="V23" s="1">
        <f t="shared" si="0"/>
        <v>46.4669</v>
      </c>
      <c r="W23" s="1">
        <f t="shared" si="1"/>
        <v>-32.3144</v>
      </c>
      <c r="X23" s="1">
        <f t="shared" si="2"/>
        <v>289.625</v>
      </c>
      <c r="Y23" s="1">
        <f t="shared" si="20"/>
        <v>0.36474737833190446</v>
      </c>
      <c r="AA23" s="1">
        <f t="shared" si="3"/>
        <v>219.7303877787276</v>
      </c>
      <c r="AB23" s="1">
        <f t="shared" si="4"/>
        <v>219.77827803950507</v>
      </c>
      <c r="AC23" s="1">
        <f t="shared" si="5"/>
        <v>218.6445307760521</v>
      </c>
      <c r="AE23" s="1">
        <f t="shared" si="6"/>
        <v>51.34482243517841</v>
      </c>
      <c r="AF23" s="1">
        <f t="shared" si="7"/>
        <v>53.87020209846999</v>
      </c>
      <c r="AG23" s="1">
        <f t="shared" si="8"/>
        <v>51.83484131614564</v>
      </c>
      <c r="AI23" s="1">
        <f t="shared" si="9"/>
        <v>82.49587812784036</v>
      </c>
      <c r="AJ23" s="1">
        <f t="shared" si="10"/>
        <v>81.58115814533507</v>
      </c>
      <c r="AK23" s="1">
        <f t="shared" si="11"/>
        <v>82.15687324399873</v>
      </c>
      <c r="AN23" s="15">
        <f t="shared" si="12"/>
        <v>16.313967931168268</v>
      </c>
      <c r="AO23" s="15">
        <f t="shared" si="13"/>
        <v>15.350871828604431</v>
      </c>
      <c r="AP23" s="15">
        <f t="shared" si="14"/>
        <v>13.60546390063556</v>
      </c>
    </row>
    <row r="24" spans="1:42" ht="12.75">
      <c r="A24">
        <f t="shared" si="15"/>
        <v>18</v>
      </c>
      <c r="B24">
        <v>22.5283</v>
      </c>
      <c r="C24">
        <v>-16.503</v>
      </c>
      <c r="D24">
        <v>71.9246</v>
      </c>
      <c r="E24" s="1">
        <f t="shared" si="16"/>
        <v>0.3937177034373723</v>
      </c>
      <c r="G24">
        <v>73.8695</v>
      </c>
      <c r="H24">
        <v>-16.0791</v>
      </c>
      <c r="I24">
        <v>72.3632</v>
      </c>
      <c r="J24" s="1">
        <f t="shared" si="17"/>
        <v>0.39375533012265457</v>
      </c>
      <c r="L24">
        <v>46.476</v>
      </c>
      <c r="M24">
        <v>-62.4573</v>
      </c>
      <c r="N24">
        <v>73.174</v>
      </c>
      <c r="O24" s="1">
        <f t="shared" si="18"/>
        <v>0.3937553301226532</v>
      </c>
      <c r="Q24">
        <v>46.27</v>
      </c>
      <c r="R24">
        <v>-32.6215</v>
      </c>
      <c r="S24">
        <v>-1.4268</v>
      </c>
      <c r="T24" s="1">
        <f t="shared" si="19"/>
        <v>0.3937177034373724</v>
      </c>
      <c r="V24" s="1">
        <f t="shared" si="0"/>
        <v>46.27</v>
      </c>
      <c r="W24" s="1">
        <f t="shared" si="1"/>
        <v>-32.6215</v>
      </c>
      <c r="X24" s="1">
        <f t="shared" si="2"/>
        <v>289.625</v>
      </c>
      <c r="Y24" s="1">
        <f t="shared" si="20"/>
        <v>0.36480134319927987</v>
      </c>
      <c r="AA24" s="1">
        <f t="shared" si="3"/>
        <v>219.5835570376343</v>
      </c>
      <c r="AB24" s="1">
        <f t="shared" si="4"/>
        <v>219.6316760789527</v>
      </c>
      <c r="AC24" s="1">
        <f t="shared" si="5"/>
        <v>218.4977180627752</v>
      </c>
      <c r="AE24" s="1">
        <f t="shared" si="6"/>
        <v>51.34482328930542</v>
      </c>
      <c r="AF24" s="1">
        <f t="shared" si="7"/>
        <v>53.87020209846998</v>
      </c>
      <c r="AG24" s="1">
        <f t="shared" si="8"/>
        <v>51.83484372639701</v>
      </c>
      <c r="AI24" s="1">
        <f t="shared" si="9"/>
        <v>82.4908313661886</v>
      </c>
      <c r="AJ24" s="1">
        <f t="shared" si="10"/>
        <v>81.57549781609708</v>
      </c>
      <c r="AK24" s="1">
        <f t="shared" si="11"/>
        <v>82.15157010083513</v>
      </c>
      <c r="AN24" s="15">
        <f t="shared" si="12"/>
        <v>16.313967931168268</v>
      </c>
      <c r="AO24" s="15">
        <f t="shared" si="13"/>
        <v>15.350871828604433</v>
      </c>
      <c r="AP24" s="15">
        <f t="shared" si="14"/>
        <v>13.60546390063556</v>
      </c>
    </row>
    <row r="25" spans="1:42" ht="12.75">
      <c r="A25">
        <f t="shared" si="15"/>
        <v>19</v>
      </c>
      <c r="B25">
        <v>22.3227</v>
      </c>
      <c r="C25">
        <v>-16.7873</v>
      </c>
      <c r="D25">
        <v>72.0846</v>
      </c>
      <c r="E25" s="1">
        <f t="shared" si="16"/>
        <v>0.38561360193851835</v>
      </c>
      <c r="G25">
        <v>73.664</v>
      </c>
      <c r="H25">
        <v>-16.3704</v>
      </c>
      <c r="I25">
        <v>72.5219</v>
      </c>
      <c r="J25" s="1">
        <f t="shared" si="17"/>
        <v>0.39021997642355377</v>
      </c>
      <c r="L25">
        <v>46.2641</v>
      </c>
      <c r="M25">
        <v>-62.7447</v>
      </c>
      <c r="N25">
        <v>73.3389</v>
      </c>
      <c r="O25" s="1">
        <f t="shared" si="18"/>
        <v>0.39330952187812496</v>
      </c>
      <c r="Q25">
        <v>46.0605</v>
      </c>
      <c r="R25">
        <v>-32.918</v>
      </c>
      <c r="S25">
        <v>-1.2654</v>
      </c>
      <c r="T25" s="1">
        <f t="shared" si="19"/>
        <v>0.3973065063650523</v>
      </c>
      <c r="V25" s="1">
        <f t="shared" si="0"/>
        <v>46.0605</v>
      </c>
      <c r="W25" s="1">
        <f t="shared" si="1"/>
        <v>-32.918</v>
      </c>
      <c r="X25" s="1">
        <f t="shared" si="2"/>
        <v>289.625</v>
      </c>
      <c r="Y25" s="1">
        <f t="shared" si="20"/>
        <v>0.3630461403182843</v>
      </c>
      <c r="AA25" s="1">
        <f t="shared" si="3"/>
        <v>219.42540478141999</v>
      </c>
      <c r="AB25" s="1">
        <f t="shared" si="4"/>
        <v>219.47558476427395</v>
      </c>
      <c r="AC25" s="1">
        <f t="shared" si="5"/>
        <v>218.33311828272872</v>
      </c>
      <c r="AE25" s="1">
        <f t="shared" si="6"/>
        <v>51.34485487943266</v>
      </c>
      <c r="AF25" s="1">
        <f t="shared" si="7"/>
        <v>53.870193145189305</v>
      </c>
      <c r="AG25" s="1">
        <f t="shared" si="8"/>
        <v>51.834800252436594</v>
      </c>
      <c r="AI25" s="1">
        <f t="shared" si="9"/>
        <v>82.4844321367664</v>
      </c>
      <c r="AJ25" s="1">
        <f t="shared" si="10"/>
        <v>81.56785170436595</v>
      </c>
      <c r="AK25" s="1">
        <f t="shared" si="11"/>
        <v>82.1480308672098</v>
      </c>
      <c r="AN25" s="15">
        <f t="shared" si="12"/>
        <v>16.322916798271105</v>
      </c>
      <c r="AO25" s="15">
        <f t="shared" si="13"/>
        <v>15.347735854370072</v>
      </c>
      <c r="AP25" s="15">
        <f t="shared" si="14"/>
        <v>13.599790934897777</v>
      </c>
    </row>
    <row r="26" spans="1:42" ht="12.75">
      <c r="A26">
        <f t="shared" si="15"/>
        <v>20</v>
      </c>
      <c r="B26">
        <v>22.0701</v>
      </c>
      <c r="C26">
        <v>-16.9449</v>
      </c>
      <c r="D26">
        <v>72.3116</v>
      </c>
      <c r="E26" s="1">
        <f t="shared" si="16"/>
        <v>0.3743975427269829</v>
      </c>
      <c r="G26">
        <v>73.4118</v>
      </c>
      <c r="H26">
        <v>-16.5733</v>
      </c>
      <c r="I26">
        <v>72.7404</v>
      </c>
      <c r="J26" s="1">
        <f t="shared" si="17"/>
        <v>0.390532329007468</v>
      </c>
      <c r="L26">
        <v>45.9709</v>
      </c>
      <c r="M26">
        <v>-62.9226</v>
      </c>
      <c r="N26">
        <v>73.5991</v>
      </c>
      <c r="O26" s="1">
        <f t="shared" si="18"/>
        <v>0.43048657354208597</v>
      </c>
      <c r="Q26">
        <v>45.7819</v>
      </c>
      <c r="R26">
        <v>-33.1557</v>
      </c>
      <c r="S26">
        <v>-1.0292</v>
      </c>
      <c r="T26" s="1">
        <f t="shared" si="19"/>
        <v>0.43578628936670366</v>
      </c>
      <c r="V26" s="1">
        <f t="shared" si="0"/>
        <v>45.7819</v>
      </c>
      <c r="W26" s="1">
        <f t="shared" si="1"/>
        <v>-33.1557</v>
      </c>
      <c r="X26" s="1">
        <f t="shared" si="2"/>
        <v>289.625</v>
      </c>
      <c r="Y26" s="1">
        <f t="shared" si="20"/>
        <v>0.36622295121960924</v>
      </c>
      <c r="AA26" s="1">
        <f t="shared" si="3"/>
        <v>219.2034518784775</v>
      </c>
      <c r="AB26" s="1">
        <f t="shared" si="4"/>
        <v>219.2654032922887</v>
      </c>
      <c r="AC26" s="1">
        <f t="shared" si="5"/>
        <v>218.06717663926406</v>
      </c>
      <c r="AE26" s="1">
        <f t="shared" si="6"/>
        <v>51.34483532829763</v>
      </c>
      <c r="AF26" s="1">
        <f t="shared" si="7"/>
        <v>53.87019555366399</v>
      </c>
      <c r="AG26" s="1">
        <f t="shared" si="8"/>
        <v>51.83488009226991</v>
      </c>
      <c r="AI26" s="1">
        <f t="shared" si="9"/>
        <v>82.47054839085662</v>
      </c>
      <c r="AJ26" s="1">
        <f t="shared" si="10"/>
        <v>81.5490003568355</v>
      </c>
      <c r="AK26" s="1">
        <f t="shared" si="11"/>
        <v>82.15428057447212</v>
      </c>
      <c r="AN26" s="15">
        <f t="shared" si="12"/>
        <v>16.381991740773458</v>
      </c>
      <c r="AO26" s="15">
        <f t="shared" si="13"/>
        <v>15.327500524984012</v>
      </c>
      <c r="AP26" s="15">
        <f t="shared" si="14"/>
        <v>13.561907007052517</v>
      </c>
    </row>
    <row r="27" spans="1:42" ht="12.75">
      <c r="A27">
        <f t="shared" si="15"/>
        <v>21</v>
      </c>
      <c r="B27">
        <v>21.8733</v>
      </c>
      <c r="C27">
        <v>-17.252</v>
      </c>
      <c r="D27">
        <v>72.4597</v>
      </c>
      <c r="E27" s="1">
        <f t="shared" si="16"/>
        <v>0.39366770251063105</v>
      </c>
      <c r="G27">
        <v>73.215</v>
      </c>
      <c r="H27">
        <v>-16.8804</v>
      </c>
      <c r="I27">
        <v>72.8885</v>
      </c>
      <c r="J27" s="1">
        <f t="shared" si="17"/>
        <v>0.39366770251063204</v>
      </c>
      <c r="L27">
        <v>45.7741</v>
      </c>
      <c r="M27">
        <v>-63.2297</v>
      </c>
      <c r="N27">
        <v>73.7472</v>
      </c>
      <c r="O27" s="1">
        <f t="shared" si="18"/>
        <v>0.3936677025106328</v>
      </c>
      <c r="Q27">
        <v>45.585</v>
      </c>
      <c r="R27">
        <v>-33.4628</v>
      </c>
      <c r="S27">
        <v>-0.8811</v>
      </c>
      <c r="T27" s="1">
        <f t="shared" si="19"/>
        <v>0.3937177034373724</v>
      </c>
      <c r="V27" s="1">
        <f t="shared" si="0"/>
        <v>45.585</v>
      </c>
      <c r="W27" s="1">
        <f t="shared" si="1"/>
        <v>-33.4628</v>
      </c>
      <c r="X27" s="1">
        <f t="shared" si="2"/>
        <v>289.625</v>
      </c>
      <c r="Y27" s="1">
        <f t="shared" si="20"/>
        <v>0.36480134319927987</v>
      </c>
      <c r="AA27" s="1">
        <f t="shared" si="3"/>
        <v>219.05661888566618</v>
      </c>
      <c r="AB27" s="1">
        <f t="shared" si="4"/>
        <v>219.1189250658418</v>
      </c>
      <c r="AC27" s="1">
        <f t="shared" si="5"/>
        <v>217.92046399376994</v>
      </c>
      <c r="AE27" s="1">
        <f t="shared" si="6"/>
        <v>51.34483532829763</v>
      </c>
      <c r="AF27" s="1">
        <f t="shared" si="7"/>
        <v>53.870195553664</v>
      </c>
      <c r="AG27" s="1">
        <f t="shared" si="8"/>
        <v>51.83488009226991</v>
      </c>
      <c r="AI27" s="1">
        <f t="shared" si="9"/>
        <v>82.4654939173265</v>
      </c>
      <c r="AJ27" s="1">
        <f t="shared" si="10"/>
        <v>81.54328693352527</v>
      </c>
      <c r="AK27" s="1">
        <f t="shared" si="11"/>
        <v>82.1489650606301</v>
      </c>
      <c r="AN27" s="15">
        <f t="shared" si="12"/>
        <v>16.381991017014276</v>
      </c>
      <c r="AO27" s="15">
        <f t="shared" si="13"/>
        <v>15.327586574772896</v>
      </c>
      <c r="AP27" s="15">
        <f t="shared" si="14"/>
        <v>13.561818279366712</v>
      </c>
    </row>
    <row r="28" spans="1:42" ht="12.75">
      <c r="A28">
        <f t="shared" si="15"/>
        <v>22</v>
      </c>
      <c r="B28">
        <v>21.6201</v>
      </c>
      <c r="C28">
        <v>-17.3739</v>
      </c>
      <c r="D28">
        <v>72.7237</v>
      </c>
      <c r="E28" s="1">
        <f t="shared" si="16"/>
        <v>0.38557210739367237</v>
      </c>
      <c r="G28">
        <v>72.9623</v>
      </c>
      <c r="H28">
        <v>-17.0576</v>
      </c>
      <c r="I28">
        <v>73.134</v>
      </c>
      <c r="J28" s="1">
        <f t="shared" si="17"/>
        <v>0.39436959821974776</v>
      </c>
      <c r="L28">
        <v>45.4715</v>
      </c>
      <c r="M28">
        <v>-63.3763</v>
      </c>
      <c r="N28">
        <v>74.0448</v>
      </c>
      <c r="O28" s="1">
        <f t="shared" si="18"/>
        <v>0.44902570082345167</v>
      </c>
      <c r="Q28">
        <v>45.2882</v>
      </c>
      <c r="R28">
        <v>-33.6775</v>
      </c>
      <c r="S28">
        <v>-0.6106</v>
      </c>
      <c r="T28" s="1">
        <f t="shared" si="19"/>
        <v>0.45536422784403996</v>
      </c>
      <c r="V28" s="1">
        <f t="shared" si="0"/>
        <v>45.2882</v>
      </c>
      <c r="W28" s="1">
        <f t="shared" si="1"/>
        <v>-33.6775</v>
      </c>
      <c r="X28" s="1">
        <f t="shared" si="2"/>
        <v>289.625</v>
      </c>
      <c r="Y28" s="1">
        <f t="shared" si="20"/>
        <v>0.36631452332660625</v>
      </c>
      <c r="AA28" s="1">
        <f t="shared" si="3"/>
        <v>218.7970755569187</v>
      </c>
      <c r="AB28" s="1">
        <f t="shared" si="4"/>
        <v>218.8845128551127</v>
      </c>
      <c r="AC28" s="1">
        <f t="shared" si="5"/>
        <v>217.6163480815952</v>
      </c>
      <c r="AE28" s="1">
        <f t="shared" si="6"/>
        <v>51.34481368765496</v>
      </c>
      <c r="AF28" s="1">
        <f t="shared" si="7"/>
        <v>53.87017366753146</v>
      </c>
      <c r="AG28" s="1">
        <f t="shared" si="8"/>
        <v>51.83488586782072</v>
      </c>
      <c r="AI28" s="1">
        <f t="shared" si="9"/>
        <v>82.45212997637768</v>
      </c>
      <c r="AJ28" s="1">
        <f t="shared" si="10"/>
        <v>81.51904920114312</v>
      </c>
      <c r="AK28" s="1">
        <f t="shared" si="11"/>
        <v>82.1560329647235</v>
      </c>
      <c r="AN28" s="15">
        <f t="shared" si="12"/>
        <v>16.449098123980907</v>
      </c>
      <c r="AO28" s="15">
        <f t="shared" si="13"/>
        <v>15.315560811611855</v>
      </c>
      <c r="AP28" s="15">
        <f t="shared" si="14"/>
        <v>13.507373334652767</v>
      </c>
    </row>
    <row r="29" spans="1:42" ht="12.75">
      <c r="A29">
        <f t="shared" si="15"/>
        <v>23</v>
      </c>
      <c r="B29">
        <v>21.4197</v>
      </c>
      <c r="C29">
        <v>-17.6661</v>
      </c>
      <c r="D29">
        <v>72.8825</v>
      </c>
      <c r="E29" s="1">
        <f t="shared" si="16"/>
        <v>0.3882762418691121</v>
      </c>
      <c r="G29">
        <v>72.762</v>
      </c>
      <c r="H29">
        <v>-17.3545</v>
      </c>
      <c r="I29">
        <v>73.2906</v>
      </c>
      <c r="J29" s="1">
        <f t="shared" si="17"/>
        <v>0.39088778440877264</v>
      </c>
      <c r="L29">
        <v>45.2669</v>
      </c>
      <c r="M29">
        <v>-63.6706</v>
      </c>
      <c r="N29">
        <v>74.2056</v>
      </c>
      <c r="O29" s="1">
        <f t="shared" si="18"/>
        <v>0.3928489404338548</v>
      </c>
      <c r="Q29">
        <v>45.0832</v>
      </c>
      <c r="R29">
        <v>-33.9766</v>
      </c>
      <c r="S29">
        <v>-0.4518</v>
      </c>
      <c r="T29" s="1">
        <f t="shared" si="19"/>
        <v>0.3958576132904351</v>
      </c>
      <c r="V29" s="1">
        <f t="shared" si="0"/>
        <v>45.0832</v>
      </c>
      <c r="W29" s="1">
        <f t="shared" si="1"/>
        <v>-33.9766</v>
      </c>
      <c r="X29" s="1">
        <f t="shared" si="2"/>
        <v>289.625</v>
      </c>
      <c r="Y29" s="1">
        <f t="shared" si="20"/>
        <v>0.3626097213258349</v>
      </c>
      <c r="AA29" s="1">
        <f t="shared" si="3"/>
        <v>218.63966920197717</v>
      </c>
      <c r="AB29" s="1">
        <f t="shared" si="4"/>
        <v>218.7303883807872</v>
      </c>
      <c r="AC29" s="1">
        <f t="shared" si="5"/>
        <v>217.45639856773587</v>
      </c>
      <c r="AE29" s="1">
        <f t="shared" si="6"/>
        <v>51.34486741106652</v>
      </c>
      <c r="AF29" s="1">
        <f t="shared" si="7"/>
        <v>53.87020389992969</v>
      </c>
      <c r="AG29" s="1">
        <f t="shared" si="8"/>
        <v>51.83486820374872</v>
      </c>
      <c r="AI29" s="1">
        <f t="shared" si="9"/>
        <v>82.44663068469306</v>
      </c>
      <c r="AJ29" s="1">
        <f t="shared" si="10"/>
        <v>81.51166205674028</v>
      </c>
      <c r="AK29" s="1">
        <f t="shared" si="11"/>
        <v>82.15150298726998</v>
      </c>
      <c r="AN29" s="15">
        <f t="shared" si="12"/>
        <v>16.453812408264447</v>
      </c>
      <c r="AO29" s="15">
        <f t="shared" si="13"/>
        <v>15.315828258876133</v>
      </c>
      <c r="AP29" s="15">
        <f t="shared" si="14"/>
        <v>13.502412502158961</v>
      </c>
    </row>
    <row r="30" spans="1:42" ht="12.75">
      <c r="A30">
        <f t="shared" si="15"/>
        <v>24</v>
      </c>
      <c r="B30">
        <v>21.1748</v>
      </c>
      <c r="C30">
        <v>-17.7674</v>
      </c>
      <c r="D30">
        <v>73.1786</v>
      </c>
      <c r="E30" s="1">
        <f t="shared" si="16"/>
        <v>0.39738257385044495</v>
      </c>
      <c r="G30">
        <v>72.5176</v>
      </c>
      <c r="H30">
        <v>-17.5213</v>
      </c>
      <c r="I30">
        <v>73.5557</v>
      </c>
      <c r="J30" s="1">
        <f t="shared" si="17"/>
        <v>0.39728026631082625</v>
      </c>
      <c r="L30">
        <v>44.9638</v>
      </c>
      <c r="M30">
        <v>-63.8012</v>
      </c>
      <c r="N30">
        <v>74.5285</v>
      </c>
      <c r="O30" s="1">
        <f t="shared" si="18"/>
        <v>0.4617254378957198</v>
      </c>
      <c r="Q30">
        <v>44.7735</v>
      </c>
      <c r="R30">
        <v>-34.1736</v>
      </c>
      <c r="S30">
        <v>-0.1552</v>
      </c>
      <c r="T30" s="1">
        <f t="shared" si="19"/>
        <v>0.47190534008421725</v>
      </c>
      <c r="V30" s="1">
        <f t="shared" si="0"/>
        <v>44.7735</v>
      </c>
      <c r="W30" s="1">
        <f t="shared" si="1"/>
        <v>-34.1736</v>
      </c>
      <c r="X30" s="1">
        <f t="shared" si="2"/>
        <v>289.625</v>
      </c>
      <c r="Y30" s="1">
        <f t="shared" si="20"/>
        <v>0.36704644120329066</v>
      </c>
      <c r="AA30" s="1">
        <f t="shared" si="3"/>
        <v>218.3462986017624</v>
      </c>
      <c r="AB30" s="1">
        <f t="shared" si="4"/>
        <v>218.47877833462454</v>
      </c>
      <c r="AC30" s="1">
        <f t="shared" si="5"/>
        <v>217.12746304440623</v>
      </c>
      <c r="AE30" s="1">
        <f t="shared" si="6"/>
        <v>51.34477462663557</v>
      </c>
      <c r="AF30" s="1">
        <f t="shared" si="7"/>
        <v>53.87009725524913</v>
      </c>
      <c r="AG30" s="1">
        <f t="shared" si="8"/>
        <v>51.834828961326764</v>
      </c>
      <c r="AI30" s="1">
        <f t="shared" si="9"/>
        <v>82.43610765250627</v>
      </c>
      <c r="AJ30" s="1">
        <f t="shared" si="10"/>
        <v>81.48284687179496</v>
      </c>
      <c r="AK30" s="1">
        <f t="shared" si="11"/>
        <v>82.15721393645174</v>
      </c>
      <c r="AN30" s="15">
        <f t="shared" si="12"/>
        <v>16.519125219230872</v>
      </c>
      <c r="AO30" s="15">
        <f t="shared" si="13"/>
        <v>15.320087532918924</v>
      </c>
      <c r="AP30" s="15">
        <f t="shared" si="14"/>
        <v>13.432800112791888</v>
      </c>
    </row>
    <row r="31" spans="1:42" ht="12.75">
      <c r="A31">
        <f t="shared" si="15"/>
        <v>25</v>
      </c>
      <c r="B31">
        <v>20.9779</v>
      </c>
      <c r="C31">
        <v>-18.0745</v>
      </c>
      <c r="D31">
        <v>73.3267</v>
      </c>
      <c r="E31" s="1">
        <f t="shared" si="16"/>
        <v>0.393717703437375</v>
      </c>
      <c r="G31">
        <v>72.3208</v>
      </c>
      <c r="H31">
        <v>-17.8284</v>
      </c>
      <c r="I31">
        <v>73.7039</v>
      </c>
      <c r="J31" s="1">
        <f t="shared" si="17"/>
        <v>0.3937053339745326</v>
      </c>
      <c r="L31">
        <v>44.7669</v>
      </c>
      <c r="M31">
        <v>-64.1083</v>
      </c>
      <c r="N31">
        <v>74.6766</v>
      </c>
      <c r="O31" s="1">
        <f t="shared" si="18"/>
        <v>0.3937177034373723</v>
      </c>
      <c r="Q31">
        <v>44.5766</v>
      </c>
      <c r="R31">
        <v>-34.4807</v>
      </c>
      <c r="S31">
        <v>-0.0071</v>
      </c>
      <c r="T31" s="1">
        <f t="shared" si="19"/>
        <v>0.39371770343737245</v>
      </c>
      <c r="V31" s="1">
        <f t="shared" si="0"/>
        <v>44.5766</v>
      </c>
      <c r="W31" s="1">
        <f t="shared" si="1"/>
        <v>-34.4807</v>
      </c>
      <c r="X31" s="1">
        <f t="shared" si="2"/>
        <v>289.625</v>
      </c>
      <c r="Y31" s="1">
        <f t="shared" si="20"/>
        <v>0.36480134319927987</v>
      </c>
      <c r="AA31" s="1">
        <f t="shared" si="3"/>
        <v>218.19948813647568</v>
      </c>
      <c r="AB31" s="1">
        <f t="shared" si="4"/>
        <v>218.33222655883853</v>
      </c>
      <c r="AC31" s="1">
        <f t="shared" si="5"/>
        <v>216.9807492806908</v>
      </c>
      <c r="AE31" s="1">
        <f t="shared" si="6"/>
        <v>51.3448753573324</v>
      </c>
      <c r="AF31" s="1">
        <f t="shared" si="7"/>
        <v>53.87014659818553</v>
      </c>
      <c r="AG31" s="1">
        <f t="shared" si="8"/>
        <v>51.834828961326764</v>
      </c>
      <c r="AI31" s="1">
        <f t="shared" si="9"/>
        <v>82.4309886603669</v>
      </c>
      <c r="AJ31" s="1">
        <f t="shared" si="10"/>
        <v>81.47706459699509</v>
      </c>
      <c r="AK31" s="1">
        <f t="shared" si="11"/>
        <v>82.15187755138723</v>
      </c>
      <c r="AN31" s="15">
        <f t="shared" si="12"/>
        <v>16.51912499965979</v>
      </c>
      <c r="AO31" s="15">
        <f t="shared" si="13"/>
        <v>15.320127989193535</v>
      </c>
      <c r="AP31" s="15">
        <f t="shared" si="14"/>
        <v>13.432800112791888</v>
      </c>
    </row>
    <row r="32" spans="1:42" ht="12.75">
      <c r="A32">
        <f t="shared" si="15"/>
        <v>26</v>
      </c>
      <c r="B32">
        <v>20.7817</v>
      </c>
      <c r="C32">
        <v>-18.2704</v>
      </c>
      <c r="D32">
        <v>73.5556</v>
      </c>
      <c r="E32" s="1">
        <f t="shared" si="16"/>
        <v>0.35953645155950154</v>
      </c>
      <c r="G32">
        <v>72.125</v>
      </c>
      <c r="H32">
        <v>-18.0753</v>
      </c>
      <c r="I32">
        <v>73.9083</v>
      </c>
      <c r="J32" s="1">
        <f t="shared" si="17"/>
        <v>0.3756016640005728</v>
      </c>
      <c r="L32">
        <v>44.5253</v>
      </c>
      <c r="M32">
        <v>-64.3272</v>
      </c>
      <c r="N32">
        <v>74.9202</v>
      </c>
      <c r="O32" s="1">
        <f t="shared" si="18"/>
        <v>0.40697509751826544</v>
      </c>
      <c r="Q32">
        <v>44.3292</v>
      </c>
      <c r="R32">
        <v>-34.7415</v>
      </c>
      <c r="S32">
        <v>0.2199</v>
      </c>
      <c r="T32" s="1">
        <f t="shared" si="19"/>
        <v>0.42514985593317706</v>
      </c>
      <c r="V32" s="1">
        <f t="shared" si="0"/>
        <v>44.3292</v>
      </c>
      <c r="W32" s="1">
        <f t="shared" si="1"/>
        <v>-34.7415</v>
      </c>
      <c r="X32" s="1">
        <f t="shared" si="2"/>
        <v>289.625</v>
      </c>
      <c r="Y32" s="1">
        <f t="shared" si="20"/>
        <v>0.3594765639092501</v>
      </c>
      <c r="AA32" s="1">
        <f t="shared" si="3"/>
        <v>217.97194201965536</v>
      </c>
      <c r="AB32" s="1">
        <f t="shared" si="4"/>
        <v>218.13771654386136</v>
      </c>
      <c r="AC32" s="1">
        <f t="shared" si="5"/>
        <v>216.73371505776393</v>
      </c>
      <c r="AE32" s="1">
        <f t="shared" si="6"/>
        <v>51.34488208370919</v>
      </c>
      <c r="AF32" s="1">
        <f t="shared" si="7"/>
        <v>53.870266709104015</v>
      </c>
      <c r="AG32" s="1">
        <f t="shared" si="8"/>
        <v>51.8348290279808</v>
      </c>
      <c r="AI32" s="1">
        <f t="shared" si="9"/>
        <v>82.4243332938723</v>
      </c>
      <c r="AJ32" s="1">
        <f t="shared" si="10"/>
        <v>81.45575647590577</v>
      </c>
      <c r="AK32" s="1">
        <f t="shared" si="11"/>
        <v>82.15404693382855</v>
      </c>
      <c r="AN32" s="15">
        <f t="shared" si="12"/>
        <v>16.560458857309772</v>
      </c>
      <c r="AO32" s="15">
        <f t="shared" si="13"/>
        <v>15.328903820350238</v>
      </c>
      <c r="AP32" s="15">
        <f t="shared" si="14"/>
        <v>13.382502105942793</v>
      </c>
    </row>
    <row r="33" spans="1:42" ht="12.75">
      <c r="A33">
        <f t="shared" si="15"/>
        <v>27</v>
      </c>
      <c r="B33">
        <v>20.6468</v>
      </c>
      <c r="C33">
        <v>-18.4138</v>
      </c>
      <c r="D33">
        <v>73.8235</v>
      </c>
      <c r="E33" s="1">
        <f t="shared" si="16"/>
        <v>0.3324635017562063</v>
      </c>
      <c r="G33">
        <v>71.9907</v>
      </c>
      <c r="H33">
        <v>-18.331</v>
      </c>
      <c r="I33">
        <v>74.123</v>
      </c>
      <c r="J33" s="1">
        <f t="shared" si="17"/>
        <v>0.3598820223351018</v>
      </c>
      <c r="L33">
        <v>44.2909</v>
      </c>
      <c r="M33">
        <v>-64.5212</v>
      </c>
      <c r="N33">
        <v>75.2108</v>
      </c>
      <c r="O33" s="1">
        <f t="shared" si="18"/>
        <v>0.4207466220898307</v>
      </c>
      <c r="Q33">
        <v>44.0823</v>
      </c>
      <c r="R33">
        <v>-35.0114</v>
      </c>
      <c r="S33">
        <v>0.4805</v>
      </c>
      <c r="T33" s="1">
        <f t="shared" si="19"/>
        <v>0.4491302483690023</v>
      </c>
      <c r="V33" s="1">
        <f t="shared" si="0"/>
        <v>44.0823</v>
      </c>
      <c r="W33" s="1">
        <f t="shared" si="1"/>
        <v>-35.0114</v>
      </c>
      <c r="X33" s="1">
        <f t="shared" si="2"/>
        <v>289.625</v>
      </c>
      <c r="Y33" s="1">
        <f t="shared" si="20"/>
        <v>0.3657945051528272</v>
      </c>
      <c r="AA33" s="1">
        <f t="shared" si="3"/>
        <v>217.70390531237607</v>
      </c>
      <c r="AB33" s="1">
        <f t="shared" si="4"/>
        <v>217.9408785398462</v>
      </c>
      <c r="AC33" s="1">
        <f t="shared" si="5"/>
        <v>216.43548916857418</v>
      </c>
      <c r="AE33" s="1">
        <f t="shared" si="6"/>
        <v>51.344840279233516</v>
      </c>
      <c r="AF33" s="1">
        <f t="shared" si="7"/>
        <v>53.87018474926552</v>
      </c>
      <c r="AG33" s="1">
        <f t="shared" si="8"/>
        <v>51.834934174357734</v>
      </c>
      <c r="AI33" s="1">
        <f t="shared" si="9"/>
        <v>82.41993708928553</v>
      </c>
      <c r="AJ33" s="1">
        <f t="shared" si="10"/>
        <v>81.42035732405122</v>
      </c>
      <c r="AK33" s="1">
        <f t="shared" si="11"/>
        <v>82.16342693448715</v>
      </c>
      <c r="AN33" s="15">
        <f t="shared" si="12"/>
        <v>16.63537174616857</v>
      </c>
      <c r="AO33" s="15">
        <f t="shared" si="13"/>
        <v>15.355794805267662</v>
      </c>
      <c r="AP33" s="15">
        <f t="shared" si="14"/>
        <v>13.279871010832636</v>
      </c>
    </row>
    <row r="34" spans="1:42" ht="12.75">
      <c r="A34">
        <f t="shared" si="15"/>
        <v>28</v>
      </c>
      <c r="B34">
        <v>20.5111</v>
      </c>
      <c r="C34">
        <v>-18.5626</v>
      </c>
      <c r="D34">
        <v>74.0874</v>
      </c>
      <c r="E34" s="1">
        <f t="shared" si="16"/>
        <v>0.3319625581296841</v>
      </c>
      <c r="G34">
        <v>71.8554</v>
      </c>
      <c r="H34">
        <v>-18.5885</v>
      </c>
      <c r="I34">
        <v>74.336</v>
      </c>
      <c r="J34" s="1">
        <f t="shared" si="17"/>
        <v>0.3605292498535976</v>
      </c>
      <c r="L34">
        <v>44.0586</v>
      </c>
      <c r="M34">
        <v>-64.7187</v>
      </c>
      <c r="N34">
        <v>75.4974</v>
      </c>
      <c r="O34" s="1">
        <f t="shared" si="18"/>
        <v>0.4184603923909633</v>
      </c>
      <c r="Q34">
        <v>43.8385</v>
      </c>
      <c r="R34">
        <v>-35.2832</v>
      </c>
      <c r="S34">
        <v>0.7379</v>
      </c>
      <c r="T34" s="1">
        <f t="shared" si="19"/>
        <v>0.4467308361866193</v>
      </c>
      <c r="V34" s="1">
        <f t="shared" si="0"/>
        <v>43.8385</v>
      </c>
      <c r="W34" s="1">
        <f t="shared" si="1"/>
        <v>-35.2832</v>
      </c>
      <c r="X34" s="1">
        <f t="shared" si="2"/>
        <v>289.625</v>
      </c>
      <c r="Y34" s="1">
        <f t="shared" si="20"/>
        <v>0.3651214592433538</v>
      </c>
      <c r="AA34" s="1">
        <f t="shared" si="3"/>
        <v>217.4401137529136</v>
      </c>
      <c r="AB34" s="1">
        <f t="shared" si="4"/>
        <v>217.74529435719157</v>
      </c>
      <c r="AC34" s="1">
        <f t="shared" si="5"/>
        <v>216.14144948625656</v>
      </c>
      <c r="AE34" s="1">
        <f t="shared" si="6"/>
        <v>51.34490836743211</v>
      </c>
      <c r="AF34" s="1">
        <f t="shared" si="7"/>
        <v>53.870272806437505</v>
      </c>
      <c r="AG34" s="1">
        <f t="shared" si="8"/>
        <v>51.83491510034524</v>
      </c>
      <c r="AI34" s="1">
        <f t="shared" si="9"/>
        <v>82.41511732994817</v>
      </c>
      <c r="AJ34" s="1">
        <f t="shared" si="10"/>
        <v>81.385847593397</v>
      </c>
      <c r="AK34" s="1">
        <f t="shared" si="11"/>
        <v>82.17255750614403</v>
      </c>
      <c r="AN34" s="15">
        <f t="shared" si="12"/>
        <v>16.70883065442716</v>
      </c>
      <c r="AO34" s="15">
        <f t="shared" si="13"/>
        <v>15.380626443391114</v>
      </c>
      <c r="AP34" s="15">
        <f t="shared" si="14"/>
        <v>13.180812499519952</v>
      </c>
    </row>
    <row r="35" spans="1:42" ht="12.75">
      <c r="A35">
        <f t="shared" si="15"/>
        <v>29</v>
      </c>
      <c r="B35">
        <v>20.3706</v>
      </c>
      <c r="C35">
        <v>-18.719</v>
      </c>
      <c r="D35">
        <v>74.3455</v>
      </c>
      <c r="E35" s="1">
        <f t="shared" si="16"/>
        <v>0.33289160397943307</v>
      </c>
      <c r="G35">
        <v>71.7148</v>
      </c>
      <c r="H35">
        <v>-18.8468</v>
      </c>
      <c r="I35">
        <v>74.5469</v>
      </c>
      <c r="J35" s="1">
        <f t="shared" si="17"/>
        <v>0.3618923320547159</v>
      </c>
      <c r="L35">
        <v>43.8276</v>
      </c>
      <c r="M35">
        <v>-64.9204</v>
      </c>
      <c r="N35">
        <v>75.778</v>
      </c>
      <c r="O35" s="1">
        <f t="shared" si="18"/>
        <v>0.4156684375797681</v>
      </c>
      <c r="Q35">
        <v>43.5971</v>
      </c>
      <c r="R35">
        <v>-35.5559</v>
      </c>
      <c r="S35">
        <v>0.9906</v>
      </c>
      <c r="T35" s="1">
        <f t="shared" si="19"/>
        <v>0.44327930247193253</v>
      </c>
      <c r="V35" s="1">
        <f t="shared" si="0"/>
        <v>43.5971</v>
      </c>
      <c r="W35" s="1">
        <f t="shared" si="1"/>
        <v>-35.5559</v>
      </c>
      <c r="X35" s="1">
        <f t="shared" si="2"/>
        <v>289.625</v>
      </c>
      <c r="Y35" s="1">
        <f t="shared" si="20"/>
        <v>0.36419671882102816</v>
      </c>
      <c r="AA35" s="1">
        <f t="shared" si="3"/>
        <v>217.18244547870344</v>
      </c>
      <c r="AB35" s="1">
        <f t="shared" si="4"/>
        <v>217.55088640525003</v>
      </c>
      <c r="AC35" s="1">
        <f t="shared" si="5"/>
        <v>215.85380793374944</v>
      </c>
      <c r="AE35" s="1">
        <f t="shared" si="6"/>
        <v>51.34475404985401</v>
      </c>
      <c r="AF35" s="1">
        <f t="shared" si="7"/>
        <v>53.870104399471884</v>
      </c>
      <c r="AG35" s="1">
        <f t="shared" si="8"/>
        <v>51.83485571707517</v>
      </c>
      <c r="AI35" s="1">
        <f t="shared" si="9"/>
        <v>82.4097503530209</v>
      </c>
      <c r="AJ35" s="1">
        <f t="shared" si="10"/>
        <v>81.35305433109846</v>
      </c>
      <c r="AK35" s="1">
        <f t="shared" si="11"/>
        <v>82.18106280387924</v>
      </c>
      <c r="AN35" s="15">
        <f t="shared" si="12"/>
        <v>16.77903532507506</v>
      </c>
      <c r="AO35" s="15">
        <f t="shared" si="13"/>
        <v>15.402426937156891</v>
      </c>
      <c r="AP35" s="15">
        <f t="shared" si="14"/>
        <v>13.087964832631387</v>
      </c>
    </row>
    <row r="36" spans="1:42" ht="12.75">
      <c r="A36">
        <f t="shared" si="15"/>
        <v>30</v>
      </c>
      <c r="B36">
        <v>20.2485</v>
      </c>
      <c r="C36">
        <v>-18.8538</v>
      </c>
      <c r="D36">
        <v>74.6103</v>
      </c>
      <c r="E36" s="1">
        <f t="shared" si="16"/>
        <v>0.3212452178632334</v>
      </c>
      <c r="G36">
        <v>71.5925</v>
      </c>
      <c r="H36">
        <v>-19.1032</v>
      </c>
      <c r="I36">
        <v>74.7504</v>
      </c>
      <c r="J36" s="1">
        <f t="shared" si="17"/>
        <v>0.34944312842006314</v>
      </c>
      <c r="L36">
        <v>43.5975</v>
      </c>
      <c r="M36">
        <v>-65.1091</v>
      </c>
      <c r="N36">
        <v>76.0681</v>
      </c>
      <c r="O36" s="1">
        <f t="shared" si="18"/>
        <v>0.4155859838829942</v>
      </c>
      <c r="Q36">
        <v>43.3471</v>
      </c>
      <c r="R36">
        <v>-35.8305</v>
      </c>
      <c r="S36">
        <v>1.2471</v>
      </c>
      <c r="T36" s="1">
        <f t="shared" si="19"/>
        <v>0.45132849455801016</v>
      </c>
      <c r="V36" s="1">
        <f t="shared" si="0"/>
        <v>43.3471</v>
      </c>
      <c r="W36" s="1">
        <f t="shared" si="1"/>
        <v>-35.8305</v>
      </c>
      <c r="X36" s="1">
        <f t="shared" si="2"/>
        <v>289.625</v>
      </c>
      <c r="Y36" s="1">
        <f t="shared" si="20"/>
        <v>0.3713558401318064</v>
      </c>
      <c r="AA36" s="1">
        <f t="shared" si="3"/>
        <v>216.91720743394242</v>
      </c>
      <c r="AB36" s="1">
        <f t="shared" si="4"/>
        <v>217.3676583846134</v>
      </c>
      <c r="AC36" s="1">
        <f t="shared" si="5"/>
        <v>215.5547463075912</v>
      </c>
      <c r="AE36" s="1">
        <f t="shared" si="6"/>
        <v>51.344796857812184</v>
      </c>
      <c r="AF36" s="1">
        <f t="shared" si="7"/>
        <v>53.87020691532565</v>
      </c>
      <c r="AG36" s="1">
        <f t="shared" si="8"/>
        <v>51.83487011587856</v>
      </c>
      <c r="AI36" s="1">
        <f t="shared" si="9"/>
        <v>82.40597991321941</v>
      </c>
      <c r="AJ36" s="1">
        <f t="shared" si="10"/>
        <v>81.3139493915793</v>
      </c>
      <c r="AK36" s="1">
        <f t="shared" si="11"/>
        <v>82.19314921414215</v>
      </c>
      <c r="AN36" s="15">
        <f t="shared" si="12"/>
        <v>16.86430116363023</v>
      </c>
      <c r="AO36" s="15">
        <f t="shared" si="13"/>
        <v>15.433819526840068</v>
      </c>
      <c r="AP36" s="15">
        <f t="shared" si="14"/>
        <v>12.970219444210741</v>
      </c>
    </row>
    <row r="37" spans="1:42" ht="12.75">
      <c r="A37">
        <f t="shared" si="15"/>
        <v>31</v>
      </c>
      <c r="B37">
        <v>20.1189</v>
      </c>
      <c r="C37">
        <v>-19.0037</v>
      </c>
      <c r="D37">
        <v>74.8649</v>
      </c>
      <c r="E37" s="1">
        <f t="shared" si="16"/>
        <v>0.3226256809369103</v>
      </c>
      <c r="G37">
        <v>71.4624</v>
      </c>
      <c r="H37">
        <v>-19.3627</v>
      </c>
      <c r="I37">
        <v>74.9501</v>
      </c>
      <c r="J37" s="1">
        <f t="shared" si="17"/>
        <v>0.3523440789909802</v>
      </c>
      <c r="L37">
        <v>43.3706</v>
      </c>
      <c r="M37">
        <v>-65.3072</v>
      </c>
      <c r="N37">
        <v>76.3466</v>
      </c>
      <c r="O37" s="1">
        <f t="shared" si="18"/>
        <v>0.41023099590351814</v>
      </c>
      <c r="Q37">
        <v>43.1021</v>
      </c>
      <c r="R37">
        <v>-36.1071</v>
      </c>
      <c r="S37">
        <v>1.4949</v>
      </c>
      <c r="T37" s="1">
        <f t="shared" si="19"/>
        <v>0.44490156214605464</v>
      </c>
      <c r="V37" s="1">
        <f t="shared" si="0"/>
        <v>43.1021</v>
      </c>
      <c r="W37" s="1">
        <f t="shared" si="1"/>
        <v>-36.1071</v>
      </c>
      <c r="X37" s="1">
        <f t="shared" si="2"/>
        <v>289.625</v>
      </c>
      <c r="Y37" s="1">
        <f t="shared" si="20"/>
        <v>0.36950312583251554</v>
      </c>
      <c r="AA37" s="1">
        <f t="shared" si="3"/>
        <v>216.6625355842814</v>
      </c>
      <c r="AB37" s="1">
        <f t="shared" si="4"/>
        <v>217.18654248700585</v>
      </c>
      <c r="AC37" s="1">
        <f t="shared" si="5"/>
        <v>215.2681904946014</v>
      </c>
      <c r="AE37" s="1">
        <f t="shared" si="6"/>
        <v>51.34482575966152</v>
      </c>
      <c r="AF37" s="1">
        <f t="shared" si="7"/>
        <v>53.87018210234674</v>
      </c>
      <c r="AG37" s="1">
        <f t="shared" si="8"/>
        <v>51.83484445843356</v>
      </c>
      <c r="AI37" s="1">
        <f t="shared" si="9"/>
        <v>82.40165524525075</v>
      </c>
      <c r="AJ37" s="1">
        <f t="shared" si="10"/>
        <v>81.27793123267699</v>
      </c>
      <c r="AK37" s="1">
        <f t="shared" si="11"/>
        <v>82.20373718500919</v>
      </c>
      <c r="AN37" s="15">
        <f t="shared" si="12"/>
        <v>16.942284521671375</v>
      </c>
      <c r="AO37" s="15">
        <f t="shared" si="13"/>
        <v>15.46123191496518</v>
      </c>
      <c r="AP37" s="15">
        <f t="shared" si="14"/>
        <v>12.863778352342777</v>
      </c>
    </row>
    <row r="38" spans="1:42" ht="12.75">
      <c r="A38">
        <f t="shared" si="15"/>
        <v>32</v>
      </c>
      <c r="B38">
        <v>19.9872</v>
      </c>
      <c r="C38">
        <v>-19.1583</v>
      </c>
      <c r="D38">
        <v>75.1164</v>
      </c>
      <c r="E38" s="1">
        <f t="shared" si="16"/>
        <v>0.3232619680692375</v>
      </c>
      <c r="G38">
        <v>71.3299</v>
      </c>
      <c r="H38">
        <v>-19.6228</v>
      </c>
      <c r="I38">
        <v>75.149</v>
      </c>
      <c r="J38" s="1">
        <f t="shared" si="17"/>
        <v>0.35322722148781305</v>
      </c>
      <c r="L38">
        <v>43.1452</v>
      </c>
      <c r="M38">
        <v>-65.508</v>
      </c>
      <c r="N38">
        <v>76.6219</v>
      </c>
      <c r="O38" s="1">
        <f t="shared" si="18"/>
        <v>0.408553411440905</v>
      </c>
      <c r="Q38">
        <v>42.8594</v>
      </c>
      <c r="R38">
        <v>-36.3845</v>
      </c>
      <c r="S38">
        <v>1.7405</v>
      </c>
      <c r="T38" s="1">
        <f t="shared" si="19"/>
        <v>0.44291467575595156</v>
      </c>
      <c r="V38" s="1">
        <f t="shared" si="0"/>
        <v>42.8594</v>
      </c>
      <c r="W38" s="1">
        <f t="shared" si="1"/>
        <v>-36.3845</v>
      </c>
      <c r="X38" s="1">
        <f t="shared" si="2"/>
        <v>289.625</v>
      </c>
      <c r="Y38" s="1">
        <f t="shared" si="20"/>
        <v>0.3685838439215692</v>
      </c>
      <c r="AA38" s="1">
        <f t="shared" si="3"/>
        <v>216.41122654160068</v>
      </c>
      <c r="AB38" s="1">
        <f t="shared" si="4"/>
        <v>217.00571083070602</v>
      </c>
      <c r="AC38" s="1">
        <f t="shared" si="5"/>
        <v>214.98507051304748</v>
      </c>
      <c r="AE38" s="1">
        <f t="shared" si="6"/>
        <v>51.344811483732215</v>
      </c>
      <c r="AF38" s="1">
        <f t="shared" si="7"/>
        <v>53.87019888157087</v>
      </c>
      <c r="AG38" s="1">
        <f t="shared" si="8"/>
        <v>51.83487420974416</v>
      </c>
      <c r="AI38" s="1">
        <f t="shared" si="9"/>
        <v>82.39685611328933</v>
      </c>
      <c r="AJ38" s="1">
        <f t="shared" si="10"/>
        <v>81.24290044962169</v>
      </c>
      <c r="AK38" s="1">
        <f t="shared" si="11"/>
        <v>82.21396610751772</v>
      </c>
      <c r="AN38" s="15">
        <f t="shared" si="12"/>
        <v>17.018577587850142</v>
      </c>
      <c r="AO38" s="15">
        <f t="shared" si="13"/>
        <v>15.486540043103982</v>
      </c>
      <c r="AP38" s="15">
        <f t="shared" si="14"/>
        <v>12.761183185176371</v>
      </c>
    </row>
    <row r="39" spans="1:42" ht="12.75">
      <c r="A39">
        <f t="shared" si="15"/>
        <v>33</v>
      </c>
      <c r="B39">
        <v>19.852</v>
      </c>
      <c r="C39">
        <v>-19.3197</v>
      </c>
      <c r="D39">
        <v>75.3633</v>
      </c>
      <c r="E39" s="1">
        <f t="shared" si="16"/>
        <v>0.32448206421927045</v>
      </c>
      <c r="G39">
        <v>71.1937</v>
      </c>
      <c r="H39">
        <v>-19.884</v>
      </c>
      <c r="I39">
        <v>75.3465</v>
      </c>
      <c r="J39" s="1">
        <f t="shared" si="17"/>
        <v>0.35465776461258836</v>
      </c>
      <c r="L39">
        <v>42.9214</v>
      </c>
      <c r="M39">
        <v>-65.7129</v>
      </c>
      <c r="N39">
        <v>76.8922</v>
      </c>
      <c r="O39" s="1">
        <f t="shared" si="18"/>
        <v>0.4063650329445299</v>
      </c>
      <c r="Q39">
        <v>42.6193</v>
      </c>
      <c r="R39">
        <v>-36.6629</v>
      </c>
      <c r="S39">
        <v>1.9823</v>
      </c>
      <c r="T39" s="1">
        <f t="shared" si="19"/>
        <v>0.4400247833929333</v>
      </c>
      <c r="V39" s="1">
        <f t="shared" si="0"/>
        <v>42.6193</v>
      </c>
      <c r="W39" s="1">
        <f t="shared" si="1"/>
        <v>-36.6629</v>
      </c>
      <c r="X39" s="1">
        <f t="shared" si="2"/>
        <v>289.625</v>
      </c>
      <c r="Y39" s="1">
        <f t="shared" si="20"/>
        <v>0.3676337443706683</v>
      </c>
      <c r="AA39" s="1">
        <f t="shared" si="3"/>
        <v>216.16478117958997</v>
      </c>
      <c r="AB39" s="1">
        <f t="shared" si="4"/>
        <v>216.82551368051688</v>
      </c>
      <c r="AC39" s="1">
        <f t="shared" si="5"/>
        <v>214.70733094202907</v>
      </c>
      <c r="AE39" s="1">
        <f t="shared" si="6"/>
        <v>51.344803784024734</v>
      </c>
      <c r="AF39" s="1">
        <f t="shared" si="7"/>
        <v>53.870216362940305</v>
      </c>
      <c r="AG39" s="1">
        <f t="shared" si="8"/>
        <v>51.8349665555019</v>
      </c>
      <c r="AI39" s="1">
        <f t="shared" si="9"/>
        <v>82.39160667469767</v>
      </c>
      <c r="AJ39" s="1">
        <f t="shared" si="10"/>
        <v>81.20928646589577</v>
      </c>
      <c r="AK39" s="1">
        <f t="shared" si="11"/>
        <v>82.22358272574587</v>
      </c>
      <c r="AN39" s="15">
        <f t="shared" si="12"/>
        <v>17.091930757359794</v>
      </c>
      <c r="AO39" s="15">
        <f t="shared" si="13"/>
        <v>15.509483386205025</v>
      </c>
      <c r="AP39" s="15">
        <f t="shared" si="14"/>
        <v>12.663966727303965</v>
      </c>
    </row>
    <row r="40" spans="1:42" ht="12.75">
      <c r="A40">
        <f t="shared" si="15"/>
        <v>34</v>
      </c>
      <c r="B40">
        <v>19.7136</v>
      </c>
      <c r="C40">
        <v>-19.4877</v>
      </c>
      <c r="D40">
        <v>75.606</v>
      </c>
      <c r="E40" s="1">
        <f t="shared" si="16"/>
        <v>0.3260089722691687</v>
      </c>
      <c r="G40">
        <v>71.0542</v>
      </c>
      <c r="H40">
        <v>-20.1463</v>
      </c>
      <c r="I40">
        <v>75.5428</v>
      </c>
      <c r="J40" s="1">
        <f t="shared" si="17"/>
        <v>0.3560831784850288</v>
      </c>
      <c r="L40">
        <v>42.6991</v>
      </c>
      <c r="M40">
        <v>-65.9216</v>
      </c>
      <c r="N40">
        <v>77.1578</v>
      </c>
      <c r="O40" s="1">
        <f t="shared" si="18"/>
        <v>0.4043715370794434</v>
      </c>
      <c r="Q40">
        <v>42.3817</v>
      </c>
      <c r="R40">
        <v>-36.9422</v>
      </c>
      <c r="S40">
        <v>2.2207</v>
      </c>
      <c r="T40" s="1">
        <f t="shared" si="19"/>
        <v>0.4373749078307988</v>
      </c>
      <c r="V40" s="1">
        <f t="shared" si="0"/>
        <v>42.3817</v>
      </c>
      <c r="W40" s="1">
        <f t="shared" si="1"/>
        <v>-36.9422</v>
      </c>
      <c r="X40" s="1">
        <f t="shared" si="2"/>
        <v>289.625</v>
      </c>
      <c r="Y40" s="1">
        <f t="shared" si="20"/>
        <v>0.36669094616584114</v>
      </c>
      <c r="AA40" s="1">
        <f t="shared" si="3"/>
        <v>215.9227516702675</v>
      </c>
      <c r="AB40" s="1">
        <f t="shared" si="4"/>
        <v>216.64580048987793</v>
      </c>
      <c r="AC40" s="1">
        <f t="shared" si="5"/>
        <v>214.43464608817297</v>
      </c>
      <c r="AE40" s="1">
        <f t="shared" si="6"/>
        <v>51.34486300069364</v>
      </c>
      <c r="AF40" s="1">
        <f t="shared" si="7"/>
        <v>53.87019594451091</v>
      </c>
      <c r="AG40" s="1">
        <f t="shared" si="8"/>
        <v>51.83481805408406</v>
      </c>
      <c r="AI40" s="1">
        <f t="shared" si="9"/>
        <v>82.38599453495875</v>
      </c>
      <c r="AJ40" s="1">
        <f t="shared" si="10"/>
        <v>81.17698833354982</v>
      </c>
      <c r="AK40" s="1">
        <f t="shared" si="11"/>
        <v>82.23262650863047</v>
      </c>
      <c r="AN40" s="15">
        <f t="shared" si="12"/>
        <v>17.16230033716507</v>
      </c>
      <c r="AO40" s="15">
        <f t="shared" si="13"/>
        <v>15.530274179532736</v>
      </c>
      <c r="AP40" s="15">
        <f t="shared" si="14"/>
        <v>12.571857938926847</v>
      </c>
    </row>
    <row r="41" spans="1:42" ht="12.75">
      <c r="A41">
        <f t="shared" si="15"/>
        <v>35</v>
      </c>
      <c r="B41">
        <v>19.5673</v>
      </c>
      <c r="C41">
        <v>-19.684</v>
      </c>
      <c r="D41">
        <v>75.8394</v>
      </c>
      <c r="E41" s="1">
        <f t="shared" si="16"/>
        <v>0.3382498189208707</v>
      </c>
      <c r="G41">
        <v>70.9067</v>
      </c>
      <c r="H41">
        <v>-20.426</v>
      </c>
      <c r="I41">
        <v>75.7315</v>
      </c>
      <c r="J41" s="1">
        <f t="shared" si="17"/>
        <v>0.3682336622309212</v>
      </c>
      <c r="L41">
        <v>42.4788</v>
      </c>
      <c r="M41">
        <v>-66.1542</v>
      </c>
      <c r="N41">
        <v>77.3987</v>
      </c>
      <c r="O41" s="1">
        <f t="shared" si="18"/>
        <v>0.400833706167543</v>
      </c>
      <c r="Q41">
        <v>42.1425</v>
      </c>
      <c r="R41">
        <v>-37.2188</v>
      </c>
      <c r="S41">
        <v>2.4446</v>
      </c>
      <c r="T41" s="1">
        <f t="shared" si="19"/>
        <v>0.4287836400797061</v>
      </c>
      <c r="V41" s="1">
        <f t="shared" si="0"/>
        <v>42.1425</v>
      </c>
      <c r="W41" s="1">
        <f t="shared" si="1"/>
        <v>-37.2188</v>
      </c>
      <c r="X41" s="1">
        <f t="shared" si="2"/>
        <v>289.625</v>
      </c>
      <c r="Y41" s="1">
        <f t="shared" si="20"/>
        <v>0.36568319622318296</v>
      </c>
      <c r="AA41" s="1">
        <f t="shared" si="3"/>
        <v>215.6881814876281</v>
      </c>
      <c r="AB41" s="1">
        <f t="shared" si="4"/>
        <v>216.47126062304437</v>
      </c>
      <c r="AC41" s="1">
        <f t="shared" si="5"/>
        <v>214.19003917675536</v>
      </c>
      <c r="AE41" s="1">
        <f t="shared" si="6"/>
        <v>51.344875097423305</v>
      </c>
      <c r="AF41" s="1">
        <f t="shared" si="7"/>
        <v>53.87015249180199</v>
      </c>
      <c r="AG41" s="1">
        <f t="shared" si="8"/>
        <v>51.834812016443166</v>
      </c>
      <c r="AI41" s="1">
        <f t="shared" si="9"/>
        <v>82.38419441941573</v>
      </c>
      <c r="AJ41" s="1">
        <f t="shared" si="10"/>
        <v>81.14903319230955</v>
      </c>
      <c r="AK41" s="1">
        <f t="shared" si="11"/>
        <v>82.23552197747559</v>
      </c>
      <c r="AN41" s="15">
        <f t="shared" si="12"/>
        <v>17.206727289758714</v>
      </c>
      <c r="AO41" s="15">
        <f t="shared" si="13"/>
        <v>15.562470118430149</v>
      </c>
      <c r="AP41" s="15">
        <f t="shared" si="14"/>
        <v>12.493892725718064</v>
      </c>
    </row>
    <row r="42" spans="1:42" ht="12.75">
      <c r="A42">
        <f t="shared" si="15"/>
        <v>36</v>
      </c>
      <c r="B42">
        <v>19.4686</v>
      </c>
      <c r="C42">
        <v>-19.8176</v>
      </c>
      <c r="D42">
        <v>76.1199</v>
      </c>
      <c r="E42" s="1">
        <f t="shared" si="16"/>
        <v>0.32599217782026846</v>
      </c>
      <c r="G42">
        <v>70.8055</v>
      </c>
      <c r="H42">
        <v>-20.7014</v>
      </c>
      <c r="I42">
        <v>75.9372</v>
      </c>
      <c r="J42" s="1">
        <f t="shared" si="17"/>
        <v>0.35832818755995854</v>
      </c>
      <c r="L42">
        <v>42.2541</v>
      </c>
      <c r="M42">
        <v>-66.3494</v>
      </c>
      <c r="N42">
        <v>77.6919</v>
      </c>
      <c r="O42" s="1">
        <f t="shared" si="18"/>
        <v>0.417803027753508</v>
      </c>
      <c r="Q42">
        <v>41.8871</v>
      </c>
      <c r="R42">
        <v>-37.4878</v>
      </c>
      <c r="S42">
        <v>2.7095</v>
      </c>
      <c r="T42" s="1">
        <f t="shared" si="19"/>
        <v>0.4558093570781538</v>
      </c>
      <c r="V42" s="1">
        <f t="shared" si="0"/>
        <v>41.8871</v>
      </c>
      <c r="W42" s="1">
        <f t="shared" si="1"/>
        <v>-37.4878</v>
      </c>
      <c r="X42" s="1">
        <f t="shared" si="2"/>
        <v>289.625</v>
      </c>
      <c r="Y42" s="1">
        <f t="shared" si="20"/>
        <v>0.37093147615159316</v>
      </c>
      <c r="AA42" s="1">
        <f t="shared" si="3"/>
        <v>215.40485796819905</v>
      </c>
      <c r="AB42" s="1">
        <f t="shared" si="4"/>
        <v>216.28807861821693</v>
      </c>
      <c r="AC42" s="1">
        <f t="shared" si="5"/>
        <v>213.88961059193593</v>
      </c>
      <c r="AE42" s="1">
        <f t="shared" si="6"/>
        <v>51.344832099637834</v>
      </c>
      <c r="AF42" s="1">
        <f t="shared" si="7"/>
        <v>53.87022663819042</v>
      </c>
      <c r="AG42" s="1">
        <f t="shared" si="8"/>
        <v>51.83491685620804</v>
      </c>
      <c r="AI42" s="1">
        <f t="shared" si="9"/>
        <v>82.38484538232602</v>
      </c>
      <c r="AJ42" s="1">
        <f t="shared" si="10"/>
        <v>81.10660985523734</v>
      </c>
      <c r="AK42" s="1">
        <f t="shared" si="11"/>
        <v>82.2443983364697</v>
      </c>
      <c r="AN42" s="15">
        <f t="shared" si="12"/>
        <v>17.281689339083954</v>
      </c>
      <c r="AO42" s="15">
        <f t="shared" si="13"/>
        <v>15.616015425368264</v>
      </c>
      <c r="AP42" s="15">
        <f t="shared" si="14"/>
        <v>12.363164143781505</v>
      </c>
    </row>
    <row r="43" spans="1:42" ht="12.75">
      <c r="A43">
        <f t="shared" si="15"/>
        <v>37</v>
      </c>
      <c r="B43">
        <v>19.3835</v>
      </c>
      <c r="C43">
        <v>-20.0558</v>
      </c>
      <c r="D43">
        <v>76.3924</v>
      </c>
      <c r="E43" s="1">
        <f t="shared" si="16"/>
        <v>0.3718030392559982</v>
      </c>
      <c r="G43">
        <v>70.7192</v>
      </c>
      <c r="H43">
        <v>-20.9912</v>
      </c>
      <c r="I43">
        <v>76.149</v>
      </c>
      <c r="J43" s="1">
        <f t="shared" si="17"/>
        <v>0.3691760691052406</v>
      </c>
      <c r="L43">
        <v>42.1241</v>
      </c>
      <c r="M43">
        <v>-66.6099</v>
      </c>
      <c r="N43">
        <v>77.9525</v>
      </c>
      <c r="O43" s="1">
        <f t="shared" si="18"/>
        <v>0.3907334257521301</v>
      </c>
      <c r="Q43">
        <v>41.697</v>
      </c>
      <c r="R43">
        <v>-37.7722</v>
      </c>
      <c r="S43">
        <v>2.9612</v>
      </c>
      <c r="T43" s="1">
        <f t="shared" si="19"/>
        <v>0.4247049093193962</v>
      </c>
      <c r="V43" s="1">
        <f t="shared" si="0"/>
        <v>41.697</v>
      </c>
      <c r="W43" s="1">
        <f t="shared" si="1"/>
        <v>-37.7722</v>
      </c>
      <c r="X43" s="1">
        <f t="shared" si="2"/>
        <v>289.625</v>
      </c>
      <c r="Y43" s="1">
        <f t="shared" si="20"/>
        <v>0.3420838639865911</v>
      </c>
      <c r="AA43" s="1">
        <f t="shared" si="3"/>
        <v>215.12764772099843</v>
      </c>
      <c r="AB43" s="1">
        <f t="shared" si="4"/>
        <v>216.09232431958335</v>
      </c>
      <c r="AC43" s="1">
        <f t="shared" si="5"/>
        <v>213.62828139539485</v>
      </c>
      <c r="AE43" s="1">
        <f t="shared" si="6"/>
        <v>51.34479828775258</v>
      </c>
      <c r="AF43" s="1">
        <f t="shared" si="7"/>
        <v>53.870197196130626</v>
      </c>
      <c r="AG43" s="1">
        <f t="shared" si="8"/>
        <v>51.834863047759654</v>
      </c>
      <c r="AI43" s="1">
        <f t="shared" si="9"/>
        <v>82.3893997002693</v>
      </c>
      <c r="AJ43" s="1">
        <f t="shared" si="10"/>
        <v>81.07510927153687</v>
      </c>
      <c r="AK43" s="1">
        <f t="shared" si="11"/>
        <v>82.24109735383391</v>
      </c>
      <c r="AN43" s="15">
        <f t="shared" si="12"/>
        <v>17.306947577427454</v>
      </c>
      <c r="AO43" s="15">
        <f t="shared" si="13"/>
        <v>15.677947096826138</v>
      </c>
      <c r="AP43" s="15">
        <f t="shared" si="14"/>
        <v>12.27342993793307</v>
      </c>
    </row>
    <row r="44" spans="1:42" ht="12.75">
      <c r="A44">
        <f t="shared" si="15"/>
        <v>38</v>
      </c>
      <c r="B44">
        <v>19.4262</v>
      </c>
      <c r="C44">
        <v>-20.3629</v>
      </c>
      <c r="D44">
        <v>76.7629</v>
      </c>
      <c r="E44" s="1">
        <f t="shared" si="16"/>
        <v>0.48311898120442764</v>
      </c>
      <c r="G44">
        <v>70.7617</v>
      </c>
      <c r="H44">
        <v>-21.2803</v>
      </c>
      <c r="I44">
        <v>76.4228</v>
      </c>
      <c r="J44" s="1">
        <f t="shared" si="17"/>
        <v>0.400439133951713</v>
      </c>
      <c r="L44">
        <v>42.186</v>
      </c>
      <c r="M44">
        <v>-66.9091</v>
      </c>
      <c r="N44">
        <v>78.2767</v>
      </c>
      <c r="O44" s="1">
        <f t="shared" si="18"/>
        <v>0.445486127730149</v>
      </c>
      <c r="Q44">
        <v>41.6076</v>
      </c>
      <c r="R44">
        <v>-38.066</v>
      </c>
      <c r="S44">
        <v>3.2885</v>
      </c>
      <c r="T44" s="1">
        <f t="shared" si="19"/>
        <v>0.448816321004488</v>
      </c>
      <c r="V44" s="1">
        <f t="shared" si="0"/>
        <v>41.6076</v>
      </c>
      <c r="W44" s="1">
        <f t="shared" si="1"/>
        <v>-38.066</v>
      </c>
      <c r="X44" s="1">
        <f t="shared" si="2"/>
        <v>289.625</v>
      </c>
      <c r="Y44" s="1">
        <f t="shared" si="20"/>
        <v>0.307100634971671</v>
      </c>
      <c r="AA44" s="1">
        <f t="shared" si="3"/>
        <v>214.745635280394</v>
      </c>
      <c r="AB44" s="1">
        <f t="shared" si="4"/>
        <v>215.83998553590573</v>
      </c>
      <c r="AC44" s="1">
        <f t="shared" si="5"/>
        <v>213.30814067226783</v>
      </c>
      <c r="AE44" s="1">
        <f t="shared" si="6"/>
        <v>51.344823020631786</v>
      </c>
      <c r="AF44" s="1">
        <f t="shared" si="7"/>
        <v>53.87016767321223</v>
      </c>
      <c r="AG44" s="1">
        <f t="shared" si="8"/>
        <v>51.83482247408589</v>
      </c>
      <c r="AI44" s="1">
        <f t="shared" si="9"/>
        <v>82.40583057218879</v>
      </c>
      <c r="AJ44" s="1">
        <f t="shared" si="10"/>
        <v>81.03325730205613</v>
      </c>
      <c r="AK44" s="1">
        <f t="shared" si="11"/>
        <v>82.22720204636771</v>
      </c>
      <c r="AN44" s="15">
        <f t="shared" si="12"/>
        <v>17.303940544007187</v>
      </c>
      <c r="AO44" s="15">
        <f t="shared" si="13"/>
        <v>15.799238364228243</v>
      </c>
      <c r="AP44" s="15">
        <f t="shared" si="14"/>
        <v>12.150316565328346</v>
      </c>
    </row>
    <row r="45" spans="1:42" ht="12.75">
      <c r="A45">
        <f t="shared" si="15"/>
        <v>39</v>
      </c>
      <c r="B45">
        <v>19.4151</v>
      </c>
      <c r="C45">
        <v>-20.9381</v>
      </c>
      <c r="D45">
        <v>77.0175</v>
      </c>
      <c r="E45" s="1">
        <f t="shared" si="16"/>
        <v>0.6291259094966578</v>
      </c>
      <c r="G45">
        <v>70.7475</v>
      </c>
      <c r="H45">
        <v>-21.9708</v>
      </c>
      <c r="I45">
        <v>76.5594</v>
      </c>
      <c r="J45" s="1">
        <f t="shared" si="17"/>
        <v>0.7040251771066149</v>
      </c>
      <c r="L45">
        <v>42.0716</v>
      </c>
      <c r="M45">
        <v>-67.5429</v>
      </c>
      <c r="N45">
        <v>78.2537</v>
      </c>
      <c r="O45" s="1">
        <f t="shared" si="18"/>
        <v>0.6444523256223158</v>
      </c>
      <c r="Q45">
        <v>41.3943</v>
      </c>
      <c r="R45">
        <v>-38.3325</v>
      </c>
      <c r="S45">
        <v>3.4087</v>
      </c>
      <c r="T45" s="1">
        <f t="shared" si="19"/>
        <v>0.3618938794729733</v>
      </c>
      <c r="V45" s="1">
        <f t="shared" si="0"/>
        <v>41.3943</v>
      </c>
      <c r="W45" s="1">
        <f t="shared" si="1"/>
        <v>-38.3325</v>
      </c>
      <c r="X45" s="1">
        <f t="shared" si="2"/>
        <v>289.625</v>
      </c>
      <c r="Y45" s="1">
        <f t="shared" si="20"/>
        <v>0.34134900029148896</v>
      </c>
      <c r="AA45" s="1">
        <f t="shared" si="3"/>
        <v>214.4471949927301</v>
      </c>
      <c r="AB45" s="1">
        <f t="shared" si="4"/>
        <v>215.6994795554454</v>
      </c>
      <c r="AC45" s="1">
        <f t="shared" si="5"/>
        <v>213.38119098725642</v>
      </c>
      <c r="AE45" s="1">
        <f t="shared" si="6"/>
        <v>51.34483045701875</v>
      </c>
      <c r="AF45" s="1">
        <f t="shared" si="7"/>
        <v>53.87016049456322</v>
      </c>
      <c r="AG45" s="1">
        <f t="shared" si="8"/>
        <v>51.83485859660467</v>
      </c>
      <c r="AI45" s="1">
        <f t="shared" si="9"/>
        <v>82.4896301542541</v>
      </c>
      <c r="AJ45" s="1">
        <f t="shared" si="10"/>
        <v>81.03698844627431</v>
      </c>
      <c r="AK45" s="1">
        <f t="shared" si="11"/>
        <v>82.12977228185389</v>
      </c>
      <c r="AN45" s="15">
        <f t="shared" si="12"/>
        <v>16.948795196309742</v>
      </c>
      <c r="AO45" s="15">
        <f t="shared" si="13"/>
        <v>16.13008693468606</v>
      </c>
      <c r="AP45" s="15">
        <f t="shared" si="14"/>
        <v>12.16207239040361</v>
      </c>
    </row>
    <row r="46" spans="1:42" ht="12.75">
      <c r="A46">
        <f t="shared" si="15"/>
        <v>40</v>
      </c>
      <c r="B46">
        <v>19.5631</v>
      </c>
      <c r="C46">
        <v>-21.481</v>
      </c>
      <c r="D46">
        <v>77.1862</v>
      </c>
      <c r="E46" s="1">
        <f t="shared" si="16"/>
        <v>0.5874556153446859</v>
      </c>
      <c r="G46">
        <v>70.8915</v>
      </c>
      <c r="H46">
        <v>-22.6257</v>
      </c>
      <c r="I46">
        <v>76.5742</v>
      </c>
      <c r="J46" s="1">
        <f t="shared" si="17"/>
        <v>0.6707078723259441</v>
      </c>
      <c r="L46">
        <v>42.1177</v>
      </c>
      <c r="M46">
        <v>-68.1433</v>
      </c>
      <c r="N46">
        <v>78.0607</v>
      </c>
      <c r="O46" s="1">
        <f t="shared" si="18"/>
        <v>0.632340390928803</v>
      </c>
      <c r="Q46">
        <v>41.2927</v>
      </c>
      <c r="R46">
        <v>-38.4552</v>
      </c>
      <c r="S46">
        <v>3.4054</v>
      </c>
      <c r="T46" s="1">
        <f t="shared" si="19"/>
        <v>0.15933844482734927</v>
      </c>
      <c r="V46" s="1">
        <f t="shared" si="0"/>
        <v>41.2927</v>
      </c>
      <c r="W46" s="1">
        <f t="shared" si="1"/>
        <v>-38.4552</v>
      </c>
      <c r="X46" s="1">
        <f t="shared" si="2"/>
        <v>289.625</v>
      </c>
      <c r="Y46" s="1">
        <f t="shared" si="20"/>
        <v>0.15930426861825842</v>
      </c>
      <c r="AA46" s="1">
        <f t="shared" si="3"/>
        <v>214.22078033477518</v>
      </c>
      <c r="AB46" s="1">
        <f t="shared" si="4"/>
        <v>215.678708759882</v>
      </c>
      <c r="AC46" s="1">
        <f t="shared" si="5"/>
        <v>213.63875336909265</v>
      </c>
      <c r="AE46" s="1">
        <f t="shared" si="6"/>
        <v>51.344810143285166</v>
      </c>
      <c r="AF46" s="1">
        <f t="shared" si="7"/>
        <v>53.87015090428093</v>
      </c>
      <c r="AG46" s="1">
        <f t="shared" si="8"/>
        <v>51.834785354045785</v>
      </c>
      <c r="AI46" s="1">
        <f t="shared" si="9"/>
        <v>82.60463183510164</v>
      </c>
      <c r="AJ46" s="1">
        <f t="shared" si="10"/>
        <v>81.04674220557455</v>
      </c>
      <c r="AK46" s="1">
        <f t="shared" si="11"/>
        <v>82.00899322977429</v>
      </c>
      <c r="AN46" s="15">
        <f t="shared" si="12"/>
        <v>16.48549838158537</v>
      </c>
      <c r="AO46" s="15">
        <f t="shared" si="13"/>
        <v>16.56077014663178</v>
      </c>
      <c r="AP46" s="15">
        <f t="shared" si="14"/>
        <v>12.177086349215081</v>
      </c>
    </row>
    <row r="47" spans="1:42" ht="12.75">
      <c r="A47">
        <f t="shared" si="15"/>
        <v>41</v>
      </c>
      <c r="B47">
        <v>19.7101</v>
      </c>
      <c r="C47">
        <v>-22.0253</v>
      </c>
      <c r="D47">
        <v>77.3516</v>
      </c>
      <c r="E47" s="1">
        <f t="shared" si="16"/>
        <v>0.5875616137904195</v>
      </c>
      <c r="G47">
        <v>71.0338</v>
      </c>
      <c r="H47">
        <v>-23.2822</v>
      </c>
      <c r="I47">
        <v>76.5859</v>
      </c>
      <c r="J47" s="1">
        <f t="shared" si="17"/>
        <v>0.6718470287200823</v>
      </c>
      <c r="L47">
        <v>42.1607</v>
      </c>
      <c r="M47">
        <v>-68.7432</v>
      </c>
      <c r="N47">
        <v>77.8644</v>
      </c>
      <c r="O47" s="1">
        <f t="shared" si="18"/>
        <v>0.6326631805313185</v>
      </c>
      <c r="Q47">
        <v>41.1913</v>
      </c>
      <c r="R47">
        <v>-38.5777</v>
      </c>
      <c r="S47">
        <v>3.4024</v>
      </c>
      <c r="T47" s="1">
        <f t="shared" si="19"/>
        <v>0.15905096667421303</v>
      </c>
      <c r="V47" s="1">
        <f t="shared" si="0"/>
        <v>41.1913</v>
      </c>
      <c r="W47" s="1">
        <f t="shared" si="1"/>
        <v>-38.5777</v>
      </c>
      <c r="X47" s="1">
        <f t="shared" si="2"/>
        <v>289.625</v>
      </c>
      <c r="Y47" s="1">
        <f t="shared" si="20"/>
        <v>0.15902267133966033</v>
      </c>
      <c r="AA47" s="1">
        <f t="shared" si="3"/>
        <v>213.9986454320681</v>
      </c>
      <c r="AB47" s="1">
        <f t="shared" si="4"/>
        <v>215.66220173064636</v>
      </c>
      <c r="AC47" s="1">
        <f t="shared" si="5"/>
        <v>213.90055829513398</v>
      </c>
      <c r="AE47" s="1">
        <f t="shared" si="6"/>
        <v>51.344797942829615</v>
      </c>
      <c r="AF47" s="1">
        <f t="shared" si="7"/>
        <v>53.87014931165496</v>
      </c>
      <c r="AG47" s="1">
        <f t="shared" si="8"/>
        <v>51.83487807075464</v>
      </c>
      <c r="AI47" s="1">
        <f t="shared" si="9"/>
        <v>82.71969179912175</v>
      </c>
      <c r="AJ47" s="1">
        <f t="shared" si="10"/>
        <v>81.0546083688992</v>
      </c>
      <c r="AK47" s="1">
        <f t="shared" si="11"/>
        <v>81.88857671386033</v>
      </c>
      <c r="AN47" s="15">
        <f t="shared" si="12"/>
        <v>16.02152901643226</v>
      </c>
      <c r="AO47" s="15">
        <f t="shared" si="13"/>
        <v>16.990842106614178</v>
      </c>
      <c r="AP47" s="15">
        <f t="shared" si="14"/>
        <v>12.192102928271508</v>
      </c>
    </row>
    <row r="48" spans="1:42" ht="12.75">
      <c r="A48">
        <f t="shared" si="15"/>
        <v>42</v>
      </c>
      <c r="B48">
        <v>19.5122</v>
      </c>
      <c r="C48">
        <v>-22.282</v>
      </c>
      <c r="D48">
        <v>77.5363</v>
      </c>
      <c r="E48" s="1">
        <f t="shared" si="16"/>
        <v>0.37305949927591536</v>
      </c>
      <c r="G48">
        <v>70.8348</v>
      </c>
      <c r="H48">
        <v>-23.5729</v>
      </c>
      <c r="I48">
        <v>76.7529</v>
      </c>
      <c r="J48" s="1">
        <f t="shared" si="17"/>
        <v>0.3898672722863518</v>
      </c>
      <c r="L48">
        <v>41.932</v>
      </c>
      <c r="M48">
        <v>-69.0147</v>
      </c>
      <c r="N48">
        <v>78.0466</v>
      </c>
      <c r="O48" s="1">
        <f t="shared" si="18"/>
        <v>0.39901476163169464</v>
      </c>
      <c r="Q48">
        <v>40.9569</v>
      </c>
      <c r="R48">
        <v>-38.857</v>
      </c>
      <c r="S48">
        <v>3.5816</v>
      </c>
      <c r="T48" s="1">
        <f t="shared" si="19"/>
        <v>0.4062812941792914</v>
      </c>
      <c r="V48" s="1">
        <f t="shared" si="0"/>
        <v>40.9569</v>
      </c>
      <c r="W48" s="1">
        <f t="shared" si="1"/>
        <v>-38.857</v>
      </c>
      <c r="X48" s="1">
        <f t="shared" si="2"/>
        <v>289.625</v>
      </c>
      <c r="Y48" s="1">
        <f t="shared" si="20"/>
        <v>0.36462562992746406</v>
      </c>
      <c r="AA48" s="1">
        <f t="shared" si="3"/>
        <v>213.81352260972648</v>
      </c>
      <c r="AB48" s="1">
        <f t="shared" si="4"/>
        <v>215.50133080709733</v>
      </c>
      <c r="AC48" s="1">
        <f t="shared" si="5"/>
        <v>213.71910779305625</v>
      </c>
      <c r="AE48" s="1">
        <f t="shared" si="6"/>
        <v>51.34480897938953</v>
      </c>
      <c r="AF48" s="1">
        <f t="shared" si="7"/>
        <v>53.870239416304806</v>
      </c>
      <c r="AG48" s="1">
        <f t="shared" si="8"/>
        <v>51.83486362883577</v>
      </c>
      <c r="AI48" s="1">
        <f t="shared" si="9"/>
        <v>82.71743030633547</v>
      </c>
      <c r="AJ48" s="1">
        <f t="shared" si="10"/>
        <v>81.04079340909226</v>
      </c>
      <c r="AK48" s="1">
        <f t="shared" si="11"/>
        <v>81.8837049930232</v>
      </c>
      <c r="AN48" s="15">
        <f t="shared" si="12"/>
        <v>16.030538604104894</v>
      </c>
      <c r="AO48" s="15">
        <f t="shared" si="13"/>
        <v>17.00784183624268</v>
      </c>
      <c r="AP48" s="15">
        <f t="shared" si="14"/>
        <v>12.165385636109079</v>
      </c>
    </row>
    <row r="49" spans="1:42" ht="12.75">
      <c r="A49">
        <f t="shared" si="15"/>
        <v>43</v>
      </c>
      <c r="B49">
        <v>19.6178</v>
      </c>
      <c r="C49">
        <v>-22.7936</v>
      </c>
      <c r="D49">
        <v>77.7037</v>
      </c>
      <c r="E49" s="1">
        <f t="shared" si="16"/>
        <v>0.5485514378798049</v>
      </c>
      <c r="G49">
        <v>70.9361</v>
      </c>
      <c r="H49">
        <v>-24.1691</v>
      </c>
      <c r="I49">
        <v>76.7922</v>
      </c>
      <c r="J49" s="1">
        <f t="shared" si="17"/>
        <v>0.6060203131909014</v>
      </c>
      <c r="L49">
        <v>41.9569</v>
      </c>
      <c r="M49">
        <v>-69.5674</v>
      </c>
      <c r="N49">
        <v>77.886</v>
      </c>
      <c r="O49" s="1">
        <f t="shared" si="18"/>
        <v>0.576098654745871</v>
      </c>
      <c r="Q49">
        <v>40.8603</v>
      </c>
      <c r="R49">
        <v>-38.9693</v>
      </c>
      <c r="S49">
        <v>3.6024</v>
      </c>
      <c r="T49" s="1">
        <f t="shared" si="19"/>
        <v>0.1495843908969065</v>
      </c>
      <c r="V49" s="1">
        <f t="shared" si="0"/>
        <v>40.8603</v>
      </c>
      <c r="W49" s="1">
        <f t="shared" si="1"/>
        <v>-38.9693</v>
      </c>
      <c r="X49" s="1">
        <f t="shared" si="2"/>
        <v>289.625</v>
      </c>
      <c r="Y49" s="1">
        <f t="shared" si="20"/>
        <v>0.14813119185370288</v>
      </c>
      <c r="AA49" s="1">
        <f t="shared" si="3"/>
        <v>213.59666306014708</v>
      </c>
      <c r="AB49" s="1">
        <f t="shared" si="4"/>
        <v>215.45626104042557</v>
      </c>
      <c r="AC49" s="1">
        <f t="shared" si="5"/>
        <v>213.94123112707845</v>
      </c>
      <c r="AE49" s="1">
        <f t="shared" si="6"/>
        <v>51.344822011474534</v>
      </c>
      <c r="AF49" s="1">
        <f t="shared" si="7"/>
        <v>53.87017796490003</v>
      </c>
      <c r="AG49" s="1">
        <f t="shared" si="8"/>
        <v>51.83490125909377</v>
      </c>
      <c r="AI49" s="1">
        <f t="shared" si="9"/>
        <v>82.8190956158835</v>
      </c>
      <c r="AJ49" s="1">
        <f t="shared" si="10"/>
        <v>81.04971133311301</v>
      </c>
      <c r="AK49" s="1">
        <f t="shared" si="11"/>
        <v>81.77198495487404</v>
      </c>
      <c r="AN49" s="15">
        <f t="shared" si="12"/>
        <v>15.600727904184339</v>
      </c>
      <c r="AO49" s="15">
        <f t="shared" si="13"/>
        <v>17.38782705042273</v>
      </c>
      <c r="AP49" s="15">
        <f t="shared" si="14"/>
        <v>12.197298757329616</v>
      </c>
    </row>
    <row r="50" spans="1:42" ht="12.75">
      <c r="A50">
        <f t="shared" si="15"/>
        <v>44</v>
      </c>
      <c r="B50">
        <v>19.7228</v>
      </c>
      <c r="C50">
        <v>-23.3062</v>
      </c>
      <c r="D50">
        <v>77.8686</v>
      </c>
      <c r="E50" s="1">
        <f t="shared" si="16"/>
        <v>0.5486125864396479</v>
      </c>
      <c r="G50">
        <v>71.0363</v>
      </c>
      <c r="H50">
        <v>-24.7664</v>
      </c>
      <c r="I50">
        <v>76.8288</v>
      </c>
      <c r="J50" s="1">
        <f t="shared" si="17"/>
        <v>0.6067510939421548</v>
      </c>
      <c r="L50">
        <v>41.9793</v>
      </c>
      <c r="M50">
        <v>-70.1194</v>
      </c>
      <c r="N50">
        <v>77.7226</v>
      </c>
      <c r="O50" s="1">
        <f t="shared" si="18"/>
        <v>0.57611224600766</v>
      </c>
      <c r="Q50">
        <v>40.7639</v>
      </c>
      <c r="R50">
        <v>-39.0816</v>
      </c>
      <c r="S50">
        <v>3.6236</v>
      </c>
      <c r="T50" s="1">
        <f t="shared" si="19"/>
        <v>0.14951150457406812</v>
      </c>
      <c r="V50" s="1">
        <f t="shared" si="0"/>
        <v>40.7639</v>
      </c>
      <c r="W50" s="1">
        <f t="shared" si="1"/>
        <v>-39.0816</v>
      </c>
      <c r="X50" s="1">
        <f t="shared" si="2"/>
        <v>289.625</v>
      </c>
      <c r="Y50" s="1">
        <f t="shared" si="20"/>
        <v>0.14800084459219</v>
      </c>
      <c r="AA50" s="1">
        <f t="shared" si="3"/>
        <v>213.3831391542687</v>
      </c>
      <c r="AB50" s="1">
        <f t="shared" si="4"/>
        <v>215.41486923432188</v>
      </c>
      <c r="AC50" s="1">
        <f t="shared" si="5"/>
        <v>214.1668726758646</v>
      </c>
      <c r="AE50" s="1">
        <f t="shared" si="6"/>
        <v>51.344801590131794</v>
      </c>
      <c r="AF50" s="1">
        <f t="shared" si="7"/>
        <v>53.870239803067506</v>
      </c>
      <c r="AG50" s="1">
        <f t="shared" si="8"/>
        <v>51.834822296309646</v>
      </c>
      <c r="AI50" s="1">
        <f t="shared" si="9"/>
        <v>82.92065899280435</v>
      </c>
      <c r="AJ50" s="1">
        <f t="shared" si="10"/>
        <v>81.05704484496262</v>
      </c>
      <c r="AK50" s="1">
        <f t="shared" si="11"/>
        <v>81.66072235705899</v>
      </c>
      <c r="AN50" s="15">
        <f t="shared" si="12"/>
        <v>15.170503946512627</v>
      </c>
      <c r="AO50" s="15">
        <f t="shared" si="13"/>
        <v>17.76712232467637</v>
      </c>
      <c r="AP50" s="15">
        <f t="shared" si="14"/>
        <v>12.22920266427952</v>
      </c>
    </row>
    <row r="51" spans="1:42" ht="12.75">
      <c r="A51">
        <f t="shared" si="15"/>
        <v>45</v>
      </c>
      <c r="B51">
        <v>19.8658</v>
      </c>
      <c r="C51">
        <v>-24.1639</v>
      </c>
      <c r="D51">
        <v>78.1721</v>
      </c>
      <c r="E51" s="1">
        <f t="shared" si="16"/>
        <v>0.9209834634780377</v>
      </c>
      <c r="G51">
        <v>71.1697</v>
      </c>
      <c r="H51">
        <v>-25.7975</v>
      </c>
      <c r="I51">
        <v>76.9313</v>
      </c>
      <c r="J51" s="1">
        <f t="shared" si="17"/>
        <v>1.0447339469932035</v>
      </c>
      <c r="L51">
        <v>41.953</v>
      </c>
      <c r="M51">
        <v>-71.0529</v>
      </c>
      <c r="N51">
        <v>77.5138</v>
      </c>
      <c r="O51" s="1">
        <f t="shared" si="18"/>
        <v>0.9569280955223278</v>
      </c>
      <c r="Q51">
        <v>40.5809</v>
      </c>
      <c r="R51">
        <v>-39.3291</v>
      </c>
      <c r="S51">
        <v>3.7086</v>
      </c>
      <c r="T51" s="1">
        <f t="shared" si="19"/>
        <v>0.31932780962515234</v>
      </c>
      <c r="V51" s="1">
        <f t="shared" si="0"/>
        <v>40.5809</v>
      </c>
      <c r="W51" s="1">
        <f t="shared" si="1"/>
        <v>-39.3291</v>
      </c>
      <c r="X51" s="1">
        <f t="shared" si="2"/>
        <v>289.625</v>
      </c>
      <c r="Y51" s="1">
        <f t="shared" si="20"/>
        <v>0.3078071636593235</v>
      </c>
      <c r="AA51" s="1">
        <f t="shared" si="3"/>
        <v>213.00569846241203</v>
      </c>
      <c r="AB51" s="1">
        <f t="shared" si="4"/>
        <v>215.3076610427274</v>
      </c>
      <c r="AC51" s="1">
        <f t="shared" si="5"/>
        <v>214.4748081017675</v>
      </c>
      <c r="AE51" s="1">
        <f t="shared" si="6"/>
        <v>51.344896424182224</v>
      </c>
      <c r="AF51" s="1">
        <f t="shared" si="7"/>
        <v>53.8702709692461</v>
      </c>
      <c r="AG51" s="1">
        <f t="shared" si="8"/>
        <v>51.83489253128629</v>
      </c>
      <c r="AI51" s="1">
        <f t="shared" si="9"/>
        <v>83.07748747253214</v>
      </c>
      <c r="AJ51" s="1">
        <f t="shared" si="10"/>
        <v>81.06287550448812</v>
      </c>
      <c r="AK51" s="1">
        <f t="shared" si="11"/>
        <v>81.4859367379698</v>
      </c>
      <c r="AN51" s="15">
        <f t="shared" si="12"/>
        <v>14.498249419713591</v>
      </c>
      <c r="AO51" s="15">
        <f t="shared" si="13"/>
        <v>18.35924498408408</v>
      </c>
      <c r="AP51" s="15">
        <f t="shared" si="14"/>
        <v>12.277537616677524</v>
      </c>
    </row>
    <row r="52" spans="1:42" ht="12.75">
      <c r="A52">
        <f t="shared" si="15"/>
        <v>46</v>
      </c>
      <c r="B52">
        <v>19.8032</v>
      </c>
      <c r="C52">
        <v>-24.9121</v>
      </c>
      <c r="D52">
        <v>78.3599</v>
      </c>
      <c r="E52" s="1">
        <f t="shared" si="16"/>
        <v>0.773944985124908</v>
      </c>
      <c r="G52">
        <v>71.0993</v>
      </c>
      <c r="H52">
        <v>-26.6919</v>
      </c>
      <c r="I52">
        <v>77.0052</v>
      </c>
      <c r="J52" s="1">
        <f t="shared" si="17"/>
        <v>0.900204826692239</v>
      </c>
      <c r="L52">
        <v>41.7458</v>
      </c>
      <c r="M52">
        <v>-71.8614</v>
      </c>
      <c r="N52">
        <v>77.2963</v>
      </c>
      <c r="O52" s="1">
        <f t="shared" si="18"/>
        <v>0.8625023710112429</v>
      </c>
      <c r="Q52">
        <v>40.3265</v>
      </c>
      <c r="R52">
        <v>-39.5649</v>
      </c>
      <c r="S52">
        <v>3.7409</v>
      </c>
      <c r="T52" s="1">
        <f t="shared" si="19"/>
        <v>0.348373779151073</v>
      </c>
      <c r="V52" s="1">
        <f t="shared" si="0"/>
        <v>40.3265</v>
      </c>
      <c r="W52" s="1">
        <f t="shared" si="1"/>
        <v>-39.5649</v>
      </c>
      <c r="X52" s="1">
        <f t="shared" si="2"/>
        <v>289.625</v>
      </c>
      <c r="Y52" s="1">
        <f t="shared" si="20"/>
        <v>0.34687317567087916</v>
      </c>
      <c r="AA52" s="1">
        <f t="shared" si="3"/>
        <v>212.76478296170166</v>
      </c>
      <c r="AB52" s="1">
        <f t="shared" si="4"/>
        <v>215.22048857132538</v>
      </c>
      <c r="AC52" s="1">
        <f t="shared" si="5"/>
        <v>214.77559258079117</v>
      </c>
      <c r="AE52" s="1">
        <f t="shared" si="6"/>
        <v>51.344841759810684</v>
      </c>
      <c r="AF52" s="1">
        <f t="shared" si="7"/>
        <v>53.87018128528992</v>
      </c>
      <c r="AG52" s="1">
        <f t="shared" si="8"/>
        <v>51.8347924680904</v>
      </c>
      <c r="AI52" s="1">
        <f t="shared" si="9"/>
        <v>83.19320122011915</v>
      </c>
      <c r="AJ52" s="1">
        <f t="shared" si="10"/>
        <v>81.08383084988056</v>
      </c>
      <c r="AK52" s="1">
        <f t="shared" si="11"/>
        <v>81.34303220373478</v>
      </c>
      <c r="AN52" s="15">
        <f t="shared" si="12"/>
        <v>13.932327654916374</v>
      </c>
      <c r="AO52" s="15">
        <f t="shared" si="13"/>
        <v>18.7884862729326</v>
      </c>
      <c r="AP52" s="15">
        <f t="shared" si="14"/>
        <v>12.388768423669573</v>
      </c>
    </row>
    <row r="53" spans="1:42" ht="12.75">
      <c r="A53">
        <f t="shared" si="15"/>
        <v>47</v>
      </c>
      <c r="B53">
        <v>19.9273</v>
      </c>
      <c r="C53">
        <v>-25.4554</v>
      </c>
      <c r="D53">
        <v>78.5176</v>
      </c>
      <c r="E53" s="1">
        <f t="shared" si="16"/>
        <v>0.5791761303783192</v>
      </c>
      <c r="G53">
        <v>71.2151</v>
      </c>
      <c r="H53">
        <v>-27.3594</v>
      </c>
      <c r="I53">
        <v>77.0278</v>
      </c>
      <c r="J53" s="1">
        <f t="shared" si="17"/>
        <v>0.6778470697731178</v>
      </c>
      <c r="L53">
        <v>41.7447</v>
      </c>
      <c r="M53">
        <v>-72.4536</v>
      </c>
      <c r="N53">
        <v>77.0978</v>
      </c>
      <c r="O53" s="1">
        <f t="shared" si="18"/>
        <v>0.6245833010896048</v>
      </c>
      <c r="Q53">
        <v>40.2336</v>
      </c>
      <c r="R53">
        <v>-39.6785</v>
      </c>
      <c r="S53">
        <v>3.7562</v>
      </c>
      <c r="T53" s="1">
        <f t="shared" si="19"/>
        <v>0.14754477286572923</v>
      </c>
      <c r="V53" s="1">
        <f t="shared" si="0"/>
        <v>40.2336</v>
      </c>
      <c r="W53" s="1">
        <f t="shared" si="1"/>
        <v>-39.6785</v>
      </c>
      <c r="X53" s="1">
        <f t="shared" si="2"/>
        <v>289.625</v>
      </c>
      <c r="Y53" s="1">
        <f t="shared" si="20"/>
        <v>0.1467493441211906</v>
      </c>
      <c r="AA53" s="1">
        <f t="shared" si="3"/>
        <v>212.55817257414498</v>
      </c>
      <c r="AB53" s="1">
        <f t="shared" si="4"/>
        <v>215.19568540028862</v>
      </c>
      <c r="AC53" s="1">
        <f t="shared" si="5"/>
        <v>215.0448821596552</v>
      </c>
      <c r="AE53" s="1">
        <f t="shared" si="6"/>
        <v>51.34474801652065</v>
      </c>
      <c r="AF53" s="1">
        <f t="shared" si="7"/>
        <v>53.87017959687901</v>
      </c>
      <c r="AG53" s="1">
        <f t="shared" si="8"/>
        <v>51.834791193174496</v>
      </c>
      <c r="AI53" s="1">
        <f t="shared" si="9"/>
        <v>83.30199109989162</v>
      </c>
      <c r="AJ53" s="1">
        <f t="shared" si="10"/>
        <v>81.08710131099738</v>
      </c>
      <c r="AK53" s="1">
        <f t="shared" si="11"/>
        <v>81.22396888655713</v>
      </c>
      <c r="AN53" s="15">
        <f t="shared" si="12"/>
        <v>13.459980259820627</v>
      </c>
      <c r="AO53" s="15">
        <f t="shared" si="13"/>
        <v>19.1949986686734</v>
      </c>
      <c r="AP53" s="15">
        <f t="shared" si="14"/>
        <v>12.429686890686362</v>
      </c>
    </row>
    <row r="54" spans="1:42" ht="12.75">
      <c r="A54">
        <f t="shared" si="15"/>
        <v>48</v>
      </c>
      <c r="B54">
        <v>20.05</v>
      </c>
      <c r="C54">
        <v>-25.9999</v>
      </c>
      <c r="D54">
        <v>78.6722</v>
      </c>
      <c r="E54" s="1">
        <f t="shared" si="16"/>
        <v>0.5791689736165089</v>
      </c>
      <c r="G54">
        <v>71.329</v>
      </c>
      <c r="H54">
        <v>-28.0284</v>
      </c>
      <c r="I54">
        <v>77.0473</v>
      </c>
      <c r="J54" s="1">
        <f t="shared" si="17"/>
        <v>0.6789068124566124</v>
      </c>
      <c r="L54">
        <v>41.7403</v>
      </c>
      <c r="M54">
        <v>-73.0449</v>
      </c>
      <c r="N54">
        <v>76.8963</v>
      </c>
      <c r="O54" s="1">
        <f t="shared" si="18"/>
        <v>0.6247057707433226</v>
      </c>
      <c r="Q54">
        <v>40.141</v>
      </c>
      <c r="R54">
        <v>-39.7919</v>
      </c>
      <c r="S54">
        <v>3.772</v>
      </c>
      <c r="T54" s="1">
        <f t="shared" si="19"/>
        <v>0.1472547452546114</v>
      </c>
      <c r="V54" s="1">
        <f t="shared" si="0"/>
        <v>40.141</v>
      </c>
      <c r="W54" s="1">
        <f t="shared" si="1"/>
        <v>-39.7919</v>
      </c>
      <c r="X54" s="1">
        <f t="shared" si="2"/>
        <v>289.625</v>
      </c>
      <c r="Y54" s="1">
        <f t="shared" si="20"/>
        <v>0.1464046447350647</v>
      </c>
      <c r="AA54" s="1">
        <f t="shared" si="3"/>
        <v>212.3557189548706</v>
      </c>
      <c r="AB54" s="1">
        <f t="shared" si="4"/>
        <v>215.1751607726598</v>
      </c>
      <c r="AC54" s="1">
        <f t="shared" si="5"/>
        <v>215.31794995582695</v>
      </c>
      <c r="AE54" s="1">
        <f t="shared" si="6"/>
        <v>51.344824016253085</v>
      </c>
      <c r="AF54" s="1">
        <f t="shared" si="7"/>
        <v>53.87020735935587</v>
      </c>
      <c r="AG54" s="1">
        <f t="shared" si="8"/>
        <v>51.8348816908074</v>
      </c>
      <c r="AI54" s="1">
        <f t="shared" si="9"/>
        <v>83.41036549906607</v>
      </c>
      <c r="AJ54" s="1">
        <f t="shared" si="10"/>
        <v>81.08843644451971</v>
      </c>
      <c r="AK54" s="1">
        <f t="shared" si="11"/>
        <v>81.10551777645344</v>
      </c>
      <c r="AN54" s="15">
        <f t="shared" si="12"/>
        <v>12.987080735668446</v>
      </c>
      <c r="AO54" s="15">
        <f t="shared" si="13"/>
        <v>19.601039785563373</v>
      </c>
      <c r="AP54" s="15">
        <f t="shared" si="14"/>
        <v>12.470520687887033</v>
      </c>
    </row>
    <row r="55" spans="1:42" ht="12.75">
      <c r="A55">
        <f t="shared" si="15"/>
        <v>49</v>
      </c>
      <c r="B55">
        <v>19.8219</v>
      </c>
      <c r="C55">
        <v>-26.4123</v>
      </c>
      <c r="D55">
        <v>78.821</v>
      </c>
      <c r="E55" s="1">
        <f t="shared" si="16"/>
        <v>0.4942113009634617</v>
      </c>
      <c r="G55">
        <v>71.0985</v>
      </c>
      <c r="H55">
        <v>-28.4913</v>
      </c>
      <c r="I55">
        <v>77.1823</v>
      </c>
      <c r="J55" s="1">
        <f t="shared" si="17"/>
        <v>0.5344451889576627</v>
      </c>
      <c r="L55">
        <v>41.462</v>
      </c>
      <c r="M55">
        <v>-73.4759</v>
      </c>
      <c r="N55">
        <v>76.93</v>
      </c>
      <c r="O55" s="1">
        <f t="shared" si="18"/>
        <v>0.514147430218216</v>
      </c>
      <c r="Q55">
        <v>39.8854</v>
      </c>
      <c r="R55">
        <v>-40.0482</v>
      </c>
      <c r="S55">
        <v>3.8848</v>
      </c>
      <c r="T55" s="1">
        <f t="shared" si="19"/>
        <v>0.3791370332742532</v>
      </c>
      <c r="V55" s="1">
        <f t="shared" si="0"/>
        <v>39.8854</v>
      </c>
      <c r="W55" s="1">
        <f t="shared" si="1"/>
        <v>-40.0482</v>
      </c>
      <c r="X55" s="1">
        <f t="shared" si="2"/>
        <v>289.625</v>
      </c>
      <c r="Y55" s="1">
        <f t="shared" si="20"/>
        <v>0.36196829971698097</v>
      </c>
      <c r="AA55" s="1">
        <f t="shared" si="3"/>
        <v>212.1952125215364</v>
      </c>
      <c r="AB55" s="1">
        <f t="shared" si="4"/>
        <v>215.03423060645486</v>
      </c>
      <c r="AC55" s="1">
        <f t="shared" si="5"/>
        <v>215.311541306661</v>
      </c>
      <c r="AE55" s="1">
        <f t="shared" si="6"/>
        <v>51.344885687378834</v>
      </c>
      <c r="AF55" s="1">
        <f t="shared" si="7"/>
        <v>53.870214633877225</v>
      </c>
      <c r="AG55" s="1">
        <f t="shared" si="8"/>
        <v>51.83485558936187</v>
      </c>
      <c r="AI55" s="1">
        <f t="shared" si="9"/>
        <v>83.43546234002736</v>
      </c>
      <c r="AJ55" s="1">
        <f t="shared" si="10"/>
        <v>81.09571330670381</v>
      </c>
      <c r="AK55" s="1">
        <f t="shared" si="11"/>
        <v>81.05853740058924</v>
      </c>
      <c r="AN55" s="15">
        <f t="shared" si="12"/>
        <v>12.811902904733735</v>
      </c>
      <c r="AO55" s="15">
        <f t="shared" si="13"/>
        <v>19.706890012043438</v>
      </c>
      <c r="AP55" s="15">
        <f t="shared" si="14"/>
        <v>12.532314653455492</v>
      </c>
    </row>
    <row r="56" spans="1:42" ht="12.75">
      <c r="A56">
        <f t="shared" si="15"/>
        <v>50</v>
      </c>
      <c r="B56">
        <v>19.5859</v>
      </c>
      <c r="C56">
        <v>-26.8455</v>
      </c>
      <c r="D56">
        <v>78.9679</v>
      </c>
      <c r="E56" s="1">
        <f t="shared" si="16"/>
        <v>0.5147211380932432</v>
      </c>
      <c r="G56">
        <v>70.8594</v>
      </c>
      <c r="H56">
        <v>-28.9825</v>
      </c>
      <c r="I56">
        <v>77.3089</v>
      </c>
      <c r="J56" s="1">
        <f t="shared" si="17"/>
        <v>0.5607796447803767</v>
      </c>
      <c r="L56">
        <v>41.1679</v>
      </c>
      <c r="M56">
        <v>-73.93</v>
      </c>
      <c r="N56">
        <v>76.936</v>
      </c>
      <c r="O56" s="1">
        <f t="shared" si="18"/>
        <v>0.5410523264897862</v>
      </c>
      <c r="Q56">
        <v>39.6119</v>
      </c>
      <c r="R56">
        <v>-40.2913</v>
      </c>
      <c r="S56">
        <v>3.9874</v>
      </c>
      <c r="T56" s="1">
        <f t="shared" si="19"/>
        <v>0.38003502470166933</v>
      </c>
      <c r="V56" s="1">
        <f t="shared" si="0"/>
        <v>39.6119</v>
      </c>
      <c r="W56" s="1">
        <f t="shared" si="1"/>
        <v>-40.2913</v>
      </c>
      <c r="X56" s="1">
        <f t="shared" si="2"/>
        <v>289.625</v>
      </c>
      <c r="Y56" s="1">
        <f t="shared" si="20"/>
        <v>0.36592329797376716</v>
      </c>
      <c r="AA56" s="1">
        <f t="shared" si="3"/>
        <v>212.0335916642691</v>
      </c>
      <c r="AB56" s="1">
        <f t="shared" si="4"/>
        <v>214.9009574964709</v>
      </c>
      <c r="AC56" s="1">
        <f t="shared" si="5"/>
        <v>215.33832449122937</v>
      </c>
      <c r="AE56" s="1">
        <f t="shared" si="6"/>
        <v>51.344823032609625</v>
      </c>
      <c r="AF56" s="1">
        <f t="shared" si="7"/>
        <v>53.87023280913124</v>
      </c>
      <c r="AG56" s="1">
        <f t="shared" si="8"/>
        <v>51.83494460168739</v>
      </c>
      <c r="AI56" s="1">
        <f t="shared" si="9"/>
        <v>83.46783244212182</v>
      </c>
      <c r="AJ56" s="1">
        <f t="shared" si="10"/>
        <v>81.10444532195561</v>
      </c>
      <c r="AK56" s="1">
        <f t="shared" si="11"/>
        <v>81.0031430838127</v>
      </c>
      <c r="AN56" s="15">
        <f t="shared" si="12"/>
        <v>12.600208243247442</v>
      </c>
      <c r="AO56" s="15">
        <f t="shared" si="13"/>
        <v>19.839293818845274</v>
      </c>
      <c r="AP56" s="15">
        <f t="shared" si="14"/>
        <v>12.602097167052234</v>
      </c>
    </row>
    <row r="57" spans="1:42" ht="12.75">
      <c r="A57">
        <f t="shared" si="15"/>
        <v>51</v>
      </c>
      <c r="B57">
        <v>19.3814</v>
      </c>
      <c r="C57">
        <v>-27.1645</v>
      </c>
      <c r="D57">
        <v>79.1386</v>
      </c>
      <c r="E57" s="1">
        <f t="shared" si="16"/>
        <v>0.41559564482799627</v>
      </c>
      <c r="G57">
        <v>70.6528</v>
      </c>
      <c r="H57">
        <v>-29.3337</v>
      </c>
      <c r="I57">
        <v>77.4569</v>
      </c>
      <c r="J57" s="1">
        <f t="shared" si="17"/>
        <v>0.43350778539721735</v>
      </c>
      <c r="L57">
        <v>40.9317</v>
      </c>
      <c r="M57">
        <v>-74.2614</v>
      </c>
      <c r="N57">
        <v>77.0589</v>
      </c>
      <c r="O57" s="1">
        <f t="shared" si="18"/>
        <v>0.4251127027036367</v>
      </c>
      <c r="Q57">
        <v>39.368</v>
      </c>
      <c r="R57">
        <v>-40.5613</v>
      </c>
      <c r="S57">
        <v>4.1388</v>
      </c>
      <c r="T57" s="1">
        <f t="shared" si="19"/>
        <v>0.39409284439076014</v>
      </c>
      <c r="V57" s="1">
        <f t="shared" si="0"/>
        <v>39.368</v>
      </c>
      <c r="W57" s="1">
        <f t="shared" si="1"/>
        <v>-40.5613</v>
      </c>
      <c r="X57" s="1">
        <f t="shared" si="2"/>
        <v>289.625</v>
      </c>
      <c r="Y57" s="1">
        <f t="shared" si="20"/>
        <v>0.36385053249926674</v>
      </c>
      <c r="AA57" s="1">
        <f t="shared" si="3"/>
        <v>211.85717598127283</v>
      </c>
      <c r="AB57" s="1">
        <f t="shared" si="4"/>
        <v>214.7559088137274</v>
      </c>
      <c r="AC57" s="1">
        <f t="shared" si="5"/>
        <v>215.22659865107286</v>
      </c>
      <c r="AE57" s="1">
        <f t="shared" si="6"/>
        <v>51.34481474783992</v>
      </c>
      <c r="AF57" s="1">
        <f t="shared" si="7"/>
        <v>53.870218270395</v>
      </c>
      <c r="AG57" s="1">
        <f t="shared" si="8"/>
        <v>51.83491653113757</v>
      </c>
      <c r="AI57" s="1">
        <f t="shared" si="9"/>
        <v>83.47870675831159</v>
      </c>
      <c r="AJ57" s="1">
        <f t="shared" si="10"/>
        <v>81.09634683926608</v>
      </c>
      <c r="AK57" s="1">
        <f t="shared" si="11"/>
        <v>80.98180604776067</v>
      </c>
      <c r="AN57" s="15">
        <f t="shared" si="12"/>
        <v>12.539985021073976</v>
      </c>
      <c r="AO57" s="15">
        <f t="shared" si="13"/>
        <v>19.897575609871833</v>
      </c>
      <c r="AP57" s="15">
        <f t="shared" si="14"/>
        <v>12.600150282336632</v>
      </c>
    </row>
    <row r="58" spans="1:42" ht="12.75">
      <c r="A58">
        <f t="shared" si="15"/>
        <v>52</v>
      </c>
      <c r="B58">
        <v>19.9236</v>
      </c>
      <c r="C58">
        <v>-27.7185</v>
      </c>
      <c r="D58">
        <v>79.356</v>
      </c>
      <c r="E58" s="1">
        <f t="shared" si="16"/>
        <v>0.8050835981436951</v>
      </c>
      <c r="G58">
        <v>71.1814</v>
      </c>
      <c r="H58">
        <v>-29.9208</v>
      </c>
      <c r="I58">
        <v>77.3345</v>
      </c>
      <c r="J58" s="1">
        <f t="shared" si="17"/>
        <v>0.7994286272082057</v>
      </c>
      <c r="L58">
        <v>41.4173</v>
      </c>
      <c r="M58">
        <v>-74.8189</v>
      </c>
      <c r="N58">
        <v>76.8204</v>
      </c>
      <c r="O58" s="1">
        <f t="shared" si="18"/>
        <v>0.7768499597734413</v>
      </c>
      <c r="Q58">
        <v>39.4223</v>
      </c>
      <c r="R58">
        <v>-40.6233</v>
      </c>
      <c r="S58">
        <v>4.1419</v>
      </c>
      <c r="T58" s="1">
        <f t="shared" si="19"/>
        <v>0.08247484464974435</v>
      </c>
      <c r="V58" s="1">
        <f t="shared" si="0"/>
        <v>39.4223</v>
      </c>
      <c r="W58" s="1">
        <f t="shared" si="1"/>
        <v>-40.6233</v>
      </c>
      <c r="X58" s="1">
        <f t="shared" si="2"/>
        <v>289.625</v>
      </c>
      <c r="Y58" s="1">
        <f t="shared" si="20"/>
        <v>0.08241656386916081</v>
      </c>
      <c r="AA58" s="1">
        <f t="shared" si="3"/>
        <v>211.5650857909452</v>
      </c>
      <c r="AB58" s="1">
        <f t="shared" si="4"/>
        <v>214.9196136449859</v>
      </c>
      <c r="AC58" s="1">
        <f t="shared" si="5"/>
        <v>215.5437701848977</v>
      </c>
      <c r="AE58" s="1">
        <f t="shared" si="6"/>
        <v>51.34489895189199</v>
      </c>
      <c r="AF58" s="1">
        <f t="shared" si="7"/>
        <v>53.87026388676781</v>
      </c>
      <c r="AG58" s="1">
        <f t="shared" si="8"/>
        <v>51.834892564854414</v>
      </c>
      <c r="AI58" s="1">
        <f t="shared" si="9"/>
        <v>83.65466626303426</v>
      </c>
      <c r="AJ58" s="1">
        <f t="shared" si="10"/>
        <v>81.02885228017912</v>
      </c>
      <c r="AK58" s="1">
        <f t="shared" si="11"/>
        <v>80.85591192436782</v>
      </c>
      <c r="AN58" s="15">
        <f t="shared" si="12"/>
        <v>12.055912563419408</v>
      </c>
      <c r="AO58" s="15">
        <f t="shared" si="13"/>
        <v>20.557229865739025</v>
      </c>
      <c r="AP58" s="15">
        <f t="shared" si="14"/>
        <v>12.381485865515893</v>
      </c>
    </row>
    <row r="59" spans="1:42" ht="12.75">
      <c r="A59">
        <f t="shared" si="15"/>
        <v>53</v>
      </c>
      <c r="B59">
        <v>20.4668</v>
      </c>
      <c r="C59">
        <v>-28.2742</v>
      </c>
      <c r="D59">
        <v>79.5679</v>
      </c>
      <c r="E59" s="1">
        <f t="shared" si="16"/>
        <v>0.80546281105958</v>
      </c>
      <c r="G59">
        <v>71.7086</v>
      </c>
      <c r="H59">
        <v>-30.5082</v>
      </c>
      <c r="I59">
        <v>77.2067</v>
      </c>
      <c r="J59" s="1">
        <f t="shared" si="17"/>
        <v>0.7995695341869954</v>
      </c>
      <c r="L59">
        <v>41.9001</v>
      </c>
      <c r="M59">
        <v>-75.3753</v>
      </c>
      <c r="N59">
        <v>76.5766</v>
      </c>
      <c r="O59" s="1">
        <f t="shared" si="18"/>
        <v>0.7759608495278638</v>
      </c>
      <c r="Q59">
        <v>39.4768</v>
      </c>
      <c r="R59">
        <v>-40.6852</v>
      </c>
      <c r="S59">
        <v>4.1459</v>
      </c>
      <c r="T59" s="1">
        <f t="shared" si="19"/>
        <v>0.0825703336556168</v>
      </c>
      <c r="V59" s="1">
        <f t="shared" si="0"/>
        <v>39.4768</v>
      </c>
      <c r="W59" s="1">
        <f t="shared" si="1"/>
        <v>-40.6852</v>
      </c>
      <c r="X59" s="1">
        <f t="shared" si="2"/>
        <v>289.625</v>
      </c>
      <c r="Y59" s="1">
        <f t="shared" si="20"/>
        <v>0.08247338964781235</v>
      </c>
      <c r="AA59" s="1">
        <f t="shared" si="3"/>
        <v>211.28037836346752</v>
      </c>
      <c r="AB59" s="1">
        <f t="shared" si="4"/>
        <v>215.09066561599087</v>
      </c>
      <c r="AC59" s="1">
        <f t="shared" si="5"/>
        <v>215.8677747220738</v>
      </c>
      <c r="AE59" s="1">
        <f t="shared" si="6"/>
        <v>51.344796120736525</v>
      </c>
      <c r="AF59" s="1">
        <f t="shared" si="7"/>
        <v>53.87021775220516</v>
      </c>
      <c r="AG59" s="1">
        <f t="shared" si="8"/>
        <v>51.83481306795655</v>
      </c>
      <c r="AI59" s="1">
        <f t="shared" si="9"/>
        <v>83.83148737007814</v>
      </c>
      <c r="AJ59" s="1">
        <f t="shared" si="10"/>
        <v>80.95881269137166</v>
      </c>
      <c r="AK59" s="1">
        <f t="shared" si="11"/>
        <v>80.72969675978368</v>
      </c>
      <c r="AN59" s="15">
        <f t="shared" si="12"/>
        <v>11.571225263177634</v>
      </c>
      <c r="AO59" s="15">
        <f t="shared" si="13"/>
        <v>21.21514480437035</v>
      </c>
      <c r="AP59" s="15">
        <f t="shared" si="14"/>
        <v>12.162363748830849</v>
      </c>
    </row>
    <row r="60" spans="1:42" ht="12.75">
      <c r="A60">
        <f t="shared" si="15"/>
        <v>54</v>
      </c>
      <c r="B60">
        <v>21.0108</v>
      </c>
      <c r="C60">
        <v>-28.8316</v>
      </c>
      <c r="D60">
        <v>79.7743</v>
      </c>
      <c r="E60" s="1">
        <f t="shared" si="16"/>
        <v>0.8057491669247959</v>
      </c>
      <c r="G60">
        <v>72.2345</v>
      </c>
      <c r="H60">
        <v>-31.096</v>
      </c>
      <c r="I60">
        <v>77.0734</v>
      </c>
      <c r="J60" s="1">
        <f t="shared" si="17"/>
        <v>0.7999053318987142</v>
      </c>
      <c r="L60">
        <v>42.38</v>
      </c>
      <c r="M60">
        <v>-75.9307</v>
      </c>
      <c r="N60">
        <v>76.3275</v>
      </c>
      <c r="O60" s="1">
        <f t="shared" si="18"/>
        <v>0.7751283635630981</v>
      </c>
      <c r="Q60">
        <v>39.5314</v>
      </c>
      <c r="R60">
        <v>-40.7471</v>
      </c>
      <c r="S60">
        <v>4.1508</v>
      </c>
      <c r="T60" s="1">
        <f t="shared" si="19"/>
        <v>0.08268482327489275</v>
      </c>
      <c r="V60" s="1">
        <f t="shared" si="0"/>
        <v>39.5314</v>
      </c>
      <c r="W60" s="1">
        <f t="shared" si="1"/>
        <v>-40.7471</v>
      </c>
      <c r="X60" s="1">
        <f t="shared" si="2"/>
        <v>289.625</v>
      </c>
      <c r="Y60" s="1">
        <f t="shared" si="20"/>
        <v>0.08253950569273022</v>
      </c>
      <c r="AA60" s="1">
        <f t="shared" si="3"/>
        <v>211.00309963386795</v>
      </c>
      <c r="AB60" s="1">
        <f t="shared" si="4"/>
        <v>215.2691783404675</v>
      </c>
      <c r="AC60" s="1">
        <f t="shared" si="5"/>
        <v>216.1985747806169</v>
      </c>
      <c r="AE60" s="1">
        <f t="shared" si="6"/>
        <v>51.34481288173129</v>
      </c>
      <c r="AF60" s="1">
        <f t="shared" si="7"/>
        <v>53.870194552739456</v>
      </c>
      <c r="AG60" s="1">
        <f t="shared" si="8"/>
        <v>51.834818025049536</v>
      </c>
      <c r="AI60" s="1">
        <f t="shared" si="9"/>
        <v>84.00909233535555</v>
      </c>
      <c r="AJ60" s="1">
        <f t="shared" si="10"/>
        <v>80.88627998861115</v>
      </c>
      <c r="AK60" s="1">
        <f t="shared" si="11"/>
        <v>80.60325347618422</v>
      </c>
      <c r="AN60" s="15">
        <f t="shared" si="12"/>
        <v>11.085949826063745</v>
      </c>
      <c r="AO60" s="15">
        <f t="shared" si="13"/>
        <v>21.87142390933581</v>
      </c>
      <c r="AP60" s="15">
        <f t="shared" si="14"/>
        <v>11.942725998312625</v>
      </c>
    </row>
    <row r="61" spans="1:42" ht="12.75">
      <c r="A61">
        <f t="shared" si="15"/>
        <v>55</v>
      </c>
      <c r="B61">
        <v>21.5557</v>
      </c>
      <c r="C61">
        <v>-29.3906</v>
      </c>
      <c r="D61">
        <v>79.975</v>
      </c>
      <c r="E61" s="1">
        <f t="shared" si="16"/>
        <v>0.8060257440057348</v>
      </c>
      <c r="G61">
        <v>72.7591</v>
      </c>
      <c r="H61">
        <v>-31.6841</v>
      </c>
      <c r="I61">
        <v>76.9346</v>
      </c>
      <c r="J61" s="1">
        <f t="shared" si="17"/>
        <v>0.8002076043127864</v>
      </c>
      <c r="L61">
        <v>42.857</v>
      </c>
      <c r="M61">
        <v>-76.485</v>
      </c>
      <c r="N61">
        <v>76.0732</v>
      </c>
      <c r="O61" s="1">
        <f t="shared" si="18"/>
        <v>0.7742389682778791</v>
      </c>
      <c r="Q61">
        <v>39.5862</v>
      </c>
      <c r="R61">
        <v>-40.809</v>
      </c>
      <c r="S61">
        <v>4.1566</v>
      </c>
      <c r="T61" s="1">
        <f t="shared" si="19"/>
        <v>0.0828751470586889</v>
      </c>
      <c r="V61" s="1">
        <f t="shared" si="0"/>
        <v>39.5862</v>
      </c>
      <c r="W61" s="1">
        <f t="shared" si="1"/>
        <v>-40.809</v>
      </c>
      <c r="X61" s="1">
        <f t="shared" si="2"/>
        <v>289.625</v>
      </c>
      <c r="Y61" s="1">
        <f t="shared" si="20"/>
        <v>0.08267194203597321</v>
      </c>
      <c r="AA61" s="1">
        <f t="shared" si="3"/>
        <v>210.73348402380196</v>
      </c>
      <c r="AB61" s="1">
        <f t="shared" si="4"/>
        <v>215.45512606243557</v>
      </c>
      <c r="AC61" s="1">
        <f t="shared" si="5"/>
        <v>216.5360163849885</v>
      </c>
      <c r="AE61" s="1">
        <f t="shared" si="6"/>
        <v>51.34483757857259</v>
      </c>
      <c r="AF61" s="1">
        <f t="shared" si="7"/>
        <v>53.8701980243251</v>
      </c>
      <c r="AG61" s="1">
        <f t="shared" si="8"/>
        <v>51.834852525014476</v>
      </c>
      <c r="AI61" s="1">
        <f t="shared" si="9"/>
        <v>84.18742774047362</v>
      </c>
      <c r="AJ61" s="1">
        <f t="shared" si="10"/>
        <v>80.81136985590625</v>
      </c>
      <c r="AK61" s="1">
        <f t="shared" si="11"/>
        <v>80.47669370808543</v>
      </c>
      <c r="AN61" s="15">
        <f t="shared" si="12"/>
        <v>10.600150481215579</v>
      </c>
      <c r="AO61" s="15">
        <f t="shared" si="13"/>
        <v>22.52594745015415</v>
      </c>
      <c r="AP61" s="15">
        <f t="shared" si="14"/>
        <v>11.72247422510147</v>
      </c>
    </row>
    <row r="62" spans="1:42" ht="12.75">
      <c r="A62">
        <f t="shared" si="15"/>
        <v>56</v>
      </c>
      <c r="B62">
        <v>22.1013</v>
      </c>
      <c r="C62">
        <v>-29.9514</v>
      </c>
      <c r="D62">
        <v>80.17</v>
      </c>
      <c r="E62" s="1">
        <f t="shared" si="16"/>
        <v>0.8063504201028234</v>
      </c>
      <c r="G62">
        <v>73.2822</v>
      </c>
      <c r="H62">
        <v>-32.2725</v>
      </c>
      <c r="I62">
        <v>76.7904</v>
      </c>
      <c r="J62" s="1">
        <f t="shared" si="17"/>
        <v>0.8004010307339683</v>
      </c>
      <c r="L62">
        <v>43.3311</v>
      </c>
      <c r="M62">
        <v>-77.0382</v>
      </c>
      <c r="N62">
        <v>75.8137</v>
      </c>
      <c r="O62" s="1">
        <f t="shared" si="18"/>
        <v>0.7733959529245067</v>
      </c>
      <c r="Q62">
        <v>39.6412</v>
      </c>
      <c r="R62">
        <v>-40.8707</v>
      </c>
      <c r="S62">
        <v>4.1633</v>
      </c>
      <c r="T62" s="1">
        <f t="shared" si="19"/>
        <v>0.08292635286807319</v>
      </c>
      <c r="V62" s="1">
        <f t="shared" si="0"/>
        <v>39.6412</v>
      </c>
      <c r="W62" s="1">
        <f t="shared" si="1"/>
        <v>-40.8707</v>
      </c>
      <c r="X62" s="1">
        <f t="shared" si="2"/>
        <v>289.625</v>
      </c>
      <c r="Y62" s="1">
        <f t="shared" si="20"/>
        <v>0.08265524786727216</v>
      </c>
      <c r="AA62" s="1">
        <f t="shared" si="3"/>
        <v>210.47155681825512</v>
      </c>
      <c r="AB62" s="1">
        <f t="shared" si="4"/>
        <v>215.64835469207736</v>
      </c>
      <c r="AC62" s="1">
        <f t="shared" si="5"/>
        <v>216.88009458212161</v>
      </c>
      <c r="AE62" s="1">
        <f t="shared" si="6"/>
        <v>51.34485101916258</v>
      </c>
      <c r="AF62" s="1">
        <f t="shared" si="7"/>
        <v>53.87012372911353</v>
      </c>
      <c r="AG62" s="1">
        <f t="shared" si="8"/>
        <v>51.83481930102584</v>
      </c>
      <c r="AI62" s="1">
        <f t="shared" si="9"/>
        <v>84.36645578479232</v>
      </c>
      <c r="AJ62" s="1">
        <f t="shared" si="10"/>
        <v>80.73424048660144</v>
      </c>
      <c r="AK62" s="1">
        <f t="shared" si="11"/>
        <v>80.35004869037458</v>
      </c>
      <c r="AN62" s="15">
        <f t="shared" si="12"/>
        <v>10.11345485596908</v>
      </c>
      <c r="AO62" s="15">
        <f t="shared" si="13"/>
        <v>23.178758895538426</v>
      </c>
      <c r="AP62" s="15">
        <f t="shared" si="14"/>
        <v>11.501774599645898</v>
      </c>
    </row>
    <row r="63" spans="1:42" ht="12.75">
      <c r="A63">
        <f t="shared" si="15"/>
        <v>57</v>
      </c>
      <c r="B63">
        <v>21.8575</v>
      </c>
      <c r="C63">
        <v>-30.6338</v>
      </c>
      <c r="D63">
        <v>80.3477</v>
      </c>
      <c r="E63" s="1">
        <f t="shared" si="16"/>
        <v>0.7461135905477132</v>
      </c>
      <c r="G63">
        <v>73.0364</v>
      </c>
      <c r="H63">
        <v>-33.1593</v>
      </c>
      <c r="I63">
        <v>77.088</v>
      </c>
      <c r="J63" s="1">
        <f t="shared" si="17"/>
        <v>0.9671595731832446</v>
      </c>
      <c r="L63">
        <v>42.8914</v>
      </c>
      <c r="M63">
        <v>-77.7853</v>
      </c>
      <c r="N63">
        <v>75.7481</v>
      </c>
      <c r="O63" s="1">
        <f t="shared" si="18"/>
        <v>0.8693663554566664</v>
      </c>
      <c r="Q63">
        <v>39.5511</v>
      </c>
      <c r="R63">
        <v>-41.1481</v>
      </c>
      <c r="S63">
        <v>4.3195</v>
      </c>
      <c r="T63" s="1">
        <f t="shared" si="19"/>
        <v>0.3308582929291633</v>
      </c>
      <c r="V63" s="1">
        <f t="shared" si="0"/>
        <v>39.5511</v>
      </c>
      <c r="W63" s="1">
        <f t="shared" si="1"/>
        <v>-41.1481</v>
      </c>
      <c r="X63" s="1">
        <f t="shared" si="2"/>
        <v>289.625</v>
      </c>
      <c r="Y63" s="1">
        <f t="shared" si="20"/>
        <v>0.2916655104738988</v>
      </c>
      <c r="AA63" s="1">
        <f t="shared" si="3"/>
        <v>210.28695223608145</v>
      </c>
      <c r="AB63" s="1">
        <f t="shared" si="4"/>
        <v>215.3069033043994</v>
      </c>
      <c r="AC63" s="1">
        <f t="shared" si="5"/>
        <v>217.0179033663813</v>
      </c>
      <c r="AE63" s="1">
        <f t="shared" si="6"/>
        <v>51.34475240518743</v>
      </c>
      <c r="AF63" s="1">
        <f t="shared" si="7"/>
        <v>53.87017944104141</v>
      </c>
      <c r="AG63" s="1">
        <f t="shared" si="8"/>
        <v>51.834787755136034</v>
      </c>
      <c r="AI63" s="1">
        <f t="shared" si="9"/>
        <v>84.38316985453226</v>
      </c>
      <c r="AJ63" s="1">
        <f t="shared" si="10"/>
        <v>80.79957995170103</v>
      </c>
      <c r="AK63" s="1">
        <f t="shared" si="11"/>
        <v>80.24001258837744</v>
      </c>
      <c r="AN63" s="15">
        <f t="shared" si="12"/>
        <v>9.629465505041068</v>
      </c>
      <c r="AO63" s="15">
        <f t="shared" si="13"/>
        <v>23.275967409354806</v>
      </c>
      <c r="AP63" s="15">
        <f t="shared" si="14"/>
        <v>11.875254026020311</v>
      </c>
    </row>
    <row r="64" spans="1:42" ht="12.75">
      <c r="A64">
        <f t="shared" si="15"/>
        <v>58</v>
      </c>
      <c r="B64">
        <v>21.6038</v>
      </c>
      <c r="C64">
        <v>-31.0299</v>
      </c>
      <c r="D64">
        <v>80.4552</v>
      </c>
      <c r="E64" s="1">
        <f t="shared" si="16"/>
        <v>0.48250922270978597</v>
      </c>
      <c r="G64">
        <v>72.7865</v>
      </c>
      <c r="H64">
        <v>-33.5279</v>
      </c>
      <c r="I64">
        <v>77.2318</v>
      </c>
      <c r="J64" s="1">
        <f t="shared" si="17"/>
        <v>0.4679683856843351</v>
      </c>
      <c r="L64">
        <v>42.6632</v>
      </c>
      <c r="M64">
        <v>-78.1662</v>
      </c>
      <c r="N64">
        <v>75.8158</v>
      </c>
      <c r="O64" s="1">
        <f t="shared" si="18"/>
        <v>0.4491584798264363</v>
      </c>
      <c r="Q64">
        <v>39.3607</v>
      </c>
      <c r="R64">
        <v>-41.4459</v>
      </c>
      <c r="S64">
        <v>4.4282</v>
      </c>
      <c r="T64" s="1">
        <f t="shared" si="19"/>
        <v>0.3698008788523904</v>
      </c>
      <c r="V64" s="1">
        <f t="shared" si="0"/>
        <v>39.3607</v>
      </c>
      <c r="W64" s="1">
        <f t="shared" si="1"/>
        <v>-41.4459</v>
      </c>
      <c r="X64" s="1">
        <f t="shared" si="2"/>
        <v>289.625</v>
      </c>
      <c r="Y64" s="1">
        <f t="shared" si="20"/>
        <v>0.35346428390998735</v>
      </c>
      <c r="AA64" s="1">
        <f t="shared" si="3"/>
        <v>210.18041246902627</v>
      </c>
      <c r="AB64" s="1">
        <f t="shared" si="4"/>
        <v>215.15308558298668</v>
      </c>
      <c r="AC64" s="1">
        <f t="shared" si="5"/>
        <v>216.9646536719288</v>
      </c>
      <c r="AE64" s="1">
        <f t="shared" si="6"/>
        <v>51.344903260693755</v>
      </c>
      <c r="AF64" s="1">
        <f t="shared" si="7"/>
        <v>53.8701780745154</v>
      </c>
      <c r="AG64" s="1">
        <f t="shared" si="8"/>
        <v>51.83486412068619</v>
      </c>
      <c r="AI64" s="1">
        <f t="shared" si="9"/>
        <v>84.37907217868383</v>
      </c>
      <c r="AJ64" s="1">
        <f t="shared" si="10"/>
        <v>80.81297877644283</v>
      </c>
      <c r="AK64" s="1">
        <f t="shared" si="11"/>
        <v>80.21632987395266</v>
      </c>
      <c r="AN64" s="15">
        <f t="shared" si="12"/>
        <v>9.538011738377431</v>
      </c>
      <c r="AO64" s="15">
        <f t="shared" si="13"/>
        <v>23.277960515123052</v>
      </c>
      <c r="AP64" s="15">
        <f t="shared" si="14"/>
        <v>11.963545108299773</v>
      </c>
    </row>
    <row r="65" spans="1:42" ht="12.75">
      <c r="A65">
        <f t="shared" si="15"/>
        <v>59</v>
      </c>
      <c r="B65">
        <v>21.4458</v>
      </c>
      <c r="C65">
        <v>-31.4956</v>
      </c>
      <c r="D65">
        <v>80.5555</v>
      </c>
      <c r="E65" s="1">
        <f t="shared" si="16"/>
        <v>0.5018969814613321</v>
      </c>
      <c r="G65">
        <v>72.6247</v>
      </c>
      <c r="H65">
        <v>-34.2168</v>
      </c>
      <c r="I65">
        <v>77.4565</v>
      </c>
      <c r="J65" s="1">
        <f t="shared" si="17"/>
        <v>0.7424638307688763</v>
      </c>
      <c r="L65">
        <v>42.2961</v>
      </c>
      <c r="M65">
        <v>-78.7042</v>
      </c>
      <c r="N65">
        <v>75.7115</v>
      </c>
      <c r="O65" s="1">
        <f t="shared" si="18"/>
        <v>0.6596096572974018</v>
      </c>
      <c r="Q65">
        <v>39.3607</v>
      </c>
      <c r="R65">
        <v>-41.574</v>
      </c>
      <c r="S65">
        <v>4.5201</v>
      </c>
      <c r="T65" s="1">
        <f t="shared" si="19"/>
        <v>0.1576553836695691</v>
      </c>
      <c r="V65" s="1">
        <f t="shared" si="0"/>
        <v>39.3607</v>
      </c>
      <c r="W65" s="1">
        <f t="shared" si="1"/>
        <v>-41.574</v>
      </c>
      <c r="X65" s="1">
        <f t="shared" si="2"/>
        <v>289.625</v>
      </c>
      <c r="Y65" s="1">
        <f t="shared" si="20"/>
        <v>0.12809999999999633</v>
      </c>
      <c r="AA65" s="1">
        <f t="shared" si="3"/>
        <v>210.07754191921612</v>
      </c>
      <c r="AB65" s="1">
        <f t="shared" si="4"/>
        <v>214.8862361345882</v>
      </c>
      <c r="AC65" s="1">
        <f t="shared" si="5"/>
        <v>217.13188114012644</v>
      </c>
      <c r="AE65" s="1">
        <f t="shared" si="6"/>
        <v>51.34480047336829</v>
      </c>
      <c r="AF65" s="1">
        <f t="shared" si="7"/>
        <v>53.87019362987291</v>
      </c>
      <c r="AG65" s="1">
        <f t="shared" si="8"/>
        <v>51.834846001989824</v>
      </c>
      <c r="AI65" s="1">
        <f t="shared" si="9"/>
        <v>84.38485563028588</v>
      </c>
      <c r="AJ65" s="1">
        <f t="shared" si="10"/>
        <v>80.87788039751005</v>
      </c>
      <c r="AK65" s="1">
        <f t="shared" si="11"/>
        <v>80.1228313664914</v>
      </c>
      <c r="AN65" s="15">
        <f t="shared" si="12"/>
        <v>9.112985999382367</v>
      </c>
      <c r="AO65" s="15">
        <f t="shared" si="13"/>
        <v>23.340460624431902</v>
      </c>
      <c r="AP65" s="15">
        <f t="shared" si="14"/>
        <v>12.315910987999546</v>
      </c>
    </row>
    <row r="66" spans="1:42" ht="12.75">
      <c r="A66">
        <f t="shared" si="15"/>
        <v>60</v>
      </c>
      <c r="B66">
        <v>21.2847</v>
      </c>
      <c r="C66">
        <v>-31.9596</v>
      </c>
      <c r="D66">
        <v>80.6532</v>
      </c>
      <c r="E66" s="1">
        <f t="shared" si="16"/>
        <v>0.5007938697707857</v>
      </c>
      <c r="G66">
        <v>72.4586</v>
      </c>
      <c r="H66">
        <v>-34.905</v>
      </c>
      <c r="I66">
        <v>77.6785</v>
      </c>
      <c r="J66" s="1">
        <f t="shared" si="17"/>
        <v>0.7419517841477302</v>
      </c>
      <c r="L66">
        <v>41.9261</v>
      </c>
      <c r="M66">
        <v>-79.2385</v>
      </c>
      <c r="N66">
        <v>75.6047</v>
      </c>
      <c r="O66" s="1">
        <f t="shared" si="18"/>
        <v>0.6586218414234428</v>
      </c>
      <c r="Q66">
        <v>39.3609</v>
      </c>
      <c r="R66">
        <v>-41.7022</v>
      </c>
      <c r="S66">
        <v>4.6122</v>
      </c>
      <c r="T66" s="1">
        <f t="shared" si="19"/>
        <v>0.15785338133850602</v>
      </c>
      <c r="V66" s="1">
        <f t="shared" si="0"/>
        <v>39.3609</v>
      </c>
      <c r="W66" s="1">
        <f t="shared" si="1"/>
        <v>-41.7022</v>
      </c>
      <c r="X66" s="1">
        <f t="shared" si="2"/>
        <v>289.625</v>
      </c>
      <c r="Y66" s="1">
        <f t="shared" si="20"/>
        <v>0.12820015600614498</v>
      </c>
      <c r="AA66" s="1">
        <f t="shared" si="3"/>
        <v>209.97828567840057</v>
      </c>
      <c r="AB66" s="1">
        <f t="shared" si="4"/>
        <v>214.6228751447059</v>
      </c>
      <c r="AC66" s="1">
        <f t="shared" si="5"/>
        <v>217.30219253569445</v>
      </c>
      <c r="AE66" s="1">
        <f t="shared" si="6"/>
        <v>51.34483676534575</v>
      </c>
      <c r="AF66" s="1">
        <f t="shared" si="7"/>
        <v>53.87015337772856</v>
      </c>
      <c r="AG66" s="1">
        <f t="shared" si="8"/>
        <v>51.834825469176614</v>
      </c>
      <c r="AI66" s="1">
        <f t="shared" si="9"/>
        <v>84.387868164347</v>
      </c>
      <c r="AJ66" s="1">
        <f t="shared" si="10"/>
        <v>80.94214290933216</v>
      </c>
      <c r="AK66" s="1">
        <f t="shared" si="11"/>
        <v>80.02952460711506</v>
      </c>
      <c r="AN66" s="15">
        <f t="shared" si="12"/>
        <v>8.687815388617087</v>
      </c>
      <c r="AO66" s="15">
        <f t="shared" si="13"/>
        <v>23.403235802137747</v>
      </c>
      <c r="AP66" s="15">
        <f t="shared" si="14"/>
        <v>12.668004827067536</v>
      </c>
    </row>
    <row r="67" spans="1:42" ht="12.75">
      <c r="A67">
        <f t="shared" si="15"/>
        <v>61</v>
      </c>
      <c r="B67">
        <v>20.7925</v>
      </c>
      <c r="C67">
        <v>-32.5112</v>
      </c>
      <c r="D67">
        <v>80.6974</v>
      </c>
      <c r="E67" s="1">
        <f t="shared" si="16"/>
        <v>0.740592357508505</v>
      </c>
      <c r="G67">
        <v>71.9587</v>
      </c>
      <c r="H67">
        <v>-35.77</v>
      </c>
      <c r="I67">
        <v>77.9232</v>
      </c>
      <c r="J67" s="1">
        <f t="shared" si="17"/>
        <v>1.0285927765641811</v>
      </c>
      <c r="L67">
        <v>41.1511</v>
      </c>
      <c r="M67">
        <v>-79.8935</v>
      </c>
      <c r="N67">
        <v>75.4721</v>
      </c>
      <c r="O67" s="1">
        <f t="shared" si="18"/>
        <v>1.023343910911673</v>
      </c>
      <c r="Q67">
        <v>39.1308</v>
      </c>
      <c r="R67">
        <v>-41.947</v>
      </c>
      <c r="S67">
        <v>4.6804</v>
      </c>
      <c r="T67" s="1">
        <f t="shared" si="19"/>
        <v>0.34281815879559613</v>
      </c>
      <c r="V67" s="1">
        <f t="shared" si="0"/>
        <v>39.1308</v>
      </c>
      <c r="W67" s="1">
        <f t="shared" si="1"/>
        <v>-41.947</v>
      </c>
      <c r="X67" s="1">
        <f t="shared" si="2"/>
        <v>289.625</v>
      </c>
      <c r="Y67" s="1">
        <f t="shared" si="20"/>
        <v>0.33596584647848143</v>
      </c>
      <c r="AA67" s="1">
        <f t="shared" si="3"/>
        <v>209.94301515004017</v>
      </c>
      <c r="AB67" s="1">
        <f t="shared" si="4"/>
        <v>214.32097067401034</v>
      </c>
      <c r="AC67" s="1">
        <f t="shared" si="5"/>
        <v>217.4982368957275</v>
      </c>
      <c r="AE67" s="1">
        <f t="shared" si="6"/>
        <v>51.34487302077977</v>
      </c>
      <c r="AF67" s="1">
        <f t="shared" si="7"/>
        <v>53.87020847574288</v>
      </c>
      <c r="AG67" s="1">
        <f t="shared" si="8"/>
        <v>51.834917838653894</v>
      </c>
      <c r="AI67" s="1">
        <f t="shared" si="9"/>
        <v>84.36253403143913</v>
      </c>
      <c r="AJ67" s="1">
        <f t="shared" si="10"/>
        <v>81.03334468539572</v>
      </c>
      <c r="AK67" s="1">
        <f t="shared" si="11"/>
        <v>79.93791636555613</v>
      </c>
      <c r="AN67" s="15">
        <f t="shared" si="12"/>
        <v>8.251106535035497</v>
      </c>
      <c r="AO67" s="15">
        <f t="shared" si="13"/>
        <v>23.38004148552355</v>
      </c>
      <c r="AP67" s="15">
        <f t="shared" si="14"/>
        <v>13.12390336187849</v>
      </c>
    </row>
    <row r="68" spans="1:42" ht="12.75">
      <c r="A68">
        <f t="shared" si="15"/>
        <v>62</v>
      </c>
      <c r="B68">
        <v>20.4621</v>
      </c>
      <c r="C68">
        <v>-32.8626</v>
      </c>
      <c r="D68">
        <v>80.7777</v>
      </c>
      <c r="E68" s="1">
        <f t="shared" si="16"/>
        <v>0.4889726065946827</v>
      </c>
      <c r="G68">
        <v>71.6333</v>
      </c>
      <c r="H68">
        <v>-36.1109</v>
      </c>
      <c r="I68">
        <v>78.0855</v>
      </c>
      <c r="J68" s="1">
        <f t="shared" si="17"/>
        <v>0.4984368164572026</v>
      </c>
      <c r="L68">
        <v>40.8372</v>
      </c>
      <c r="M68">
        <v>-80.2379</v>
      </c>
      <c r="N68">
        <v>75.5534</v>
      </c>
      <c r="O68" s="1">
        <f t="shared" si="18"/>
        <v>0.4730267011490927</v>
      </c>
      <c r="Q68">
        <v>38.9269</v>
      </c>
      <c r="R68">
        <v>-42.2431</v>
      </c>
      <c r="S68">
        <v>4.7845</v>
      </c>
      <c r="T68" s="1">
        <f t="shared" si="19"/>
        <v>0.37428228651646933</v>
      </c>
      <c r="V68" s="1">
        <f t="shared" si="0"/>
        <v>38.9269</v>
      </c>
      <c r="W68" s="1">
        <f t="shared" si="1"/>
        <v>-42.2431</v>
      </c>
      <c r="X68" s="1">
        <f t="shared" si="2"/>
        <v>289.625</v>
      </c>
      <c r="Y68" s="1">
        <f t="shared" si="20"/>
        <v>0.3595141443670837</v>
      </c>
      <c r="AA68" s="1">
        <f t="shared" si="3"/>
        <v>209.87171638069768</v>
      </c>
      <c r="AB68" s="1">
        <f t="shared" si="4"/>
        <v>214.1407773826601</v>
      </c>
      <c r="AC68" s="1">
        <f t="shared" si="5"/>
        <v>217.42562866343516</v>
      </c>
      <c r="AE68" s="1">
        <f t="shared" si="6"/>
        <v>51.34482547608864</v>
      </c>
      <c r="AF68" s="1">
        <f t="shared" si="7"/>
        <v>53.870246283268465</v>
      </c>
      <c r="AG68" s="1">
        <f t="shared" si="8"/>
        <v>51.83490195408881</v>
      </c>
      <c r="AI68" s="1">
        <f t="shared" si="9"/>
        <v>84.33661946967287</v>
      </c>
      <c r="AJ68" s="1">
        <f t="shared" si="10"/>
        <v>81.06032170098337</v>
      </c>
      <c r="AK68" s="1">
        <f t="shared" si="11"/>
        <v>79.92313309201114</v>
      </c>
      <c r="AN68" s="15">
        <f t="shared" si="12"/>
        <v>8.191883356060423</v>
      </c>
      <c r="AO68" s="15">
        <f t="shared" si="13"/>
        <v>23.311114083950972</v>
      </c>
      <c r="AP68" s="15">
        <f t="shared" si="14"/>
        <v>13.256430268610295</v>
      </c>
    </row>
    <row r="69" spans="1:42" ht="12.75">
      <c r="A69">
        <f t="shared" si="15"/>
        <v>63</v>
      </c>
      <c r="B69">
        <v>20.1718</v>
      </c>
      <c r="C69">
        <v>-33.2783</v>
      </c>
      <c r="D69">
        <v>80.8333</v>
      </c>
      <c r="E69" s="1">
        <f t="shared" si="16"/>
        <v>0.5100705245355781</v>
      </c>
      <c r="G69">
        <v>71.3383</v>
      </c>
      <c r="H69">
        <v>-36.6076</v>
      </c>
      <c r="I69">
        <v>78.1509</v>
      </c>
      <c r="J69" s="1">
        <f t="shared" si="17"/>
        <v>0.5813888973828083</v>
      </c>
      <c r="L69">
        <v>40.4681</v>
      </c>
      <c r="M69">
        <v>-80.6762</v>
      </c>
      <c r="N69">
        <v>75.5083</v>
      </c>
      <c r="O69" s="1">
        <f t="shared" si="18"/>
        <v>0.5747831852098666</v>
      </c>
      <c r="Q69">
        <v>38.6464</v>
      </c>
      <c r="R69">
        <v>-42.5176</v>
      </c>
      <c r="S69">
        <v>4.8252</v>
      </c>
      <c r="T69" s="1">
        <f t="shared" si="19"/>
        <v>0.3945719072615329</v>
      </c>
      <c r="V69" s="1">
        <f t="shared" si="0"/>
        <v>38.6464</v>
      </c>
      <c r="W69" s="1">
        <f t="shared" si="1"/>
        <v>-42.5176</v>
      </c>
      <c r="X69" s="1">
        <f t="shared" si="2"/>
        <v>289.625</v>
      </c>
      <c r="Y69" s="1">
        <f t="shared" si="20"/>
        <v>0.39246719608140984</v>
      </c>
      <c r="AA69" s="1">
        <f t="shared" si="3"/>
        <v>209.81098517127265</v>
      </c>
      <c r="AB69" s="1">
        <f t="shared" si="4"/>
        <v>214.06770750493874</v>
      </c>
      <c r="AC69" s="1">
        <f t="shared" si="5"/>
        <v>217.49795071158715</v>
      </c>
      <c r="AE69" s="1">
        <f t="shared" si="6"/>
        <v>51.34481697795796</v>
      </c>
      <c r="AF69" s="1">
        <f t="shared" si="7"/>
        <v>53.87015953902494</v>
      </c>
      <c r="AG69" s="1">
        <f t="shared" si="8"/>
        <v>51.83489503317238</v>
      </c>
      <c r="AI69" s="1">
        <f t="shared" si="9"/>
        <v>84.35001428872712</v>
      </c>
      <c r="AJ69" s="1">
        <f t="shared" si="10"/>
        <v>81.07201109372639</v>
      </c>
      <c r="AK69" s="1">
        <f t="shared" si="11"/>
        <v>79.88390320823163</v>
      </c>
      <c r="AN69" s="15">
        <f t="shared" si="12"/>
        <v>8.020235121771833</v>
      </c>
      <c r="AO69" s="15">
        <f t="shared" si="13"/>
        <v>23.385117924037793</v>
      </c>
      <c r="AP69" s="15">
        <f t="shared" si="14"/>
        <v>13.346100701674908</v>
      </c>
    </row>
    <row r="70" spans="1:42" ht="12.75">
      <c r="A70">
        <f t="shared" si="15"/>
        <v>64</v>
      </c>
      <c r="B70">
        <v>19.9645</v>
      </c>
      <c r="C70">
        <v>-33.5033</v>
      </c>
      <c r="D70">
        <v>80.7864</v>
      </c>
      <c r="E70" s="1">
        <f t="shared" si="16"/>
        <v>0.30951235839623603</v>
      </c>
      <c r="G70">
        <v>71.1147</v>
      </c>
      <c r="H70">
        <v>-37.0443</v>
      </c>
      <c r="I70">
        <v>78.0642</v>
      </c>
      <c r="J70" s="1">
        <f t="shared" si="17"/>
        <v>0.49821756291805147</v>
      </c>
      <c r="L70">
        <v>40.0543</v>
      </c>
      <c r="M70">
        <v>-80.9729</v>
      </c>
      <c r="N70">
        <v>75.3197</v>
      </c>
      <c r="O70" s="1">
        <f t="shared" si="18"/>
        <v>0.5429836922044763</v>
      </c>
      <c r="Q70">
        <v>38.3546</v>
      </c>
      <c r="R70">
        <v>-42.6138</v>
      </c>
      <c r="S70">
        <v>4.7423</v>
      </c>
      <c r="T70" s="1">
        <f t="shared" si="19"/>
        <v>0.3182359030656352</v>
      </c>
      <c r="V70" s="1">
        <f aca="true" t="shared" si="21" ref="V70:V133">xc</f>
        <v>38.3546</v>
      </c>
      <c r="W70" s="1">
        <f aca="true" t="shared" si="22" ref="W70:W133">yc</f>
        <v>-42.6138</v>
      </c>
      <c r="X70" s="1">
        <f aca="true" t="shared" si="23" ref="X70:X133">Height</f>
        <v>289.625</v>
      </c>
      <c r="Y70" s="1">
        <f t="shared" si="20"/>
        <v>0.30724856386971194</v>
      </c>
      <c r="AA70" s="1">
        <f aca="true" t="shared" si="24" ref="AA70:AA133">SQRT((xh-x_1)^2+(yh-y_1)^2+(zh-z_1)^2)</f>
        <v>209.84460402454954</v>
      </c>
      <c r="AB70" s="1">
        <f aca="true" t="shared" si="25" ref="AB70:AB133">SQRT((xh-x_2)^2+(yh-y_2)^2+(zh-z_2)^2)</f>
        <v>214.15465341406895</v>
      </c>
      <c r="AC70" s="1">
        <f aca="true" t="shared" si="26" ref="AC70:AC133">SQRT((xh-x_3)^2+(yh-y_3)^2+(zh-z_3)^2)</f>
        <v>217.71787051363054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53.87023878144592</v>
      </c>
      <c r="AG70" s="1">
        <f aca="true" t="shared" si="29" ref="AG70:AG133">SQRT((x_3-x_1)^2+(y_3-y_1)^2+(z_3-z_1)^2)</f>
        <v>51.834812598195036</v>
      </c>
      <c r="AI70" s="1">
        <f aca="true" t="shared" si="30" ref="AI70:AI133">ASIN((zh-z_1)/len1)*180/PI()</f>
        <v>84.38742391900185</v>
      </c>
      <c r="AJ70" s="1">
        <f aca="true" t="shared" si="31" ref="AJ70:AJ133">ASIN((zh-z_2)/len2)*180/PI()</f>
        <v>81.0734033074023</v>
      </c>
      <c r="AK70" s="1">
        <f aca="true" t="shared" si="32" ref="AK70:AK133">ASIN((zh-z_3)/len3)*180/PI()</f>
        <v>79.84218458870193</v>
      </c>
      <c r="AN70" s="15">
        <f aca="true" t="shared" si="33" ref="AN70:AN133">-((x_1-xh)*(y_2-yh)-(x_2-xh)*(y_1-yh))/(SQRT((x_1-x_2)^2+(y_1-y_2)^2))</f>
        <v>7.818686600136887</v>
      </c>
      <c r="AO70" s="15">
        <f aca="true" t="shared" si="34" ref="AO70:AO133">-((x_2-xh)*(y_3-yh)-(x_3-xh)*(y_2-yh))/(SQRT((x_2-x_3)^2+(y_2-y_3)^2))</f>
        <v>23.533602118270533</v>
      </c>
      <c r="AP70" s="15">
        <f aca="true" t="shared" si="35" ref="AP70:AP133">-((x_3-xh)*(y_1-yh)-(x_1-xh)*(y_3-yh))/(SQRT((x_3-x_1)^2+(y_3-y_1)^2))</f>
        <v>13.385055876980005</v>
      </c>
    </row>
    <row r="71" spans="1:42" ht="12.75">
      <c r="A71">
        <f aca="true" t="shared" si="36" ref="A71:A134">A70+1</f>
        <v>65</v>
      </c>
      <c r="B71">
        <v>19.756</v>
      </c>
      <c r="C71">
        <v>-33.7286</v>
      </c>
      <c r="D71">
        <v>80.7389</v>
      </c>
      <c r="E71" s="1">
        <f aca="true" t="shared" si="37" ref="E71:E134">SQRT((B71-B70)^2+(C71-C70)^2+(D71-D70)^2)</f>
        <v>0.3106261257524856</v>
      </c>
      <c r="G71">
        <v>70.889</v>
      </c>
      <c r="H71">
        <v>-37.4815</v>
      </c>
      <c r="I71">
        <v>77.977</v>
      </c>
      <c r="J71" s="1">
        <f aca="true" t="shared" si="38" ref="J71:J134">SQRT((G71-G70)^2+(H71-H70)^2+(I71-I70)^2)</f>
        <v>0.4996880727013586</v>
      </c>
      <c r="L71">
        <v>39.6389</v>
      </c>
      <c r="M71">
        <v>-81.2688</v>
      </c>
      <c r="N71">
        <v>75.1307</v>
      </c>
      <c r="O71" s="1">
        <f aca="true" t="shared" si="39" ref="O71:O134">SQRT((L71-L70)^2+(M71-M70)^2+(N71-N70)^2)</f>
        <v>0.5439071336174933</v>
      </c>
      <c r="Q71">
        <v>38.063</v>
      </c>
      <c r="R71">
        <v>-42.7098</v>
      </c>
      <c r="S71">
        <v>4.6594</v>
      </c>
      <c r="T71" s="1">
        <f aca="true" t="shared" si="40" ref="T71:T134">SQRT((Q71-Q70)^2+(R71-R70)^2+(S71-S70)^2)</f>
        <v>0.3179920910966153</v>
      </c>
      <c r="V71" s="1">
        <f t="shared" si="21"/>
        <v>38.063</v>
      </c>
      <c r="W71" s="1">
        <f t="shared" si="22"/>
        <v>-42.7098</v>
      </c>
      <c r="X71" s="1">
        <f t="shared" si="23"/>
        <v>289.625</v>
      </c>
      <c r="Y71" s="1">
        <f aca="true" t="shared" si="41" ref="Y71:Y134">SQRT((V71-V70)^2+(W71-W70)^2+(X71-X70)^2)</f>
        <v>0.30699602603290815</v>
      </c>
      <c r="AA71" s="1">
        <f t="shared" si="24"/>
        <v>209.87903891444233</v>
      </c>
      <c r="AB71" s="1">
        <f t="shared" si="25"/>
        <v>214.24228644431986</v>
      </c>
      <c r="AC71" s="1">
        <f t="shared" si="26"/>
        <v>217.93825885855838</v>
      </c>
      <c r="AE71" s="1">
        <f t="shared" si="27"/>
        <v>51.34487354176656</v>
      </c>
      <c r="AF71" s="1">
        <f t="shared" si="28"/>
        <v>53.87019412430217</v>
      </c>
      <c r="AG71" s="1">
        <f t="shared" si="29"/>
        <v>51.83485541303265</v>
      </c>
      <c r="AI71" s="1">
        <f t="shared" si="30"/>
        <v>84.42447545397476</v>
      </c>
      <c r="AJ71" s="1">
        <f t="shared" si="31"/>
        <v>81.0744863989925</v>
      </c>
      <c r="AK71" s="1">
        <f t="shared" si="32"/>
        <v>79.80062773997253</v>
      </c>
      <c r="AN71" s="15">
        <f t="shared" si="33"/>
        <v>7.6170717804709644</v>
      </c>
      <c r="AO71" s="15">
        <f t="shared" si="34"/>
        <v>23.68209409849159</v>
      </c>
      <c r="AP71" s="15">
        <f t="shared" si="35"/>
        <v>13.423993773732786</v>
      </c>
    </row>
    <row r="72" spans="1:42" ht="12.75">
      <c r="A72">
        <f t="shared" si="36"/>
        <v>66</v>
      </c>
      <c r="B72">
        <v>19.1886</v>
      </c>
      <c r="C72">
        <v>-33.7701</v>
      </c>
      <c r="D72">
        <v>80.564</v>
      </c>
      <c r="E72" s="1">
        <f t="shared" si="37"/>
        <v>0.5951932627306881</v>
      </c>
      <c r="G72">
        <v>70.311</v>
      </c>
      <c r="H72">
        <v>-37.7885</v>
      </c>
      <c r="I72">
        <v>77.9864</v>
      </c>
      <c r="J72" s="1">
        <f t="shared" si="38"/>
        <v>0.654539043907992</v>
      </c>
      <c r="L72">
        <v>38.8406</v>
      </c>
      <c r="M72">
        <v>-81.4042</v>
      </c>
      <c r="N72">
        <v>74.939</v>
      </c>
      <c r="O72" s="1">
        <f t="shared" si="39"/>
        <v>0.8320846952083675</v>
      </c>
      <c r="Q72">
        <v>37.7335</v>
      </c>
      <c r="R72">
        <v>-42.7035</v>
      </c>
      <c r="S72">
        <v>4.5365</v>
      </c>
      <c r="T72" s="1">
        <f t="shared" si="40"/>
        <v>0.3517305076333327</v>
      </c>
      <c r="V72" s="1">
        <f t="shared" si="21"/>
        <v>37.7335</v>
      </c>
      <c r="W72" s="1">
        <f t="shared" si="22"/>
        <v>-42.7035</v>
      </c>
      <c r="X72" s="1">
        <f t="shared" si="23"/>
        <v>289.625</v>
      </c>
      <c r="Y72" s="1">
        <f t="shared" si="41"/>
        <v>0.3295602221142625</v>
      </c>
      <c r="AA72" s="1">
        <f t="shared" si="24"/>
        <v>210.07194165944676</v>
      </c>
      <c r="AB72" s="1">
        <f t="shared" si="25"/>
        <v>214.18764609848532</v>
      </c>
      <c r="AC72" s="1">
        <f t="shared" si="26"/>
        <v>218.14914266826722</v>
      </c>
      <c r="AE72" s="1">
        <f t="shared" si="27"/>
        <v>51.34482780261319</v>
      </c>
      <c r="AF72" s="1">
        <f t="shared" si="28"/>
        <v>53.87023305509269</v>
      </c>
      <c r="AG72" s="1">
        <f t="shared" si="29"/>
        <v>51.83482624462052</v>
      </c>
      <c r="AI72" s="1">
        <f t="shared" si="30"/>
        <v>84.37670365538136</v>
      </c>
      <c r="AJ72" s="1">
        <f t="shared" si="31"/>
        <v>81.15167796848469</v>
      </c>
      <c r="AK72" s="1">
        <f t="shared" si="32"/>
        <v>79.77714300390998</v>
      </c>
      <c r="AN72" s="15">
        <f t="shared" si="33"/>
        <v>7.45271789759152</v>
      </c>
      <c r="AO72" s="15">
        <f t="shared" si="34"/>
        <v>23.542580907712193</v>
      </c>
      <c r="AP72" s="15">
        <f t="shared" si="35"/>
        <v>13.73623286862306</v>
      </c>
    </row>
    <row r="73" spans="1:42" ht="12.75">
      <c r="A73">
        <f t="shared" si="36"/>
        <v>67</v>
      </c>
      <c r="B73">
        <v>18.6203</v>
      </c>
      <c r="C73">
        <v>-33.8093</v>
      </c>
      <c r="D73">
        <v>80.3878</v>
      </c>
      <c r="E73" s="1">
        <f t="shared" si="37"/>
        <v>0.5962784332843163</v>
      </c>
      <c r="G73">
        <v>69.7301</v>
      </c>
      <c r="H73">
        <v>-38.0932</v>
      </c>
      <c r="I73">
        <v>77.9946</v>
      </c>
      <c r="J73" s="1">
        <f t="shared" si="38"/>
        <v>0.656013826073825</v>
      </c>
      <c r="L73">
        <v>38.0415</v>
      </c>
      <c r="M73">
        <v>-81.536</v>
      </c>
      <c r="N73">
        <v>74.7461</v>
      </c>
      <c r="O73" s="1">
        <f t="shared" si="39"/>
        <v>0.832551776167706</v>
      </c>
      <c r="Q73">
        <v>37.404</v>
      </c>
      <c r="R73">
        <v>-42.6975</v>
      </c>
      <c r="S73">
        <v>4.4136</v>
      </c>
      <c r="T73" s="1">
        <f t="shared" si="40"/>
        <v>0.35172526210097194</v>
      </c>
      <c r="V73" s="1">
        <f t="shared" si="21"/>
        <v>37.404</v>
      </c>
      <c r="W73" s="1">
        <f t="shared" si="22"/>
        <v>-42.6975</v>
      </c>
      <c r="X73" s="1">
        <f t="shared" si="23"/>
        <v>289.625</v>
      </c>
      <c r="Y73" s="1">
        <f t="shared" si="41"/>
        <v>0.32955462369688776</v>
      </c>
      <c r="AA73" s="1">
        <f t="shared" si="24"/>
        <v>210.26657687033855</v>
      </c>
      <c r="AB73" s="1">
        <f t="shared" si="25"/>
        <v>214.13454304212573</v>
      </c>
      <c r="AC73" s="1">
        <f t="shared" si="26"/>
        <v>218.36157435251744</v>
      </c>
      <c r="AE73" s="1">
        <f t="shared" si="27"/>
        <v>51.34482312258948</v>
      </c>
      <c r="AF73" s="1">
        <f t="shared" si="28"/>
        <v>53.87018650468921</v>
      </c>
      <c r="AG73" s="1">
        <f t="shared" si="29"/>
        <v>51.83483077256065</v>
      </c>
      <c r="AI73" s="1">
        <f t="shared" si="30"/>
        <v>84.32825042729017</v>
      </c>
      <c r="AJ73" s="1">
        <f t="shared" si="31"/>
        <v>81.22902303069303</v>
      </c>
      <c r="AK73" s="1">
        <f t="shared" si="32"/>
        <v>79.75328000529537</v>
      </c>
      <c r="AN73" s="15">
        <f t="shared" si="33"/>
        <v>7.288239086357725</v>
      </c>
      <c r="AO73" s="15">
        <f t="shared" si="34"/>
        <v>23.40305248427148</v>
      </c>
      <c r="AP73" s="15">
        <f t="shared" si="35"/>
        <v>14.048284993097734</v>
      </c>
    </row>
    <row r="74" spans="1:42" ht="12.75">
      <c r="A74">
        <f t="shared" si="36"/>
        <v>68</v>
      </c>
      <c r="B74">
        <v>18.0513</v>
      </c>
      <c r="C74">
        <v>-33.8461</v>
      </c>
      <c r="D74">
        <v>80.2104</v>
      </c>
      <c r="E74" s="1">
        <f t="shared" si="37"/>
        <v>0.5971482228056916</v>
      </c>
      <c r="G74">
        <v>69.1465</v>
      </c>
      <c r="H74">
        <v>-38.3955</v>
      </c>
      <c r="I74">
        <v>78.0016</v>
      </c>
      <c r="J74" s="1">
        <f t="shared" si="38"/>
        <v>0.6572847556424729</v>
      </c>
      <c r="L74">
        <v>37.2416</v>
      </c>
      <c r="M74">
        <v>-81.6642</v>
      </c>
      <c r="N74">
        <v>74.5519</v>
      </c>
      <c r="O74" s="1">
        <f t="shared" si="39"/>
        <v>0.8330599558255082</v>
      </c>
      <c r="Q74">
        <v>37.0746</v>
      </c>
      <c r="R74">
        <v>-42.6918</v>
      </c>
      <c r="S74">
        <v>4.2909</v>
      </c>
      <c r="T74" s="1">
        <f t="shared" si="40"/>
        <v>0.35155673795278686</v>
      </c>
      <c r="V74" s="1">
        <f t="shared" si="21"/>
        <v>37.0746</v>
      </c>
      <c r="W74" s="1">
        <f t="shared" si="22"/>
        <v>-42.6918</v>
      </c>
      <c r="X74" s="1">
        <f t="shared" si="23"/>
        <v>289.625</v>
      </c>
      <c r="Y74" s="1">
        <f t="shared" si="41"/>
        <v>0.32944931324864596</v>
      </c>
      <c r="AA74" s="1">
        <f t="shared" si="24"/>
        <v>210.46284005624366</v>
      </c>
      <c r="AB74" s="1">
        <f t="shared" si="25"/>
        <v>214.08299416548715</v>
      </c>
      <c r="AC74" s="1">
        <f t="shared" si="26"/>
        <v>218.57564867653946</v>
      </c>
      <c r="AE74" s="1">
        <f t="shared" si="27"/>
        <v>51.34486635331716</v>
      </c>
      <c r="AF74" s="1">
        <f t="shared" si="28"/>
        <v>53.870246646827226</v>
      </c>
      <c r="AG74" s="1">
        <f t="shared" si="29"/>
        <v>51.83490063605794</v>
      </c>
      <c r="AI74" s="1">
        <f t="shared" si="30"/>
        <v>84.27914799657162</v>
      </c>
      <c r="AJ74" s="1">
        <f t="shared" si="31"/>
        <v>81.30649415015687</v>
      </c>
      <c r="AK74" s="1">
        <f t="shared" si="32"/>
        <v>79.72905303731025</v>
      </c>
      <c r="AN74" s="15">
        <f t="shared" si="33"/>
        <v>7.123727086543526</v>
      </c>
      <c r="AO74" s="15">
        <f t="shared" si="34"/>
        <v>23.263464926043525</v>
      </c>
      <c r="AP74" s="15">
        <f t="shared" si="35"/>
        <v>14.36010982072017</v>
      </c>
    </row>
    <row r="75" spans="1:42" ht="12.75">
      <c r="A75">
        <f t="shared" si="36"/>
        <v>69</v>
      </c>
      <c r="B75">
        <v>17.9486</v>
      </c>
      <c r="C75">
        <v>-34.0122</v>
      </c>
      <c r="D75">
        <v>80.2857</v>
      </c>
      <c r="E75" s="1">
        <f t="shared" si="37"/>
        <v>0.20930023889140761</v>
      </c>
      <c r="G75">
        <v>69.0432</v>
      </c>
      <c r="H75">
        <v>-38.5669</v>
      </c>
      <c r="I75">
        <v>78.0737</v>
      </c>
      <c r="J75" s="1">
        <f t="shared" si="38"/>
        <v>0.21271403338755354</v>
      </c>
      <c r="L75">
        <v>37.133</v>
      </c>
      <c r="M75">
        <v>-81.8307</v>
      </c>
      <c r="N75">
        <v>74.6116</v>
      </c>
      <c r="O75" s="1">
        <f t="shared" si="39"/>
        <v>0.20755794371692415</v>
      </c>
      <c r="Q75">
        <v>36.9681</v>
      </c>
      <c r="R75">
        <v>-42.8365</v>
      </c>
      <c r="S75">
        <v>4.3627</v>
      </c>
      <c r="T75" s="1">
        <f t="shared" si="40"/>
        <v>0.19348276409024007</v>
      </c>
      <c r="V75" s="1">
        <f t="shared" si="21"/>
        <v>36.9681</v>
      </c>
      <c r="W75" s="1">
        <f t="shared" si="22"/>
        <v>-42.8365</v>
      </c>
      <c r="X75" s="1">
        <f t="shared" si="23"/>
        <v>289.625</v>
      </c>
      <c r="Y75" s="1">
        <f t="shared" si="41"/>
        <v>0.17966730364760145</v>
      </c>
      <c r="AA75" s="1">
        <f t="shared" si="24"/>
        <v>210.38667299814878</v>
      </c>
      <c r="AB75" s="1">
        <f t="shared" si="25"/>
        <v>214.01166803672177</v>
      </c>
      <c r="AC75" s="1">
        <f t="shared" si="26"/>
        <v>218.52079307290188</v>
      </c>
      <c r="AE75" s="1">
        <f t="shared" si="27"/>
        <v>51.34487691337861</v>
      </c>
      <c r="AF75" s="1">
        <f t="shared" si="28"/>
        <v>53.87024587738578</v>
      </c>
      <c r="AG75" s="1">
        <f t="shared" si="29"/>
        <v>51.8347909846273</v>
      </c>
      <c r="AI75" s="1">
        <f t="shared" si="30"/>
        <v>84.2804805631209</v>
      </c>
      <c r="AJ75" s="1">
        <f t="shared" si="31"/>
        <v>81.30367240497294</v>
      </c>
      <c r="AK75" s="1">
        <f t="shared" si="32"/>
        <v>79.72064004221143</v>
      </c>
      <c r="AN75" s="15">
        <f t="shared" si="33"/>
        <v>7.100697752585493</v>
      </c>
      <c r="AO75" s="15">
        <f t="shared" si="34"/>
        <v>23.278887229163786</v>
      </c>
      <c r="AP75" s="15">
        <f t="shared" si="35"/>
        <v>14.366220744308531</v>
      </c>
    </row>
    <row r="76" spans="1:42" ht="12.75">
      <c r="A76">
        <f t="shared" si="36"/>
        <v>70</v>
      </c>
      <c r="B76">
        <v>17.8459</v>
      </c>
      <c r="C76">
        <v>-34.1782</v>
      </c>
      <c r="D76">
        <v>80.3609</v>
      </c>
      <c r="E76" s="1">
        <f t="shared" si="37"/>
        <v>0.20918491819440033</v>
      </c>
      <c r="G76">
        <v>68.9398</v>
      </c>
      <c r="H76">
        <v>-38.7383</v>
      </c>
      <c r="I76">
        <v>78.1457</v>
      </c>
      <c r="J76" s="1">
        <f t="shared" si="38"/>
        <v>0.21272874746963785</v>
      </c>
      <c r="L76">
        <v>37.0244</v>
      </c>
      <c r="M76">
        <v>-81.9973</v>
      </c>
      <c r="N76">
        <v>74.6713</v>
      </c>
      <c r="O76" s="1">
        <f t="shared" si="39"/>
        <v>0.20763817086461295</v>
      </c>
      <c r="Q76">
        <v>36.8617</v>
      </c>
      <c r="R76">
        <v>-42.9812</v>
      </c>
      <c r="S76">
        <v>4.4345</v>
      </c>
      <c r="T76" s="1">
        <f t="shared" si="40"/>
        <v>0.1934277384451366</v>
      </c>
      <c r="V76" s="1">
        <f t="shared" si="21"/>
        <v>36.8617</v>
      </c>
      <c r="W76" s="1">
        <f t="shared" si="22"/>
        <v>-42.9812</v>
      </c>
      <c r="X76" s="1">
        <f t="shared" si="23"/>
        <v>289.625</v>
      </c>
      <c r="Y76" s="1">
        <f t="shared" si="41"/>
        <v>0.17960804547681106</v>
      </c>
      <c r="AA76" s="1">
        <f t="shared" si="24"/>
        <v>210.3106202916296</v>
      </c>
      <c r="AB76" s="1">
        <f t="shared" si="25"/>
        <v>213.94041466845388</v>
      </c>
      <c r="AC76" s="1">
        <f t="shared" si="26"/>
        <v>218.4659599896286</v>
      </c>
      <c r="AE76" s="1">
        <f t="shared" si="27"/>
        <v>51.344797596835456</v>
      </c>
      <c r="AF76" s="1">
        <f t="shared" si="28"/>
        <v>53.87026353676024</v>
      </c>
      <c r="AG76" s="1">
        <f t="shared" si="29"/>
        <v>51.834860231508294</v>
      </c>
      <c r="AI76" s="1">
        <f t="shared" si="30"/>
        <v>84.2817767191252</v>
      </c>
      <c r="AJ76" s="1">
        <f t="shared" si="31"/>
        <v>81.30089940275663</v>
      </c>
      <c r="AK76" s="1">
        <f t="shared" si="32"/>
        <v>79.71219709367067</v>
      </c>
      <c r="AN76" s="15">
        <f t="shared" si="33"/>
        <v>7.077718513977186</v>
      </c>
      <c r="AO76" s="15">
        <f t="shared" si="34"/>
        <v>23.294211737868864</v>
      </c>
      <c r="AP76" s="15">
        <f t="shared" si="35"/>
        <v>14.372404593270044</v>
      </c>
    </row>
    <row r="77" spans="1:42" ht="12.75">
      <c r="A77">
        <f t="shared" si="36"/>
        <v>71</v>
      </c>
      <c r="B77">
        <v>17.9001</v>
      </c>
      <c r="C77">
        <v>-34.4529</v>
      </c>
      <c r="D77">
        <v>80.4242</v>
      </c>
      <c r="E77" s="1">
        <f t="shared" si="37"/>
        <v>0.28706204904166815</v>
      </c>
      <c r="G77">
        <v>68.9849</v>
      </c>
      <c r="H77">
        <v>-39.0323</v>
      </c>
      <c r="I77">
        <v>78.0442</v>
      </c>
      <c r="J77" s="1">
        <f t="shared" si="38"/>
        <v>0.314280543463953</v>
      </c>
      <c r="L77">
        <v>37.0388</v>
      </c>
      <c r="M77">
        <v>-82.2695</v>
      </c>
      <c r="N77">
        <v>74.5812</v>
      </c>
      <c r="O77" s="1">
        <f t="shared" si="39"/>
        <v>0.28708571890639245</v>
      </c>
      <c r="Q77">
        <v>36.6803</v>
      </c>
      <c r="R77">
        <v>-43.1138</v>
      </c>
      <c r="S77">
        <v>4.4229</v>
      </c>
      <c r="T77" s="1">
        <f t="shared" si="40"/>
        <v>0.224996177745307</v>
      </c>
      <c r="V77" s="1">
        <f t="shared" si="21"/>
        <v>36.6803</v>
      </c>
      <c r="W77" s="1">
        <f t="shared" si="22"/>
        <v>-43.1138</v>
      </c>
      <c r="X77" s="1">
        <f t="shared" si="23"/>
        <v>289.625</v>
      </c>
      <c r="Y77" s="1">
        <f t="shared" si="41"/>
        <v>0.22469695147019192</v>
      </c>
      <c r="AA77" s="1">
        <f t="shared" si="24"/>
        <v>210.22055518309813</v>
      </c>
      <c r="AB77" s="1">
        <f t="shared" si="25"/>
        <v>214.0716719980717</v>
      </c>
      <c r="AC77" s="1">
        <f t="shared" si="26"/>
        <v>218.57980987085702</v>
      </c>
      <c r="AE77" s="1">
        <f t="shared" si="27"/>
        <v>51.34483513850249</v>
      </c>
      <c r="AF77" s="1">
        <f t="shared" si="28"/>
        <v>53.87022496750871</v>
      </c>
      <c r="AG77" s="1">
        <f t="shared" si="29"/>
        <v>51.83490833646761</v>
      </c>
      <c r="AI77" s="1">
        <f t="shared" si="30"/>
        <v>84.35422303827532</v>
      </c>
      <c r="AJ77" s="1">
        <f t="shared" si="31"/>
        <v>81.25105380205525</v>
      </c>
      <c r="AK77" s="1">
        <f t="shared" si="32"/>
        <v>79.68007456610441</v>
      </c>
      <c r="AN77" s="15">
        <f t="shared" si="33"/>
        <v>6.94951769861125</v>
      </c>
      <c r="AO77" s="15">
        <f t="shared" si="34"/>
        <v>23.556560079265587</v>
      </c>
      <c r="AP77" s="15">
        <f t="shared" si="35"/>
        <v>14.217135475751714</v>
      </c>
    </row>
    <row r="78" spans="1:42" ht="12.75">
      <c r="A78">
        <f t="shared" si="36"/>
        <v>72</v>
      </c>
      <c r="B78">
        <v>17.9544</v>
      </c>
      <c r="C78">
        <v>-34.728</v>
      </c>
      <c r="D78">
        <v>80.4867</v>
      </c>
      <c r="E78" s="1">
        <f t="shared" si="37"/>
        <v>0.2872886179437</v>
      </c>
      <c r="G78">
        <v>69.0296</v>
      </c>
      <c r="H78">
        <v>-39.3263</v>
      </c>
      <c r="I78">
        <v>77.9419</v>
      </c>
      <c r="J78" s="1">
        <f t="shared" si="38"/>
        <v>0.3144827181261362</v>
      </c>
      <c r="L78">
        <v>37.0528</v>
      </c>
      <c r="M78">
        <v>-82.5417</v>
      </c>
      <c r="N78">
        <v>74.4903</v>
      </c>
      <c r="O78" s="1">
        <f t="shared" si="39"/>
        <v>0.2873180293681634</v>
      </c>
      <c r="Q78">
        <v>36.4989</v>
      </c>
      <c r="R78">
        <v>-43.2463</v>
      </c>
      <c r="S78">
        <v>4.4114</v>
      </c>
      <c r="T78" s="1">
        <f t="shared" si="40"/>
        <v>0.22493212309494917</v>
      </c>
      <c r="V78" s="1">
        <f t="shared" si="21"/>
        <v>36.4989</v>
      </c>
      <c r="W78" s="1">
        <f t="shared" si="22"/>
        <v>-43.2463</v>
      </c>
      <c r="X78" s="1">
        <f t="shared" si="23"/>
        <v>289.625</v>
      </c>
      <c r="Y78" s="1">
        <f t="shared" si="41"/>
        <v>0.22463795316019367</v>
      </c>
      <c r="AA78" s="1">
        <f t="shared" si="24"/>
        <v>210.13159791433085</v>
      </c>
      <c r="AB78" s="1">
        <f t="shared" si="25"/>
        <v>214.2039861162719</v>
      </c>
      <c r="AC78" s="1">
        <f t="shared" si="26"/>
        <v>218.69470594977832</v>
      </c>
      <c r="AE78" s="1">
        <f t="shared" si="27"/>
        <v>51.34487730017475</v>
      </c>
      <c r="AF78" s="1">
        <f t="shared" si="28"/>
        <v>53.87021512821348</v>
      </c>
      <c r="AG78" s="1">
        <f t="shared" si="29"/>
        <v>51.83488789618436</v>
      </c>
      <c r="AI78" s="1">
        <f t="shared" si="30"/>
        <v>84.42682172132635</v>
      </c>
      <c r="AJ78" s="1">
        <f t="shared" si="31"/>
        <v>81.20112167903277</v>
      </c>
      <c r="AK78" s="1">
        <f t="shared" si="32"/>
        <v>79.64774981285565</v>
      </c>
      <c r="AN78" s="15">
        <f t="shared" si="33"/>
        <v>6.821150472138757</v>
      </c>
      <c r="AO78" s="15">
        <f t="shared" si="34"/>
        <v>23.818628516354362</v>
      </c>
      <c r="AP78" s="15">
        <f t="shared" si="35"/>
        <v>14.061742756959802</v>
      </c>
    </row>
    <row r="79" spans="1:42" ht="12.75">
      <c r="A79">
        <f t="shared" si="36"/>
        <v>73</v>
      </c>
      <c r="B79">
        <v>17.6674</v>
      </c>
      <c r="C79">
        <v>-34.9973</v>
      </c>
      <c r="D79">
        <v>80.6046</v>
      </c>
      <c r="E79" s="1">
        <f t="shared" si="37"/>
        <v>0.4108429140194601</v>
      </c>
      <c r="G79">
        <v>68.7442</v>
      </c>
      <c r="H79">
        <v>-39.5868</v>
      </c>
      <c r="I79">
        <v>78.0769</v>
      </c>
      <c r="J79" s="1">
        <f t="shared" si="38"/>
        <v>0.40931456118734844</v>
      </c>
      <c r="L79">
        <v>36.7762</v>
      </c>
      <c r="M79">
        <v>-82.8083</v>
      </c>
      <c r="N79">
        <v>74.6204</v>
      </c>
      <c r="O79" s="1">
        <f t="shared" si="39"/>
        <v>0.4055972509768713</v>
      </c>
      <c r="Q79">
        <v>36.238</v>
      </c>
      <c r="R79">
        <v>-43.5217</v>
      </c>
      <c r="S79">
        <v>4.5364</v>
      </c>
      <c r="T79" s="1">
        <f t="shared" si="40"/>
        <v>0.39942329676672883</v>
      </c>
      <c r="V79" s="1">
        <f t="shared" si="21"/>
        <v>36.238</v>
      </c>
      <c r="W79" s="1">
        <f t="shared" si="22"/>
        <v>-43.5217</v>
      </c>
      <c r="X79" s="1">
        <f t="shared" si="23"/>
        <v>289.625</v>
      </c>
      <c r="Y79" s="1">
        <f t="shared" si="41"/>
        <v>0.379359947806832</v>
      </c>
      <c r="AA79" s="1">
        <f t="shared" si="24"/>
        <v>210.01680931744485</v>
      </c>
      <c r="AB79" s="1">
        <f t="shared" si="25"/>
        <v>214.06712753260368</v>
      </c>
      <c r="AC79" s="1">
        <f t="shared" si="26"/>
        <v>218.5651038477094</v>
      </c>
      <c r="AE79" s="1">
        <f t="shared" si="27"/>
        <v>51.34483689505694</v>
      </c>
      <c r="AF79" s="1">
        <f t="shared" si="28"/>
        <v>53.87020028271661</v>
      </c>
      <c r="AG79" s="1">
        <f t="shared" si="29"/>
        <v>51.83482042102587</v>
      </c>
      <c r="AI79" s="1">
        <f t="shared" si="30"/>
        <v>84.41656649666756</v>
      </c>
      <c r="AJ79" s="1">
        <f t="shared" si="31"/>
        <v>81.20155553436592</v>
      </c>
      <c r="AK79" s="1">
        <f t="shared" si="32"/>
        <v>79.64394651776001</v>
      </c>
      <c r="AN79" s="15">
        <f t="shared" si="33"/>
        <v>6.828231056578801</v>
      </c>
      <c r="AO79" s="15">
        <f t="shared" si="34"/>
        <v>23.794549591457557</v>
      </c>
      <c r="AP79" s="15">
        <f t="shared" si="35"/>
        <v>14.080652687360644</v>
      </c>
    </row>
    <row r="80" spans="1:42" ht="12.75">
      <c r="A80">
        <f t="shared" si="36"/>
        <v>74</v>
      </c>
      <c r="B80">
        <v>17.5575</v>
      </c>
      <c r="C80">
        <v>-35.1694</v>
      </c>
      <c r="D80">
        <v>80.6154</v>
      </c>
      <c r="E80" s="1">
        <f t="shared" si="37"/>
        <v>0.20448241978223902</v>
      </c>
      <c r="G80">
        <v>68.613</v>
      </c>
      <c r="H80">
        <v>-39.9221</v>
      </c>
      <c r="I80">
        <v>77.9609</v>
      </c>
      <c r="J80" s="1">
        <f t="shared" si="38"/>
        <v>0.3782796981071072</v>
      </c>
      <c r="L80">
        <v>36.4947</v>
      </c>
      <c r="M80">
        <v>-83.0312</v>
      </c>
      <c r="N80">
        <v>74.4933</v>
      </c>
      <c r="O80" s="1">
        <f t="shared" si="39"/>
        <v>0.38089509054331266</v>
      </c>
      <c r="Q80">
        <v>35.925</v>
      </c>
      <c r="R80">
        <v>-43.6051</v>
      </c>
      <c r="S80">
        <v>4.488</v>
      </c>
      <c r="T80" s="1">
        <f t="shared" si="40"/>
        <v>0.3275165949994001</v>
      </c>
      <c r="V80" s="1">
        <f t="shared" si="21"/>
        <v>35.925</v>
      </c>
      <c r="W80" s="1">
        <f t="shared" si="22"/>
        <v>-43.6051</v>
      </c>
      <c r="X80" s="1">
        <f t="shared" si="23"/>
        <v>289.625</v>
      </c>
      <c r="Y80" s="1">
        <f t="shared" si="41"/>
        <v>0.3239206075568535</v>
      </c>
      <c r="AA80" s="1">
        <f t="shared" si="24"/>
        <v>209.98461606246303</v>
      </c>
      <c r="AB80" s="1">
        <f t="shared" si="25"/>
        <v>214.20495106745318</v>
      </c>
      <c r="AC80" s="1">
        <f t="shared" si="26"/>
        <v>218.71531785448863</v>
      </c>
      <c r="AE80" s="1">
        <f t="shared" si="27"/>
        <v>51.3448985566239</v>
      </c>
      <c r="AF80" s="1">
        <f t="shared" si="28"/>
        <v>53.870251043224215</v>
      </c>
      <c r="AG80" s="1">
        <f t="shared" si="29"/>
        <v>51.83482952118199</v>
      </c>
      <c r="AI80" s="1">
        <f t="shared" si="30"/>
        <v>84.47645412830414</v>
      </c>
      <c r="AJ80" s="1">
        <f t="shared" si="31"/>
        <v>81.16629867652088</v>
      </c>
      <c r="AK80" s="1">
        <f t="shared" si="32"/>
        <v>79.61387242358543</v>
      </c>
      <c r="AN80" s="15">
        <f t="shared" si="33"/>
        <v>6.6969360483829785</v>
      </c>
      <c r="AO80" s="15">
        <f t="shared" si="34"/>
        <v>24.012161947389107</v>
      </c>
      <c r="AP80" s="15">
        <f t="shared" si="35"/>
        <v>13.975612225386115</v>
      </c>
    </row>
    <row r="81" spans="1:42" ht="12.75">
      <c r="A81">
        <f t="shared" si="36"/>
        <v>75</v>
      </c>
      <c r="B81">
        <v>17.4472</v>
      </c>
      <c r="C81">
        <v>-35.3427</v>
      </c>
      <c r="D81">
        <v>80.6255</v>
      </c>
      <c r="E81" s="1">
        <f t="shared" si="37"/>
        <v>0.20567204477030862</v>
      </c>
      <c r="G81">
        <v>68.4804</v>
      </c>
      <c r="H81">
        <v>-40.2584</v>
      </c>
      <c r="I81">
        <v>77.8444</v>
      </c>
      <c r="J81" s="1">
        <f t="shared" si="38"/>
        <v>0.37980613475824804</v>
      </c>
      <c r="L81">
        <v>36.2123</v>
      </c>
      <c r="M81">
        <v>-83.2545</v>
      </c>
      <c r="N81">
        <v>74.3657</v>
      </c>
      <c r="O81" s="1">
        <f t="shared" si="39"/>
        <v>0.3819612676699031</v>
      </c>
      <c r="Q81">
        <v>35.6121</v>
      </c>
      <c r="R81">
        <v>-43.6884</v>
      </c>
      <c r="S81">
        <v>4.4396</v>
      </c>
      <c r="T81" s="1">
        <f t="shared" si="40"/>
        <v>0.32739557113681245</v>
      </c>
      <c r="V81" s="1">
        <f t="shared" si="21"/>
        <v>35.6121</v>
      </c>
      <c r="W81" s="1">
        <f t="shared" si="22"/>
        <v>-43.6884</v>
      </c>
      <c r="X81" s="1">
        <f t="shared" si="23"/>
        <v>289.625</v>
      </c>
      <c r="Y81" s="1">
        <f t="shared" si="41"/>
        <v>0.3237982396493218</v>
      </c>
      <c r="AA81" s="1">
        <f t="shared" si="24"/>
        <v>209.9533407706341</v>
      </c>
      <c r="AB81" s="1">
        <f t="shared" si="25"/>
        <v>214.34344538905313</v>
      </c>
      <c r="AC81" s="1">
        <f t="shared" si="26"/>
        <v>218.8661754263093</v>
      </c>
      <c r="AE81" s="1">
        <f t="shared" si="27"/>
        <v>51.34477700740359</v>
      </c>
      <c r="AF81" s="1">
        <f t="shared" si="28"/>
        <v>53.870179566342635</v>
      </c>
      <c r="AG81" s="1">
        <f t="shared" si="29"/>
        <v>51.834878733242924</v>
      </c>
      <c r="AI81" s="1">
        <f t="shared" si="30"/>
        <v>84.53640204136033</v>
      </c>
      <c r="AJ81" s="1">
        <f t="shared" si="31"/>
        <v>81.1309437361036</v>
      </c>
      <c r="AK81" s="1">
        <f t="shared" si="32"/>
        <v>79.58373279684373</v>
      </c>
      <c r="AN81" s="15">
        <f t="shared" si="33"/>
        <v>6.565603721347406</v>
      </c>
      <c r="AO81" s="15">
        <f t="shared" si="34"/>
        <v>24.229609854749665</v>
      </c>
      <c r="AP81" s="15">
        <f t="shared" si="35"/>
        <v>13.870334863951497</v>
      </c>
    </row>
    <row r="82" spans="1:42" ht="12.75">
      <c r="A82">
        <f t="shared" si="36"/>
        <v>76</v>
      </c>
      <c r="B82">
        <v>17.2415</v>
      </c>
      <c r="C82">
        <v>-35.7212</v>
      </c>
      <c r="D82">
        <v>80.7675</v>
      </c>
      <c r="E82" s="1">
        <f t="shared" si="37"/>
        <v>0.4535843251259911</v>
      </c>
      <c r="G82">
        <v>68.2787</v>
      </c>
      <c r="H82">
        <v>-40.6027</v>
      </c>
      <c r="I82">
        <v>77.9992</v>
      </c>
      <c r="J82" s="1">
        <f t="shared" si="38"/>
        <v>0.4280051635202566</v>
      </c>
      <c r="L82">
        <v>36.0385</v>
      </c>
      <c r="M82">
        <v>-83.6157</v>
      </c>
      <c r="N82">
        <v>74.4713</v>
      </c>
      <c r="O82" s="1">
        <f t="shared" si="39"/>
        <v>0.41451566918514293</v>
      </c>
      <c r="Q82">
        <v>35.4373</v>
      </c>
      <c r="R82">
        <v>-43.9876</v>
      </c>
      <c r="S82">
        <v>4.5803</v>
      </c>
      <c r="T82" s="1">
        <f t="shared" si="40"/>
        <v>0.37399487964409156</v>
      </c>
      <c r="V82" s="1">
        <f t="shared" si="21"/>
        <v>35.4373</v>
      </c>
      <c r="W82" s="1">
        <f t="shared" si="22"/>
        <v>-43.9876</v>
      </c>
      <c r="X82" s="1">
        <f t="shared" si="23"/>
        <v>289.625</v>
      </c>
      <c r="Y82" s="1">
        <f t="shared" si="41"/>
        <v>0.3465193789674664</v>
      </c>
      <c r="AA82" s="1">
        <f t="shared" si="24"/>
        <v>209.81152449960894</v>
      </c>
      <c r="AB82" s="1">
        <f t="shared" si="25"/>
        <v>214.1856538790822</v>
      </c>
      <c r="AC82" s="1">
        <f t="shared" si="26"/>
        <v>218.77354130410745</v>
      </c>
      <c r="AE82" s="1">
        <f t="shared" si="27"/>
        <v>51.344798285512816</v>
      </c>
      <c r="AF82" s="1">
        <f t="shared" si="28"/>
        <v>53.87016561557984</v>
      </c>
      <c r="AG82" s="1">
        <f t="shared" si="29"/>
        <v>51.83485770878512</v>
      </c>
      <c r="AI82" s="1">
        <f t="shared" si="30"/>
        <v>84.53402771698516</v>
      </c>
      <c r="AJ82" s="1">
        <f t="shared" si="31"/>
        <v>81.13286090057723</v>
      </c>
      <c r="AK82" s="1">
        <f t="shared" si="32"/>
        <v>79.56276061665871</v>
      </c>
      <c r="AN82" s="15">
        <f t="shared" si="33"/>
        <v>6.496398611392829</v>
      </c>
      <c r="AO82" s="15">
        <f t="shared" si="34"/>
        <v>24.248700017193418</v>
      </c>
      <c r="AP82" s="15">
        <f t="shared" si="35"/>
        <v>13.917990989061838</v>
      </c>
    </row>
    <row r="83" spans="1:42" ht="12.75">
      <c r="A83">
        <f t="shared" si="36"/>
        <v>77</v>
      </c>
      <c r="B83">
        <v>17.0423</v>
      </c>
      <c r="C83">
        <v>-36.06</v>
      </c>
      <c r="D83">
        <v>80.9275</v>
      </c>
      <c r="E83" s="1">
        <f t="shared" si="37"/>
        <v>0.424341937592783</v>
      </c>
      <c r="G83">
        <v>68.0813</v>
      </c>
      <c r="H83">
        <v>-40.9244</v>
      </c>
      <c r="I83">
        <v>78.1609</v>
      </c>
      <c r="J83" s="1">
        <f t="shared" si="38"/>
        <v>0.4106148316853635</v>
      </c>
      <c r="L83">
        <v>35.8545</v>
      </c>
      <c r="M83">
        <v>-83.9454</v>
      </c>
      <c r="N83">
        <v>74.6078</v>
      </c>
      <c r="O83" s="1">
        <f t="shared" si="39"/>
        <v>0.4014851678455883</v>
      </c>
      <c r="Q83">
        <v>35.247</v>
      </c>
      <c r="R83">
        <v>-44.2811</v>
      </c>
      <c r="S83">
        <v>4.7375</v>
      </c>
      <c r="T83" s="1">
        <f t="shared" si="40"/>
        <v>0.38349469357476257</v>
      </c>
      <c r="V83" s="1">
        <f t="shared" si="21"/>
        <v>35.247</v>
      </c>
      <c r="W83" s="1">
        <f t="shared" si="22"/>
        <v>-44.2811</v>
      </c>
      <c r="X83" s="1">
        <f t="shared" si="23"/>
        <v>289.625</v>
      </c>
      <c r="Y83" s="1">
        <f t="shared" si="41"/>
        <v>0.34979471122359923</v>
      </c>
      <c r="AA83" s="1">
        <f t="shared" si="24"/>
        <v>209.65124395898536</v>
      </c>
      <c r="AB83" s="1">
        <f t="shared" si="25"/>
        <v>214.0243544090018</v>
      </c>
      <c r="AC83" s="1">
        <f t="shared" si="26"/>
        <v>218.6458827569822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84.53274177295245</v>
      </c>
      <c r="AJ83" s="1">
        <f t="shared" si="31"/>
        <v>81.12881815539704</v>
      </c>
      <c r="AK83" s="1">
        <f t="shared" si="32"/>
        <v>79.5469278029089</v>
      </c>
      <c r="AN83" s="15">
        <f t="shared" si="33"/>
        <v>6.4567964425648015</v>
      </c>
      <c r="AO83" s="15">
        <f t="shared" si="34"/>
        <v>24.266392825397215</v>
      </c>
      <c r="AP83" s="15">
        <f t="shared" si="35"/>
        <v>13.937966655159643</v>
      </c>
    </row>
    <row r="84" spans="1:42" ht="12.75">
      <c r="A84">
        <f t="shared" si="36"/>
        <v>78</v>
      </c>
      <c r="B84">
        <v>16.7883</v>
      </c>
      <c r="C84">
        <v>-36.385</v>
      </c>
      <c r="D84">
        <v>81.0515</v>
      </c>
      <c r="E84" s="1">
        <f t="shared" si="37"/>
        <v>0.4307168443420808</v>
      </c>
      <c r="G84">
        <v>67.8193</v>
      </c>
      <c r="H84">
        <v>-41.3321</v>
      </c>
      <c r="I84">
        <v>78.2839</v>
      </c>
      <c r="J84" s="1">
        <f t="shared" si="38"/>
        <v>0.49999228994055506</v>
      </c>
      <c r="L84">
        <v>35.5206</v>
      </c>
      <c r="M84">
        <v>-84.295</v>
      </c>
      <c r="N84">
        <v>74.6811</v>
      </c>
      <c r="O84" s="1">
        <f t="shared" si="39"/>
        <v>0.48896038694356114</v>
      </c>
      <c r="Q84">
        <v>34.9858</v>
      </c>
      <c r="R84">
        <v>-44.5534</v>
      </c>
      <c r="S84">
        <v>4.8542</v>
      </c>
      <c r="T84" s="1">
        <f t="shared" si="40"/>
        <v>0.39495774457529237</v>
      </c>
      <c r="V84" s="1">
        <f t="shared" si="21"/>
        <v>34.9858</v>
      </c>
      <c r="W84" s="1">
        <f t="shared" si="22"/>
        <v>-44.5534</v>
      </c>
      <c r="X84" s="1">
        <f t="shared" si="23"/>
        <v>289.625</v>
      </c>
      <c r="Y84" s="1">
        <f t="shared" si="41"/>
        <v>0.377323110874489</v>
      </c>
      <c r="AA84" s="1">
        <f t="shared" si="24"/>
        <v>209.52512180418842</v>
      </c>
      <c r="AB84" s="1">
        <f t="shared" si="25"/>
        <v>213.90062189051716</v>
      </c>
      <c r="AC84" s="1">
        <f t="shared" si="26"/>
        <v>218.58765044899036</v>
      </c>
      <c r="AE84" s="1">
        <f t="shared" si="27"/>
        <v>51.34487675679045</v>
      </c>
      <c r="AF84" s="1">
        <f t="shared" si="28"/>
        <v>53.87018624378424</v>
      </c>
      <c r="AG84" s="1">
        <f t="shared" si="29"/>
        <v>51.83482573955468</v>
      </c>
      <c r="AI84" s="1">
        <f t="shared" si="30"/>
        <v>84.53718765873833</v>
      </c>
      <c r="AJ84" s="1">
        <f t="shared" si="31"/>
        <v>81.12751965962211</v>
      </c>
      <c r="AK84" s="1">
        <f t="shared" si="32"/>
        <v>79.52378810030993</v>
      </c>
      <c r="AN84" s="15">
        <f t="shared" si="33"/>
        <v>6.3743960392794135</v>
      </c>
      <c r="AO84" s="15">
        <f t="shared" si="34"/>
        <v>24.30863087079472</v>
      </c>
      <c r="AP84" s="15">
        <f t="shared" si="35"/>
        <v>13.97362005311385</v>
      </c>
    </row>
    <row r="85" spans="1:42" ht="12.75">
      <c r="A85">
        <f t="shared" si="36"/>
        <v>79</v>
      </c>
      <c r="B85">
        <v>16.5751</v>
      </c>
      <c r="C85">
        <v>-36.7116</v>
      </c>
      <c r="D85">
        <v>81.1779</v>
      </c>
      <c r="E85" s="1">
        <f t="shared" si="37"/>
        <v>0.4099984878020857</v>
      </c>
      <c r="G85">
        <v>67.5942</v>
      </c>
      <c r="H85">
        <v>-41.7417</v>
      </c>
      <c r="I85">
        <v>78.3414</v>
      </c>
      <c r="J85" s="1">
        <f t="shared" si="38"/>
        <v>0.47090170948936</v>
      </c>
      <c r="L85">
        <v>35.2179</v>
      </c>
      <c r="M85">
        <v>-84.6446</v>
      </c>
      <c r="N85">
        <v>74.7184</v>
      </c>
      <c r="O85" s="1">
        <f t="shared" si="39"/>
        <v>0.46393829331064895</v>
      </c>
      <c r="Q85">
        <v>34.6662</v>
      </c>
      <c r="R85">
        <v>-44.8053</v>
      </c>
      <c r="S85">
        <v>4.9472</v>
      </c>
      <c r="T85" s="1">
        <f t="shared" si="40"/>
        <v>0.41742876038911814</v>
      </c>
      <c r="V85" s="1">
        <f t="shared" si="21"/>
        <v>34.6662</v>
      </c>
      <c r="W85" s="1">
        <f t="shared" si="22"/>
        <v>-44.8053</v>
      </c>
      <c r="X85" s="1">
        <f t="shared" si="23"/>
        <v>289.625</v>
      </c>
      <c r="Y85" s="1">
        <f t="shared" si="41"/>
        <v>0.4069370590152681</v>
      </c>
      <c r="AA85" s="1">
        <f t="shared" si="24"/>
        <v>209.387175770891</v>
      </c>
      <c r="AB85" s="1">
        <f t="shared" si="25"/>
        <v>213.85602273006015</v>
      </c>
      <c r="AC85" s="1">
        <f t="shared" si="26"/>
        <v>218.5688013439704</v>
      </c>
      <c r="AE85" s="1">
        <f t="shared" si="27"/>
        <v>51.34487513929702</v>
      </c>
      <c r="AF85" s="1">
        <f t="shared" si="28"/>
        <v>53.87030498428609</v>
      </c>
      <c r="AG85" s="1">
        <f t="shared" si="29"/>
        <v>51.834849484589036</v>
      </c>
      <c r="AI85" s="1">
        <f t="shared" si="30"/>
        <v>84.56866437757856</v>
      </c>
      <c r="AJ85" s="1">
        <f t="shared" si="31"/>
        <v>81.1042134191049</v>
      </c>
      <c r="AK85" s="1">
        <f t="shared" si="32"/>
        <v>79.49676887524019</v>
      </c>
      <c r="AN85" s="15">
        <f t="shared" si="33"/>
        <v>6.279606859576494</v>
      </c>
      <c r="AO85" s="15">
        <f t="shared" si="34"/>
        <v>24.438312971276826</v>
      </c>
      <c r="AP85" s="15">
        <f t="shared" si="35"/>
        <v>13.926899091055603</v>
      </c>
    </row>
    <row r="86" spans="1:42" ht="12.75">
      <c r="A86">
        <f t="shared" si="36"/>
        <v>80</v>
      </c>
      <c r="B86">
        <v>16.623</v>
      </c>
      <c r="C86">
        <v>-36.7051</v>
      </c>
      <c r="D86">
        <v>81.1072</v>
      </c>
      <c r="E86" s="1">
        <f t="shared" si="37"/>
        <v>0.08564549024904021</v>
      </c>
      <c r="G86">
        <v>67.5897</v>
      </c>
      <c r="H86">
        <v>-42.0693</v>
      </c>
      <c r="I86">
        <v>77.9594</v>
      </c>
      <c r="J86" s="1">
        <f t="shared" si="38"/>
        <v>0.5032554122908078</v>
      </c>
      <c r="L86">
        <v>34.9049</v>
      </c>
      <c r="M86">
        <v>-84.7429</v>
      </c>
      <c r="N86">
        <v>74.3993</v>
      </c>
      <c r="O86" s="1">
        <f t="shared" si="39"/>
        <v>0.457664396692606</v>
      </c>
      <c r="Q86">
        <v>34.217</v>
      </c>
      <c r="R86">
        <v>-44.6942</v>
      </c>
      <c r="S86">
        <v>4.7493</v>
      </c>
      <c r="T86" s="1">
        <f t="shared" si="40"/>
        <v>0.503277517876573</v>
      </c>
      <c r="V86" s="1">
        <f t="shared" si="21"/>
        <v>34.217</v>
      </c>
      <c r="W86" s="1">
        <f t="shared" si="22"/>
        <v>-44.6942</v>
      </c>
      <c r="X86" s="1">
        <f t="shared" si="23"/>
        <v>289.625</v>
      </c>
      <c r="Y86" s="1">
        <f t="shared" si="41"/>
        <v>0.4627351834472978</v>
      </c>
      <c r="AA86" s="1">
        <f t="shared" si="24"/>
        <v>209.41119232660415</v>
      </c>
      <c r="AB86" s="1">
        <f t="shared" si="25"/>
        <v>214.296414875891</v>
      </c>
      <c r="AC86" s="1">
        <f t="shared" si="26"/>
        <v>218.92115822503317</v>
      </c>
      <c r="AE86" s="1">
        <f t="shared" si="27"/>
        <v>51.34479326445865</v>
      </c>
      <c r="AF86" s="1">
        <f t="shared" si="28"/>
        <v>53.870275663022184</v>
      </c>
      <c r="AG86" s="1">
        <f t="shared" si="29"/>
        <v>51.83487261352149</v>
      </c>
      <c r="AI86" s="1">
        <f t="shared" si="30"/>
        <v>84.70564187689789</v>
      </c>
      <c r="AJ86" s="1">
        <f t="shared" si="31"/>
        <v>81.01287820153763</v>
      </c>
      <c r="AK86" s="1">
        <f t="shared" si="32"/>
        <v>79.45756993514613</v>
      </c>
      <c r="AN86" s="15">
        <f t="shared" si="33"/>
        <v>6.103634075912621</v>
      </c>
      <c r="AO86" s="15">
        <f t="shared" si="34"/>
        <v>24.89816622941523</v>
      </c>
      <c r="AP86" s="15">
        <f t="shared" si="35"/>
        <v>13.601840647239625</v>
      </c>
    </row>
    <row r="87" spans="1:42" ht="12.75">
      <c r="A87">
        <f t="shared" si="36"/>
        <v>81</v>
      </c>
      <c r="B87">
        <v>16.6698</v>
      </c>
      <c r="C87">
        <v>-36.7049</v>
      </c>
      <c r="D87">
        <v>81.0338</v>
      </c>
      <c r="E87" s="1">
        <f t="shared" si="37"/>
        <v>0.08705078977241236</v>
      </c>
      <c r="G87">
        <v>67.5803</v>
      </c>
      <c r="H87">
        <v>-42.4013</v>
      </c>
      <c r="I87">
        <v>77.5748</v>
      </c>
      <c r="J87" s="1">
        <f t="shared" si="38"/>
        <v>0.5081628872713996</v>
      </c>
      <c r="L87">
        <v>34.5893</v>
      </c>
      <c r="M87">
        <v>-84.8438</v>
      </c>
      <c r="N87">
        <v>74.0776</v>
      </c>
      <c r="O87" s="1">
        <f t="shared" si="39"/>
        <v>0.4618171283094556</v>
      </c>
      <c r="Q87">
        <v>33.7684</v>
      </c>
      <c r="R87">
        <v>-44.5823</v>
      </c>
      <c r="S87">
        <v>4.5519</v>
      </c>
      <c r="T87" s="1">
        <f t="shared" si="40"/>
        <v>0.5027229157299281</v>
      </c>
      <c r="V87" s="1">
        <f t="shared" si="21"/>
        <v>33.7684</v>
      </c>
      <c r="W87" s="1">
        <f t="shared" si="22"/>
        <v>-44.5823</v>
      </c>
      <c r="X87" s="1">
        <f t="shared" si="23"/>
        <v>289.625</v>
      </c>
      <c r="Y87" s="1">
        <f t="shared" si="41"/>
        <v>0.46234572562099063</v>
      </c>
      <c r="AA87" s="1">
        <f t="shared" si="24"/>
        <v>209.43902279699455</v>
      </c>
      <c r="AB87" s="1">
        <f t="shared" si="25"/>
        <v>214.74004904220826</v>
      </c>
      <c r="AC87" s="1">
        <f t="shared" si="26"/>
        <v>219.27686587011408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51.83484245080716</v>
      </c>
      <c r="AI87" s="1">
        <f t="shared" si="30"/>
        <v>84.84287109378137</v>
      </c>
      <c r="AJ87" s="1">
        <f t="shared" si="31"/>
        <v>80.92180643952632</v>
      </c>
      <c r="AK87" s="1">
        <f t="shared" si="32"/>
        <v>79.41765270034684</v>
      </c>
      <c r="AN87" s="15">
        <f t="shared" si="33"/>
        <v>5.927241951202757</v>
      </c>
      <c r="AO87" s="15">
        <f t="shared" si="34"/>
        <v>25.357039537764457</v>
      </c>
      <c r="AP87" s="15">
        <f t="shared" si="35"/>
        <v>13.27627642927077</v>
      </c>
    </row>
    <row r="88" spans="1:42" ht="12.75">
      <c r="A88">
        <f t="shared" si="36"/>
        <v>82</v>
      </c>
      <c r="B88">
        <v>16.7155</v>
      </c>
      <c r="C88">
        <v>-36.7109</v>
      </c>
      <c r="D88">
        <v>80.9576</v>
      </c>
      <c r="E88" s="1">
        <f t="shared" si="37"/>
        <v>0.08905576904389752</v>
      </c>
      <c r="G88">
        <v>67.5659</v>
      </c>
      <c r="H88">
        <v>-42.7377</v>
      </c>
      <c r="I88">
        <v>77.1875</v>
      </c>
      <c r="J88" s="1">
        <f t="shared" si="38"/>
        <v>0.5131993862038373</v>
      </c>
      <c r="L88">
        <v>34.271</v>
      </c>
      <c r="M88">
        <v>-84.9474</v>
      </c>
      <c r="N88">
        <v>73.7533</v>
      </c>
      <c r="O88" s="1">
        <f t="shared" si="39"/>
        <v>0.466066883612219</v>
      </c>
      <c r="Q88">
        <v>33.3205</v>
      </c>
      <c r="R88">
        <v>-44.4698</v>
      </c>
      <c r="S88">
        <v>4.3548</v>
      </c>
      <c r="T88" s="1">
        <f t="shared" si="40"/>
        <v>0.5021145984732934</v>
      </c>
      <c r="V88" s="1">
        <f t="shared" si="21"/>
        <v>33.3205</v>
      </c>
      <c r="W88" s="1">
        <f t="shared" si="22"/>
        <v>-44.4698</v>
      </c>
      <c r="X88" s="1">
        <f t="shared" si="23"/>
        <v>289.625</v>
      </c>
      <c r="Y88" s="1">
        <f t="shared" si="41"/>
        <v>0.4618123644944955</v>
      </c>
      <c r="AA88" s="1">
        <f t="shared" si="24"/>
        <v>209.4707864523595</v>
      </c>
      <c r="AB88" s="1">
        <f t="shared" si="25"/>
        <v>215.18698612560192</v>
      </c>
      <c r="AC88" s="1">
        <f t="shared" si="26"/>
        <v>219.63590419806138</v>
      </c>
      <c r="AE88" s="1">
        <f t="shared" si="27"/>
        <v>51.344903860169026</v>
      </c>
      <c r="AF88" s="1">
        <f t="shared" si="28"/>
        <v>53.870241040299796</v>
      </c>
      <c r="AG88" s="1">
        <f t="shared" si="29"/>
        <v>51.83490571989111</v>
      </c>
      <c r="AI88" s="1">
        <f t="shared" si="30"/>
        <v>84.9803082015701</v>
      </c>
      <c r="AJ88" s="1">
        <f t="shared" si="31"/>
        <v>80.8310647841929</v>
      </c>
      <c r="AK88" s="1">
        <f t="shared" si="32"/>
        <v>79.37705907536909</v>
      </c>
      <c r="AN88" s="15">
        <f t="shared" si="33"/>
        <v>5.75062317607246</v>
      </c>
      <c r="AO88" s="15">
        <f t="shared" si="34"/>
        <v>25.814746799740195</v>
      </c>
      <c r="AP88" s="15">
        <f t="shared" si="35"/>
        <v>12.95016897543173</v>
      </c>
    </row>
    <row r="89" spans="1:42" ht="12.75">
      <c r="A89">
        <f t="shared" si="36"/>
        <v>83</v>
      </c>
      <c r="B89">
        <v>16.7601</v>
      </c>
      <c r="C89">
        <v>-36.7231</v>
      </c>
      <c r="D89">
        <v>80.8786</v>
      </c>
      <c r="E89" s="1">
        <f t="shared" si="37"/>
        <v>0.09153687781434984</v>
      </c>
      <c r="G89">
        <v>67.5464</v>
      </c>
      <c r="H89">
        <v>-43.0784</v>
      </c>
      <c r="I89">
        <v>76.7977</v>
      </c>
      <c r="J89" s="1">
        <f t="shared" si="38"/>
        <v>0.518074106668147</v>
      </c>
      <c r="L89">
        <v>33.9499</v>
      </c>
      <c r="M89">
        <v>-85.0535</v>
      </c>
      <c r="N89">
        <v>73.4265</v>
      </c>
      <c r="O89" s="1">
        <f t="shared" si="39"/>
        <v>0.47027721611831763</v>
      </c>
      <c r="Q89">
        <v>32.8733</v>
      </c>
      <c r="R89">
        <v>-44.3565</v>
      </c>
      <c r="S89">
        <v>4.1583</v>
      </c>
      <c r="T89" s="1">
        <f t="shared" si="40"/>
        <v>0.5014349210017215</v>
      </c>
      <c r="V89" s="1">
        <f t="shared" si="21"/>
        <v>32.8733</v>
      </c>
      <c r="W89" s="1">
        <f t="shared" si="22"/>
        <v>-44.3565</v>
      </c>
      <c r="X89" s="1">
        <f t="shared" si="23"/>
        <v>289.625</v>
      </c>
      <c r="Y89" s="1">
        <f t="shared" si="41"/>
        <v>0.46132930754505785</v>
      </c>
      <c r="AA89" s="1">
        <f t="shared" si="24"/>
        <v>209.50647608787656</v>
      </c>
      <c r="AB89" s="1">
        <f t="shared" si="25"/>
        <v>215.63700292044032</v>
      </c>
      <c r="AC89" s="1">
        <f t="shared" si="26"/>
        <v>219.99817335334853</v>
      </c>
      <c r="AE89" s="1">
        <f t="shared" si="27"/>
        <v>51.34483275452361</v>
      </c>
      <c r="AF89" s="1">
        <f t="shared" si="28"/>
        <v>53.87020346815112</v>
      </c>
      <c r="AG89" s="1">
        <f t="shared" si="29"/>
        <v>51.83483946738911</v>
      </c>
      <c r="AI89" s="1">
        <f t="shared" si="30"/>
        <v>85.11798818752555</v>
      </c>
      <c r="AJ89" s="1">
        <f t="shared" si="31"/>
        <v>80.74068450485859</v>
      </c>
      <c r="AK89" s="1">
        <f t="shared" si="32"/>
        <v>79.33579990094414</v>
      </c>
      <c r="AN89" s="15">
        <f t="shared" si="33"/>
        <v>5.573554981766858</v>
      </c>
      <c r="AO89" s="15">
        <f t="shared" si="34"/>
        <v>26.271315281520536</v>
      </c>
      <c r="AP89" s="15">
        <f t="shared" si="35"/>
        <v>12.623522459651053</v>
      </c>
    </row>
    <row r="90" spans="1:42" ht="12.75">
      <c r="A90">
        <f t="shared" si="36"/>
        <v>84</v>
      </c>
      <c r="B90">
        <v>16.8034</v>
      </c>
      <c r="C90">
        <v>-36.7414</v>
      </c>
      <c r="D90">
        <v>80.7967</v>
      </c>
      <c r="E90" s="1">
        <f t="shared" si="37"/>
        <v>0.09443193315823036</v>
      </c>
      <c r="G90">
        <v>67.5219</v>
      </c>
      <c r="H90">
        <v>-43.4232</v>
      </c>
      <c r="I90">
        <v>76.4053</v>
      </c>
      <c r="J90" s="1">
        <f t="shared" si="38"/>
        <v>0.5229388587588485</v>
      </c>
      <c r="L90">
        <v>33.6261</v>
      </c>
      <c r="M90">
        <v>-85.1621</v>
      </c>
      <c r="N90">
        <v>73.0971</v>
      </c>
      <c r="O90" s="1">
        <f t="shared" si="39"/>
        <v>0.47449421492785615</v>
      </c>
      <c r="Q90">
        <v>32.4268</v>
      </c>
      <c r="R90">
        <v>-44.2426</v>
      </c>
      <c r="S90">
        <v>3.9622</v>
      </c>
      <c r="T90" s="1">
        <f t="shared" si="40"/>
        <v>0.500790045827589</v>
      </c>
      <c r="V90" s="1">
        <f t="shared" si="21"/>
        <v>32.4268</v>
      </c>
      <c r="W90" s="1">
        <f t="shared" si="22"/>
        <v>-44.2426</v>
      </c>
      <c r="X90" s="1">
        <f t="shared" si="23"/>
        <v>289.625</v>
      </c>
      <c r="Y90" s="1">
        <f t="shared" si="41"/>
        <v>0.4607987196162755</v>
      </c>
      <c r="AA90" s="1">
        <f t="shared" si="24"/>
        <v>209.54621807584599</v>
      </c>
      <c r="AB90" s="1">
        <f t="shared" si="25"/>
        <v>216.090207849546</v>
      </c>
      <c r="AC90" s="1">
        <f t="shared" si="26"/>
        <v>220.3637340379537</v>
      </c>
      <c r="AE90" s="1">
        <f t="shared" si="27"/>
        <v>51.344883751450844</v>
      </c>
      <c r="AF90" s="1">
        <f t="shared" si="28"/>
        <v>53.87026283665228</v>
      </c>
      <c r="AG90" s="1">
        <f t="shared" si="29"/>
        <v>51.83484603951284</v>
      </c>
      <c r="AI90" s="1">
        <f t="shared" si="30"/>
        <v>85.25584104234389</v>
      </c>
      <c r="AJ90" s="1">
        <f t="shared" si="31"/>
        <v>80.65065062109377</v>
      </c>
      <c r="AK90" s="1">
        <f t="shared" si="32"/>
        <v>79.29394506706949</v>
      </c>
      <c r="AN90" s="15">
        <f t="shared" si="33"/>
        <v>5.396300546220403</v>
      </c>
      <c r="AO90" s="15">
        <f t="shared" si="34"/>
        <v>26.726695091933426</v>
      </c>
      <c r="AP90" s="15">
        <f t="shared" si="35"/>
        <v>12.29629237395723</v>
      </c>
    </row>
    <row r="91" spans="1:42" ht="12.75">
      <c r="A91">
        <f t="shared" si="36"/>
        <v>85</v>
      </c>
      <c r="B91">
        <v>16.8454</v>
      </c>
      <c r="C91">
        <v>-36.7659</v>
      </c>
      <c r="D91">
        <v>80.712</v>
      </c>
      <c r="E91" s="1">
        <f t="shared" si="37"/>
        <v>0.09766442545778865</v>
      </c>
      <c r="G91">
        <v>67.4922</v>
      </c>
      <c r="H91">
        <v>-43.7723</v>
      </c>
      <c r="I91">
        <v>76.0103</v>
      </c>
      <c r="J91" s="1">
        <f t="shared" si="38"/>
        <v>0.5279942234532469</v>
      </c>
      <c r="L91">
        <v>33.2995</v>
      </c>
      <c r="M91">
        <v>-85.2732</v>
      </c>
      <c r="N91">
        <v>72.7652</v>
      </c>
      <c r="O91" s="1">
        <f t="shared" si="39"/>
        <v>0.4787153433931318</v>
      </c>
      <c r="Q91">
        <v>31.9809</v>
      </c>
      <c r="R91">
        <v>-44.128</v>
      </c>
      <c r="S91">
        <v>3.7665</v>
      </c>
      <c r="T91" s="1">
        <f t="shared" si="40"/>
        <v>0.5002583932329394</v>
      </c>
      <c r="V91" s="1">
        <f t="shared" si="21"/>
        <v>31.9809</v>
      </c>
      <c r="W91" s="1">
        <f t="shared" si="22"/>
        <v>-44.128</v>
      </c>
      <c r="X91" s="1">
        <f t="shared" si="23"/>
        <v>289.625</v>
      </c>
      <c r="Y91" s="1">
        <f t="shared" si="41"/>
        <v>0.46039110547446743</v>
      </c>
      <c r="AA91" s="1">
        <f t="shared" si="24"/>
        <v>209.58989824335526</v>
      </c>
      <c r="AB91" s="1">
        <f t="shared" si="25"/>
        <v>216.54657468145277</v>
      </c>
      <c r="AC91" s="1">
        <f t="shared" si="26"/>
        <v>220.7325056375703</v>
      </c>
      <c r="AE91" s="1">
        <f t="shared" si="27"/>
        <v>51.344853433328645</v>
      </c>
      <c r="AF91" s="1">
        <f t="shared" si="28"/>
        <v>53.87017828177293</v>
      </c>
      <c r="AG91" s="1">
        <f t="shared" si="29"/>
        <v>51.83480674546786</v>
      </c>
      <c r="AI91" s="1">
        <f t="shared" si="30"/>
        <v>85.39392395349361</v>
      </c>
      <c r="AJ91" s="1">
        <f t="shared" si="31"/>
        <v>80.56100198851375</v>
      </c>
      <c r="AK91" s="1">
        <f t="shared" si="32"/>
        <v>79.25147806703876</v>
      </c>
      <c r="AN91" s="15">
        <f t="shared" si="33"/>
        <v>5.218579627490509</v>
      </c>
      <c r="AO91" s="15">
        <f t="shared" si="34"/>
        <v>27.181044066471557</v>
      </c>
      <c r="AP91" s="15">
        <f t="shared" si="35"/>
        <v>11.968397243885443</v>
      </c>
    </row>
    <row r="92" spans="1:42" ht="12.75">
      <c r="A92">
        <f t="shared" si="36"/>
        <v>86</v>
      </c>
      <c r="B92">
        <v>16.8859</v>
      </c>
      <c r="C92">
        <v>-36.7965</v>
      </c>
      <c r="D92">
        <v>80.6246</v>
      </c>
      <c r="E92" s="1">
        <f t="shared" si="37"/>
        <v>0.10107111357851081</v>
      </c>
      <c r="G92">
        <v>67.4573</v>
      </c>
      <c r="H92">
        <v>-44.1254</v>
      </c>
      <c r="I92">
        <v>75.6127</v>
      </c>
      <c r="J92" s="1">
        <f t="shared" si="38"/>
        <v>0.5329009101136867</v>
      </c>
      <c r="L92">
        <v>32.97</v>
      </c>
      <c r="M92">
        <v>-85.3868</v>
      </c>
      <c r="N92">
        <v>72.4307</v>
      </c>
      <c r="O92" s="1">
        <f t="shared" si="39"/>
        <v>0.48307914465436635</v>
      </c>
      <c r="Q92">
        <v>31.5357</v>
      </c>
      <c r="R92">
        <v>-44.0128</v>
      </c>
      <c r="S92">
        <v>3.5712</v>
      </c>
      <c r="T92" s="1">
        <f t="shared" si="40"/>
        <v>0.49961602256132676</v>
      </c>
      <c r="V92" s="1">
        <f t="shared" si="21"/>
        <v>31.5357</v>
      </c>
      <c r="W92" s="1">
        <f t="shared" si="22"/>
        <v>-44.0128</v>
      </c>
      <c r="X92" s="1">
        <f t="shared" si="23"/>
        <v>289.625</v>
      </c>
      <c r="Y92" s="1">
        <f t="shared" si="41"/>
        <v>0.45986311006646335</v>
      </c>
      <c r="AA92" s="1">
        <f t="shared" si="24"/>
        <v>209.63744614426597</v>
      </c>
      <c r="AB92" s="1">
        <f t="shared" si="25"/>
        <v>217.00607958444388</v>
      </c>
      <c r="AC92" s="1">
        <f t="shared" si="26"/>
        <v>221.10456586190165</v>
      </c>
      <c r="AE92" s="1">
        <f t="shared" si="27"/>
        <v>51.3448966770798</v>
      </c>
      <c r="AF92" s="1">
        <f t="shared" si="28"/>
        <v>53.87023403745338</v>
      </c>
      <c r="AG92" s="1">
        <f t="shared" si="29"/>
        <v>51.83488713318472</v>
      </c>
      <c r="AI92" s="1">
        <f t="shared" si="30"/>
        <v>85.53214896203295</v>
      </c>
      <c r="AJ92" s="1">
        <f t="shared" si="31"/>
        <v>80.47177187681045</v>
      </c>
      <c r="AK92" s="1">
        <f t="shared" si="32"/>
        <v>79.20844446507071</v>
      </c>
      <c r="AN92" s="15">
        <f t="shared" si="33"/>
        <v>5.040567320366952</v>
      </c>
      <c r="AO92" s="15">
        <f t="shared" si="34"/>
        <v>27.634147982064864</v>
      </c>
      <c r="AP92" s="15">
        <f t="shared" si="35"/>
        <v>11.639971522841083</v>
      </c>
    </row>
    <row r="93" spans="1:42" ht="12.75">
      <c r="A93">
        <f t="shared" si="36"/>
        <v>87</v>
      </c>
      <c r="B93">
        <v>16.925</v>
      </c>
      <c r="C93">
        <v>-36.8332</v>
      </c>
      <c r="D93">
        <v>80.5343</v>
      </c>
      <c r="E93" s="1">
        <f t="shared" si="37"/>
        <v>0.10502280704684895</v>
      </c>
      <c r="G93">
        <v>67.4172</v>
      </c>
      <c r="H93">
        <v>-44.4825</v>
      </c>
      <c r="I93">
        <v>75.2125</v>
      </c>
      <c r="J93" s="1">
        <f t="shared" si="38"/>
        <v>0.5378554266715184</v>
      </c>
      <c r="L93">
        <v>32.6377</v>
      </c>
      <c r="M93">
        <v>-85.5027</v>
      </c>
      <c r="N93">
        <v>72.0936</v>
      </c>
      <c r="O93" s="1">
        <f t="shared" si="39"/>
        <v>0.48733203260200797</v>
      </c>
      <c r="Q93">
        <v>31.0912</v>
      </c>
      <c r="R93">
        <v>-43.8969</v>
      </c>
      <c r="S93">
        <v>3.3764</v>
      </c>
      <c r="T93" s="1">
        <f t="shared" si="40"/>
        <v>0.4989590163530442</v>
      </c>
      <c r="V93" s="1">
        <f t="shared" si="21"/>
        <v>31.0912</v>
      </c>
      <c r="W93" s="1">
        <f t="shared" si="22"/>
        <v>-43.8969</v>
      </c>
      <c r="X93" s="1">
        <f t="shared" si="23"/>
        <v>289.625</v>
      </c>
      <c r="Y93" s="1">
        <f t="shared" si="41"/>
        <v>0.4593615787155009</v>
      </c>
      <c r="AA93" s="1">
        <f t="shared" si="24"/>
        <v>209.68905051675924</v>
      </c>
      <c r="AB93" s="1">
        <f t="shared" si="25"/>
        <v>217.46871351900253</v>
      </c>
      <c r="AC93" s="1">
        <f t="shared" si="26"/>
        <v>221.47989579609705</v>
      </c>
      <c r="AE93" s="1">
        <f t="shared" si="27"/>
        <v>51.34486933053778</v>
      </c>
      <c r="AF93" s="1">
        <f t="shared" si="28"/>
        <v>53.87019552127131</v>
      </c>
      <c r="AG93" s="1">
        <f t="shared" si="29"/>
        <v>51.83487810374402</v>
      </c>
      <c r="AI93" s="1">
        <f t="shared" si="30"/>
        <v>85.67056807757159</v>
      </c>
      <c r="AJ93" s="1">
        <f t="shared" si="31"/>
        <v>80.38296901480689</v>
      </c>
      <c r="AK93" s="1">
        <f t="shared" si="32"/>
        <v>79.16488205328078</v>
      </c>
      <c r="AN93" s="15">
        <f t="shared" si="33"/>
        <v>4.862118120911477</v>
      </c>
      <c r="AO93" s="15">
        <f t="shared" si="34"/>
        <v>28.0861166453787</v>
      </c>
      <c r="AP93" s="15">
        <f t="shared" si="35"/>
        <v>11.310868952728507</v>
      </c>
    </row>
    <row r="94" spans="1:42" ht="12.75">
      <c r="A94">
        <f t="shared" si="36"/>
        <v>88</v>
      </c>
      <c r="B94">
        <v>16.9624</v>
      </c>
      <c r="C94">
        <v>-36.876</v>
      </c>
      <c r="D94">
        <v>80.4411</v>
      </c>
      <c r="E94" s="1">
        <f t="shared" si="37"/>
        <v>0.10916427987212245</v>
      </c>
      <c r="G94">
        <v>67.3718</v>
      </c>
      <c r="H94">
        <v>-44.8435</v>
      </c>
      <c r="I94">
        <v>74.8098</v>
      </c>
      <c r="J94" s="1">
        <f t="shared" si="38"/>
        <v>0.5427241011784958</v>
      </c>
      <c r="L94">
        <v>32.3024</v>
      </c>
      <c r="M94">
        <v>-85.621</v>
      </c>
      <c r="N94">
        <v>71.754</v>
      </c>
      <c r="O94" s="1">
        <f t="shared" si="39"/>
        <v>0.49167991620564855</v>
      </c>
      <c r="Q94">
        <v>30.6474</v>
      </c>
      <c r="R94">
        <v>-43.7804</v>
      </c>
      <c r="S94">
        <v>3.1821</v>
      </c>
      <c r="T94" s="1">
        <f t="shared" si="40"/>
        <v>0.49828022236488567</v>
      </c>
      <c r="V94" s="1">
        <f t="shared" si="21"/>
        <v>30.6474</v>
      </c>
      <c r="W94" s="1">
        <f t="shared" si="22"/>
        <v>-43.7804</v>
      </c>
      <c r="X94" s="1">
        <f t="shared" si="23"/>
        <v>289.625</v>
      </c>
      <c r="Y94" s="1">
        <f t="shared" si="41"/>
        <v>0.4588362344017744</v>
      </c>
      <c r="AA94" s="1">
        <f t="shared" si="24"/>
        <v>209.74473529404736</v>
      </c>
      <c r="AB94" s="1">
        <f t="shared" si="25"/>
        <v>217.9343522439957</v>
      </c>
      <c r="AC94" s="1">
        <f t="shared" si="26"/>
        <v>221.8583950955203</v>
      </c>
      <c r="AE94" s="1">
        <f t="shared" si="27"/>
        <v>51.344914103540965</v>
      </c>
      <c r="AF94" s="1">
        <f t="shared" si="28"/>
        <v>53.87026300520538</v>
      </c>
      <c r="AG94" s="1">
        <f t="shared" si="29"/>
        <v>51.83489492041051</v>
      </c>
      <c r="AI94" s="1">
        <f t="shared" si="30"/>
        <v>85.80910689999175</v>
      </c>
      <c r="AJ94" s="1">
        <f t="shared" si="31"/>
        <v>80.2946228568907</v>
      </c>
      <c r="AK94" s="1">
        <f t="shared" si="32"/>
        <v>79.1208005290516</v>
      </c>
      <c r="AN94" s="15">
        <f t="shared" si="33"/>
        <v>4.683268809273082</v>
      </c>
      <c r="AO94" s="15">
        <f t="shared" si="34"/>
        <v>28.536834718368198</v>
      </c>
      <c r="AP94" s="15">
        <f t="shared" si="35"/>
        <v>10.981260692913843</v>
      </c>
    </row>
    <row r="95" spans="1:42" ht="12.75">
      <c r="A95">
        <f t="shared" si="36"/>
        <v>89</v>
      </c>
      <c r="B95">
        <v>16.9983</v>
      </c>
      <c r="C95">
        <v>-36.9248</v>
      </c>
      <c r="D95">
        <v>80.3451</v>
      </c>
      <c r="E95" s="1">
        <f t="shared" si="37"/>
        <v>0.11351761977772794</v>
      </c>
      <c r="G95">
        <v>67.3211</v>
      </c>
      <c r="H95">
        <v>-45.2085</v>
      </c>
      <c r="I95">
        <v>74.4046</v>
      </c>
      <c r="J95" s="1">
        <f t="shared" si="38"/>
        <v>0.5477066094178483</v>
      </c>
      <c r="L95">
        <v>31.9641</v>
      </c>
      <c r="M95">
        <v>-85.7415</v>
      </c>
      <c r="N95">
        <v>71.4119</v>
      </c>
      <c r="O95" s="1">
        <f t="shared" si="39"/>
        <v>0.4959834170615014</v>
      </c>
      <c r="Q95">
        <v>30.2043</v>
      </c>
      <c r="R95">
        <v>-43.6633</v>
      </c>
      <c r="S95">
        <v>2.9882</v>
      </c>
      <c r="T95" s="1">
        <f t="shared" si="40"/>
        <v>0.4976416682714594</v>
      </c>
      <c r="V95" s="1">
        <f t="shared" si="21"/>
        <v>30.2043</v>
      </c>
      <c r="W95" s="1">
        <f t="shared" si="22"/>
        <v>-43.6633</v>
      </c>
      <c r="X95" s="1">
        <f t="shared" si="23"/>
        <v>289.625</v>
      </c>
      <c r="Y95" s="1">
        <f t="shared" si="41"/>
        <v>0.4583121425404319</v>
      </c>
      <c r="AA95" s="1">
        <f t="shared" si="24"/>
        <v>209.80439071253969</v>
      </c>
      <c r="AB95" s="1">
        <f t="shared" si="25"/>
        <v>218.4029877575854</v>
      </c>
      <c r="AC95" s="1">
        <f t="shared" si="26"/>
        <v>222.2400252494811</v>
      </c>
      <c r="AE95" s="1">
        <f t="shared" si="27"/>
        <v>51.344848093844824</v>
      </c>
      <c r="AF95" s="1">
        <f t="shared" si="28"/>
        <v>53.87019390432895</v>
      </c>
      <c r="AG95" s="1">
        <f t="shared" si="29"/>
        <v>51.83480906466233</v>
      </c>
      <c r="AI95" s="1">
        <f t="shared" si="30"/>
        <v>85.9478103677776</v>
      </c>
      <c r="AJ95" s="1">
        <f t="shared" si="31"/>
        <v>80.20673891853214</v>
      </c>
      <c r="AK95" s="1">
        <f t="shared" si="32"/>
        <v>79.07626291195183</v>
      </c>
      <c r="AN95" s="15">
        <f t="shared" si="33"/>
        <v>4.504028902473493</v>
      </c>
      <c r="AO95" s="15">
        <f t="shared" si="34"/>
        <v>28.986350702997154</v>
      </c>
      <c r="AP95" s="15">
        <f t="shared" si="35"/>
        <v>10.650890253243094</v>
      </c>
    </row>
    <row r="96" spans="1:42" ht="12.75">
      <c r="A96">
        <f t="shared" si="36"/>
        <v>90</v>
      </c>
      <c r="B96">
        <v>17.0323</v>
      </c>
      <c r="C96">
        <v>-36.9797</v>
      </c>
      <c r="D96">
        <v>80.2463</v>
      </c>
      <c r="E96" s="1">
        <f t="shared" si="37"/>
        <v>0.11803156357517144</v>
      </c>
      <c r="G96">
        <v>67.265</v>
      </c>
      <c r="H96">
        <v>-45.5772</v>
      </c>
      <c r="I96">
        <v>73.9968</v>
      </c>
      <c r="J96" s="1">
        <f t="shared" si="38"/>
        <v>0.5526189826634668</v>
      </c>
      <c r="L96">
        <v>31.6229</v>
      </c>
      <c r="M96">
        <v>-85.8644</v>
      </c>
      <c r="N96">
        <v>71.0672</v>
      </c>
      <c r="O96" s="1">
        <f t="shared" si="39"/>
        <v>0.5003398245192966</v>
      </c>
      <c r="Q96">
        <v>29.7619</v>
      </c>
      <c r="R96">
        <v>-43.5455</v>
      </c>
      <c r="S96">
        <v>2.7947</v>
      </c>
      <c r="T96" s="1">
        <f t="shared" si="40"/>
        <v>0.49702801731894336</v>
      </c>
      <c r="V96" s="1">
        <f t="shared" si="21"/>
        <v>29.7619</v>
      </c>
      <c r="W96" s="1">
        <f t="shared" si="22"/>
        <v>-43.5455</v>
      </c>
      <c r="X96" s="1">
        <f t="shared" si="23"/>
        <v>289.625</v>
      </c>
      <c r="Y96" s="1">
        <f t="shared" si="41"/>
        <v>0.457815028150016</v>
      </c>
      <c r="AA96" s="1">
        <f t="shared" si="24"/>
        <v>209.8680358212989</v>
      </c>
      <c r="AB96" s="1">
        <f t="shared" si="25"/>
        <v>218.87469234641998</v>
      </c>
      <c r="AC96" s="1">
        <f t="shared" si="26"/>
        <v>222.62494145771268</v>
      </c>
      <c r="AE96" s="1">
        <f t="shared" si="27"/>
        <v>51.3448868514675</v>
      </c>
      <c r="AF96" s="1">
        <f t="shared" si="28"/>
        <v>53.8702174899081</v>
      </c>
      <c r="AG96" s="1">
        <f t="shared" si="29"/>
        <v>51.83488573595972</v>
      </c>
      <c r="AI96" s="1">
        <f t="shared" si="30"/>
        <v>86.08661652689193</v>
      </c>
      <c r="AJ96" s="1">
        <f t="shared" si="31"/>
        <v>80.11935433820004</v>
      </c>
      <c r="AK96" s="1">
        <f t="shared" si="32"/>
        <v>79.03120893981429</v>
      </c>
      <c r="AN96" s="15">
        <f t="shared" si="33"/>
        <v>4.324206596302245</v>
      </c>
      <c r="AO96" s="15">
        <f t="shared" si="34"/>
        <v>29.434732454262473</v>
      </c>
      <c r="AP96" s="15">
        <f t="shared" si="35"/>
        <v>10.320037410061454</v>
      </c>
    </row>
    <row r="97" spans="1:42" ht="12.75">
      <c r="A97">
        <f t="shared" si="36"/>
        <v>91</v>
      </c>
      <c r="B97">
        <v>17.0645</v>
      </c>
      <c r="C97">
        <v>-37.0405</v>
      </c>
      <c r="D97">
        <v>80.1446</v>
      </c>
      <c r="E97" s="1">
        <f t="shared" si="37"/>
        <v>0.12278587052263658</v>
      </c>
      <c r="G97">
        <v>67.2035</v>
      </c>
      <c r="H97">
        <v>-45.9496</v>
      </c>
      <c r="I97">
        <v>73.5865</v>
      </c>
      <c r="J97" s="1">
        <f t="shared" si="38"/>
        <v>0.5575034529040984</v>
      </c>
      <c r="L97">
        <v>31.2785</v>
      </c>
      <c r="M97">
        <v>-85.9894</v>
      </c>
      <c r="N97">
        <v>70.72</v>
      </c>
      <c r="O97" s="1">
        <f t="shared" si="39"/>
        <v>0.5047615278525105</v>
      </c>
      <c r="Q97">
        <v>29.3203</v>
      </c>
      <c r="R97">
        <v>-43.4271</v>
      </c>
      <c r="S97">
        <v>2.6017</v>
      </c>
      <c r="T97" s="1">
        <f t="shared" si="40"/>
        <v>0.4962641635258379</v>
      </c>
      <c r="V97" s="1">
        <f t="shared" si="21"/>
        <v>29.3203</v>
      </c>
      <c r="W97" s="1">
        <f t="shared" si="22"/>
        <v>-43.4271</v>
      </c>
      <c r="X97" s="1">
        <f t="shared" si="23"/>
        <v>289.625</v>
      </c>
      <c r="Y97" s="1">
        <f t="shared" si="41"/>
        <v>0.45719702536215123</v>
      </c>
      <c r="AA97" s="1">
        <f t="shared" si="24"/>
        <v>209.9357789357498</v>
      </c>
      <c r="AB97" s="1">
        <f t="shared" si="25"/>
        <v>219.3493408486563</v>
      </c>
      <c r="AC97" s="1">
        <f t="shared" si="26"/>
        <v>223.01296588658246</v>
      </c>
      <c r="AE97" s="1">
        <f t="shared" si="27"/>
        <v>51.344912692690414</v>
      </c>
      <c r="AF97" s="1">
        <f t="shared" si="28"/>
        <v>53.87028894752655</v>
      </c>
      <c r="AG97" s="1">
        <f t="shared" si="29"/>
        <v>51.834888756222874</v>
      </c>
      <c r="AI97" s="1">
        <f t="shared" si="30"/>
        <v>86.2255002273307</v>
      </c>
      <c r="AJ97" s="1">
        <f t="shared" si="31"/>
        <v>80.03249640751743</v>
      </c>
      <c r="AK97" s="1">
        <f t="shared" si="32"/>
        <v>78.9857506683735</v>
      </c>
      <c r="AN97" s="15">
        <f t="shared" si="33"/>
        <v>4.143980430504946</v>
      </c>
      <c r="AO97" s="15">
        <f t="shared" si="34"/>
        <v>29.88172398637589</v>
      </c>
      <c r="AP97" s="15">
        <f t="shared" si="35"/>
        <v>9.988617036390327</v>
      </c>
    </row>
    <row r="98" spans="1:42" ht="12.75">
      <c r="A98">
        <f t="shared" si="36"/>
        <v>92</v>
      </c>
      <c r="B98">
        <v>17.0427</v>
      </c>
      <c r="C98">
        <v>-37.0746</v>
      </c>
      <c r="D98">
        <v>80.1611</v>
      </c>
      <c r="E98" s="1">
        <f t="shared" si="37"/>
        <v>0.043706978847775295</v>
      </c>
      <c r="G98">
        <v>67.1816</v>
      </c>
      <c r="H98">
        <v>-45.9837</v>
      </c>
      <c r="I98">
        <v>73.6029</v>
      </c>
      <c r="J98" s="1">
        <f t="shared" si="38"/>
        <v>0.0437193321083522</v>
      </c>
      <c r="L98">
        <v>31.2567</v>
      </c>
      <c r="M98">
        <v>-86.0235</v>
      </c>
      <c r="N98">
        <v>70.7364</v>
      </c>
      <c r="O98" s="1">
        <f t="shared" si="39"/>
        <v>0.043669325618790146</v>
      </c>
      <c r="Q98">
        <v>29.2984</v>
      </c>
      <c r="R98">
        <v>-43.4613</v>
      </c>
      <c r="S98">
        <v>2.6181</v>
      </c>
      <c r="T98" s="1">
        <f t="shared" si="40"/>
        <v>0.04379737435052284</v>
      </c>
      <c r="V98" s="1">
        <f t="shared" si="21"/>
        <v>29.2984</v>
      </c>
      <c r="W98" s="1">
        <f t="shared" si="22"/>
        <v>-43.4613</v>
      </c>
      <c r="X98" s="1">
        <f t="shared" si="23"/>
        <v>289.625</v>
      </c>
      <c r="Y98" s="1">
        <f t="shared" si="41"/>
        <v>0.04061095911204064</v>
      </c>
      <c r="AA98" s="1">
        <f t="shared" si="24"/>
        <v>209.919311933395</v>
      </c>
      <c r="AB98" s="1">
        <f t="shared" si="25"/>
        <v>219.33318725721833</v>
      </c>
      <c r="AC98" s="1">
        <f t="shared" si="26"/>
        <v>222.99684979319775</v>
      </c>
      <c r="AE98" s="1">
        <f t="shared" si="27"/>
        <v>51.34482781410413</v>
      </c>
      <c r="AF98" s="1">
        <f t="shared" si="28"/>
        <v>53.87022225961204</v>
      </c>
      <c r="AG98" s="1">
        <f t="shared" si="29"/>
        <v>51.83490693827857</v>
      </c>
      <c r="AI98" s="1">
        <f t="shared" si="30"/>
        <v>86.22521532623225</v>
      </c>
      <c r="AJ98" s="1">
        <f t="shared" si="31"/>
        <v>80.03175657939269</v>
      </c>
      <c r="AK98" s="1">
        <f t="shared" si="32"/>
        <v>78.98496965464466</v>
      </c>
      <c r="AN98" s="15">
        <f t="shared" si="33"/>
        <v>4.14409185374154</v>
      </c>
      <c r="AO98" s="15">
        <f t="shared" si="34"/>
        <v>29.881689611421407</v>
      </c>
      <c r="AP98" s="15">
        <f t="shared" si="35"/>
        <v>9.988493116858825</v>
      </c>
    </row>
    <row r="99" spans="1:42" ht="12.75">
      <c r="A99">
        <f t="shared" si="36"/>
        <v>93</v>
      </c>
      <c r="B99">
        <v>17.0208</v>
      </c>
      <c r="C99">
        <v>-37.1087</v>
      </c>
      <c r="D99">
        <v>80.1775</v>
      </c>
      <c r="E99" s="1">
        <f t="shared" si="37"/>
        <v>0.043719332108345096</v>
      </c>
      <c r="G99">
        <v>67.1597</v>
      </c>
      <c r="H99">
        <v>-46.0179</v>
      </c>
      <c r="I99">
        <v>73.6194</v>
      </c>
      <c r="J99" s="1">
        <f t="shared" si="38"/>
        <v>0.04383491758860485</v>
      </c>
      <c r="L99">
        <v>31.2348</v>
      </c>
      <c r="M99">
        <v>-86.0576</v>
      </c>
      <c r="N99">
        <v>70.7529</v>
      </c>
      <c r="O99" s="1">
        <f t="shared" si="39"/>
        <v>0.04375694230632892</v>
      </c>
      <c r="Q99">
        <v>29.2766</v>
      </c>
      <c r="R99">
        <v>-43.4954</v>
      </c>
      <c r="S99">
        <v>2.6346</v>
      </c>
      <c r="T99" s="1">
        <f t="shared" si="40"/>
        <v>0.043706978847774046</v>
      </c>
      <c r="V99" s="1">
        <f t="shared" si="21"/>
        <v>29.2766</v>
      </c>
      <c r="W99" s="1">
        <f t="shared" si="22"/>
        <v>-43.4954</v>
      </c>
      <c r="X99" s="1">
        <f t="shared" si="23"/>
        <v>289.625</v>
      </c>
      <c r="Y99" s="1">
        <f t="shared" si="41"/>
        <v>0.04047283039274343</v>
      </c>
      <c r="AA99" s="1">
        <f t="shared" si="24"/>
        <v>209.9029533541155</v>
      </c>
      <c r="AB99" s="1">
        <f t="shared" si="25"/>
        <v>219.31692023922824</v>
      </c>
      <c r="AC99" s="1">
        <f t="shared" si="26"/>
        <v>222.98065291520248</v>
      </c>
      <c r="AE99" s="1">
        <f t="shared" si="27"/>
        <v>51.34483239294875</v>
      </c>
      <c r="AF99" s="1">
        <f t="shared" si="28"/>
        <v>53.87014793324778</v>
      </c>
      <c r="AG99" s="1">
        <f t="shared" si="29"/>
        <v>51.83488875622287</v>
      </c>
      <c r="AI99" s="1">
        <f t="shared" si="30"/>
        <v>86.22489645639571</v>
      </c>
      <c r="AJ99" s="1">
        <f t="shared" si="31"/>
        <v>80.03103437415706</v>
      </c>
      <c r="AK99" s="1">
        <f t="shared" si="32"/>
        <v>78.9841607412712</v>
      </c>
      <c r="AN99" s="15">
        <f t="shared" si="33"/>
        <v>4.144048868546619</v>
      </c>
      <c r="AO99" s="15">
        <f t="shared" si="34"/>
        <v>29.881652885058976</v>
      </c>
      <c r="AP99" s="15">
        <f t="shared" si="35"/>
        <v>9.988589149890165</v>
      </c>
    </row>
    <row r="100" spans="1:42" ht="12.75">
      <c r="A100">
        <f t="shared" si="36"/>
        <v>94</v>
      </c>
      <c r="B100">
        <v>16.9989</v>
      </c>
      <c r="C100">
        <v>-37.1429</v>
      </c>
      <c r="D100">
        <v>80.194</v>
      </c>
      <c r="E100" s="1">
        <f t="shared" si="37"/>
        <v>0.0438349175886102</v>
      </c>
      <c r="G100">
        <v>67.1378</v>
      </c>
      <c r="H100">
        <v>-46.052</v>
      </c>
      <c r="I100">
        <v>73.6359</v>
      </c>
      <c r="J100" s="1">
        <f t="shared" si="38"/>
        <v>0.04375694230634159</v>
      </c>
      <c r="L100">
        <v>31.2129</v>
      </c>
      <c r="M100">
        <v>-86.0917</v>
      </c>
      <c r="N100">
        <v>70.7694</v>
      </c>
      <c r="O100" s="1">
        <f t="shared" si="39"/>
        <v>0.043756942306345345</v>
      </c>
      <c r="Q100">
        <v>29.2547</v>
      </c>
      <c r="R100">
        <v>-43.5295</v>
      </c>
      <c r="S100">
        <v>2.651</v>
      </c>
      <c r="T100" s="1">
        <f t="shared" si="40"/>
        <v>0.04371933210834876</v>
      </c>
      <c r="V100" s="1">
        <f t="shared" si="21"/>
        <v>29.2547</v>
      </c>
      <c r="W100" s="1">
        <f t="shared" si="22"/>
        <v>-43.5295</v>
      </c>
      <c r="X100" s="1">
        <f t="shared" si="23"/>
        <v>289.625</v>
      </c>
      <c r="Y100" s="1">
        <f t="shared" si="41"/>
        <v>0.04052678126868819</v>
      </c>
      <c r="AA100" s="1">
        <f t="shared" si="24"/>
        <v>209.88648611618615</v>
      </c>
      <c r="AB100" s="1">
        <f t="shared" si="25"/>
        <v>219.30066938035097</v>
      </c>
      <c r="AC100" s="1">
        <f t="shared" si="26"/>
        <v>222.96445695993788</v>
      </c>
      <c r="AE100" s="1">
        <f t="shared" si="27"/>
        <v>51.3448150413457</v>
      </c>
      <c r="AF100" s="1">
        <f t="shared" si="28"/>
        <v>53.87014793324778</v>
      </c>
      <c r="AG100" s="1">
        <f t="shared" si="29"/>
        <v>51.834794323890215</v>
      </c>
      <c r="AI100" s="1">
        <f t="shared" si="30"/>
        <v>86.22461248341936</v>
      </c>
      <c r="AJ100" s="1">
        <f t="shared" si="31"/>
        <v>80.03028809615549</v>
      </c>
      <c r="AK100" s="1">
        <f t="shared" si="32"/>
        <v>78.98335055107873</v>
      </c>
      <c r="AN100" s="15">
        <f t="shared" si="33"/>
        <v>4.1439759011729915</v>
      </c>
      <c r="AO100" s="15">
        <f t="shared" si="34"/>
        <v>29.88165288505898</v>
      </c>
      <c r="AP100" s="15">
        <f t="shared" si="35"/>
        <v>9.988611810989024</v>
      </c>
    </row>
    <row r="101" spans="1:42" ht="12.75">
      <c r="A101">
        <f t="shared" si="36"/>
        <v>95</v>
      </c>
      <c r="B101">
        <v>16.9771</v>
      </c>
      <c r="C101">
        <v>-37.177</v>
      </c>
      <c r="D101">
        <v>80.2105</v>
      </c>
      <c r="E101" s="1">
        <f t="shared" si="37"/>
        <v>0.04370697884777547</v>
      </c>
      <c r="G101">
        <v>67.116</v>
      </c>
      <c r="H101">
        <v>-46.0861</v>
      </c>
      <c r="I101">
        <v>73.6523</v>
      </c>
      <c r="J101" s="1">
        <f t="shared" si="38"/>
        <v>0.04366932561878858</v>
      </c>
      <c r="L101">
        <v>31.1911</v>
      </c>
      <c r="M101">
        <v>-86.1259</v>
      </c>
      <c r="N101">
        <v>70.7858</v>
      </c>
      <c r="O101" s="1">
        <f t="shared" si="39"/>
        <v>0.04374745706895066</v>
      </c>
      <c r="Q101">
        <v>29.2328</v>
      </c>
      <c r="R101">
        <v>-43.5636</v>
      </c>
      <c r="S101">
        <v>2.6675</v>
      </c>
      <c r="T101" s="1">
        <f t="shared" si="40"/>
        <v>0.04375694230633696</v>
      </c>
      <c r="V101" s="1">
        <f t="shared" si="21"/>
        <v>29.2328</v>
      </c>
      <c r="W101" s="1">
        <f t="shared" si="22"/>
        <v>-43.5636</v>
      </c>
      <c r="X101" s="1">
        <f t="shared" si="23"/>
        <v>289.625</v>
      </c>
      <c r="Y101" s="1">
        <f t="shared" si="41"/>
        <v>0.04052678126868819</v>
      </c>
      <c r="AA101" s="1">
        <f t="shared" si="24"/>
        <v>209.87001608686268</v>
      </c>
      <c r="AB101" s="1">
        <f t="shared" si="25"/>
        <v>219.28453432419715</v>
      </c>
      <c r="AC101" s="1">
        <f t="shared" si="26"/>
        <v>222.94837917513553</v>
      </c>
      <c r="AE101" s="1">
        <f t="shared" si="27"/>
        <v>51.344827814104114</v>
      </c>
      <c r="AF101" s="1">
        <f t="shared" si="28"/>
        <v>53.870222259612035</v>
      </c>
      <c r="AG101" s="1">
        <f t="shared" si="29"/>
        <v>51.83490693827857</v>
      </c>
      <c r="AI101" s="1">
        <f t="shared" si="30"/>
        <v>86.22434003485095</v>
      </c>
      <c r="AJ101" s="1">
        <f t="shared" si="31"/>
        <v>80.02952055440848</v>
      </c>
      <c r="AK101" s="1">
        <f t="shared" si="32"/>
        <v>78.9825187963059</v>
      </c>
      <c r="AN101" s="15">
        <f t="shared" si="33"/>
        <v>4.143993395974314</v>
      </c>
      <c r="AO101" s="15">
        <f t="shared" si="34"/>
        <v>29.881756393896467</v>
      </c>
      <c r="AP101" s="15">
        <f t="shared" si="35"/>
        <v>9.988521003358985</v>
      </c>
    </row>
    <row r="102" spans="1:42" ht="12.75">
      <c r="A102">
        <f t="shared" si="36"/>
        <v>96</v>
      </c>
      <c r="B102">
        <v>16.9552</v>
      </c>
      <c r="C102">
        <v>-37.2111</v>
      </c>
      <c r="D102">
        <v>80.2269</v>
      </c>
      <c r="E102" s="1">
        <f t="shared" si="37"/>
        <v>0.043719332108350425</v>
      </c>
      <c r="G102">
        <v>67.0941</v>
      </c>
      <c r="H102">
        <v>-46.1202</v>
      </c>
      <c r="I102">
        <v>73.6688</v>
      </c>
      <c r="J102" s="1">
        <f t="shared" si="38"/>
        <v>0.043756942306336054</v>
      </c>
      <c r="L102">
        <v>31.1692</v>
      </c>
      <c r="M102">
        <v>-86.16</v>
      </c>
      <c r="N102">
        <v>70.8023</v>
      </c>
      <c r="O102" s="1">
        <f t="shared" si="39"/>
        <v>0.04375694230633428</v>
      </c>
      <c r="Q102">
        <v>29.2109</v>
      </c>
      <c r="R102">
        <v>-43.5977</v>
      </c>
      <c r="S102">
        <v>2.6839</v>
      </c>
      <c r="T102" s="1">
        <f t="shared" si="40"/>
        <v>0.043719332108350537</v>
      </c>
      <c r="V102" s="1">
        <f t="shared" si="21"/>
        <v>29.2109</v>
      </c>
      <c r="W102" s="1">
        <f t="shared" si="22"/>
        <v>-43.5977</v>
      </c>
      <c r="X102" s="1">
        <f t="shared" si="23"/>
        <v>289.625</v>
      </c>
      <c r="Y102" s="1">
        <f t="shared" si="41"/>
        <v>0.0405267812686901</v>
      </c>
      <c r="AA102" s="1">
        <f t="shared" si="24"/>
        <v>209.8536516853114</v>
      </c>
      <c r="AB102" s="1">
        <f t="shared" si="25"/>
        <v>219.26828354080305</v>
      </c>
      <c r="AC102" s="1">
        <f t="shared" si="26"/>
        <v>222.93218331023897</v>
      </c>
      <c r="AE102" s="1">
        <f t="shared" si="27"/>
        <v>51.3448150413457</v>
      </c>
      <c r="AF102" s="1">
        <f t="shared" si="28"/>
        <v>53.87022225961203</v>
      </c>
      <c r="AG102" s="1">
        <f t="shared" si="29"/>
        <v>51.83488875622287</v>
      </c>
      <c r="AI102" s="1">
        <f t="shared" si="30"/>
        <v>86.22404518166435</v>
      </c>
      <c r="AJ102" s="1">
        <f t="shared" si="31"/>
        <v>80.02877405398677</v>
      </c>
      <c r="AK102" s="1">
        <f t="shared" si="32"/>
        <v>78.98170836953648</v>
      </c>
      <c r="AN102" s="15">
        <f t="shared" si="33"/>
        <v>4.143993395974316</v>
      </c>
      <c r="AO102" s="15">
        <f t="shared" si="34"/>
        <v>29.881756393896463</v>
      </c>
      <c r="AP102" s="15">
        <f t="shared" si="35"/>
        <v>9.98852100335898</v>
      </c>
    </row>
    <row r="103" spans="1:42" ht="12.75">
      <c r="A103">
        <f t="shared" si="36"/>
        <v>97</v>
      </c>
      <c r="B103">
        <v>16.9333</v>
      </c>
      <c r="C103">
        <v>-37.2452</v>
      </c>
      <c r="D103">
        <v>80.2434</v>
      </c>
      <c r="E103" s="1">
        <f t="shared" si="37"/>
        <v>0.0437569423063307</v>
      </c>
      <c r="G103">
        <v>67.0722</v>
      </c>
      <c r="H103">
        <v>-46.1543</v>
      </c>
      <c r="I103">
        <v>73.6852</v>
      </c>
      <c r="J103" s="1">
        <f t="shared" si="38"/>
        <v>0.04371933210834687</v>
      </c>
      <c r="L103">
        <v>31.1473</v>
      </c>
      <c r="M103">
        <v>-86.1941</v>
      </c>
      <c r="N103">
        <v>70.8187</v>
      </c>
      <c r="O103" s="1">
        <f t="shared" si="39"/>
        <v>0.04371933210835597</v>
      </c>
      <c r="Q103">
        <v>29.1891</v>
      </c>
      <c r="R103">
        <v>-43.6319</v>
      </c>
      <c r="S103">
        <v>2.7004</v>
      </c>
      <c r="T103" s="1">
        <f t="shared" si="40"/>
        <v>0.043785043108347556</v>
      </c>
      <c r="V103" s="1">
        <f t="shared" si="21"/>
        <v>29.1891</v>
      </c>
      <c r="W103" s="1">
        <f t="shared" si="22"/>
        <v>-43.6319</v>
      </c>
      <c r="X103" s="1">
        <f t="shared" si="23"/>
        <v>289.625</v>
      </c>
      <c r="Y103" s="1">
        <f t="shared" si="41"/>
        <v>0.040557120213346606</v>
      </c>
      <c r="AA103" s="1">
        <f t="shared" si="24"/>
        <v>209.83719639065424</v>
      </c>
      <c r="AB103" s="1">
        <f t="shared" si="25"/>
        <v>219.2521128550646</v>
      </c>
      <c r="AC103" s="1">
        <f t="shared" si="26"/>
        <v>222.9160656744372</v>
      </c>
      <c r="AE103" s="1">
        <f t="shared" si="27"/>
        <v>51.344827814104114</v>
      </c>
      <c r="AF103" s="1">
        <f t="shared" si="28"/>
        <v>53.870222259612035</v>
      </c>
      <c r="AG103" s="1">
        <f t="shared" si="29"/>
        <v>51.83490693827858</v>
      </c>
      <c r="AI103" s="1">
        <f t="shared" si="30"/>
        <v>86.22371173144873</v>
      </c>
      <c r="AJ103" s="1">
        <f t="shared" si="31"/>
        <v>80.02805935881976</v>
      </c>
      <c r="AK103" s="1">
        <f t="shared" si="32"/>
        <v>78.9809290996047</v>
      </c>
      <c r="AN103" s="15">
        <f t="shared" si="33"/>
        <v>4.14407435894022</v>
      </c>
      <c r="AO103" s="15">
        <f t="shared" si="34"/>
        <v>29.881615179566502</v>
      </c>
      <c r="AP103" s="15">
        <f t="shared" si="35"/>
        <v>9.988589149890167</v>
      </c>
    </row>
    <row r="104" spans="1:42" ht="12.75">
      <c r="A104">
        <f t="shared" si="36"/>
        <v>98</v>
      </c>
      <c r="B104">
        <v>16.9114</v>
      </c>
      <c r="C104">
        <v>-37.2794</v>
      </c>
      <c r="D104">
        <v>80.2598</v>
      </c>
      <c r="E104" s="1">
        <f t="shared" si="37"/>
        <v>0.043797374350530056</v>
      </c>
      <c r="G104">
        <v>67.0504</v>
      </c>
      <c r="H104">
        <v>-46.1885</v>
      </c>
      <c r="I104">
        <v>73.7017</v>
      </c>
      <c r="J104" s="1">
        <f t="shared" si="38"/>
        <v>0.0437850431083504</v>
      </c>
      <c r="L104">
        <v>31.1254</v>
      </c>
      <c r="M104">
        <v>-86.2282</v>
      </c>
      <c r="N104">
        <v>70.8352</v>
      </c>
      <c r="O104" s="1">
        <f t="shared" si="39"/>
        <v>0.0437569423063307</v>
      </c>
      <c r="Q104">
        <v>29.1672</v>
      </c>
      <c r="R104">
        <v>-43.666</v>
      </c>
      <c r="S104">
        <v>2.7169</v>
      </c>
      <c r="T104" s="1">
        <f t="shared" si="40"/>
        <v>0.04375694230633126</v>
      </c>
      <c r="V104" s="1">
        <f t="shared" si="21"/>
        <v>29.1672</v>
      </c>
      <c r="W104" s="1">
        <f t="shared" si="22"/>
        <v>-43.666</v>
      </c>
      <c r="X104" s="1">
        <f t="shared" si="23"/>
        <v>289.625</v>
      </c>
      <c r="Y104" s="1">
        <f t="shared" si="41"/>
        <v>0.04052678126868221</v>
      </c>
      <c r="AA104" s="1">
        <f t="shared" si="24"/>
        <v>209.82082895708902</v>
      </c>
      <c r="AB104" s="1">
        <f t="shared" si="25"/>
        <v>219.2358805747362</v>
      </c>
      <c r="AC104" s="1">
        <f t="shared" si="26"/>
        <v>222.89986989704593</v>
      </c>
      <c r="AE104" s="1">
        <f t="shared" si="27"/>
        <v>51.34491269269039</v>
      </c>
      <c r="AF104" s="1">
        <f t="shared" si="28"/>
        <v>53.8702146212543</v>
      </c>
      <c r="AG104" s="1">
        <f t="shared" si="29"/>
        <v>51.8347943238902</v>
      </c>
      <c r="AI104" s="1">
        <f t="shared" si="30"/>
        <v>86.22342937509697</v>
      </c>
      <c r="AJ104" s="1">
        <f t="shared" si="31"/>
        <v>80.02728524705927</v>
      </c>
      <c r="AK104" s="1">
        <f t="shared" si="32"/>
        <v>78.98011843984212</v>
      </c>
      <c r="AN104" s="15">
        <f t="shared" si="33"/>
        <v>4.143980430504941</v>
      </c>
      <c r="AO104" s="15">
        <f t="shared" si="34"/>
        <v>29.88169490925034</v>
      </c>
      <c r="AP104" s="15">
        <f t="shared" si="35"/>
        <v>9.98861181098903</v>
      </c>
    </row>
    <row r="105" spans="1:42" ht="12.75">
      <c r="A105">
        <f t="shared" si="36"/>
        <v>99</v>
      </c>
      <c r="B105">
        <v>16.8896</v>
      </c>
      <c r="C105">
        <v>-37.3135</v>
      </c>
      <c r="D105">
        <v>80.2763</v>
      </c>
      <c r="E105" s="1">
        <f t="shared" si="37"/>
        <v>0.043706978847775295</v>
      </c>
      <c r="G105">
        <v>67.0285</v>
      </c>
      <c r="H105">
        <v>-46.2226</v>
      </c>
      <c r="I105">
        <v>73.7182</v>
      </c>
      <c r="J105" s="1">
        <f t="shared" si="38"/>
        <v>0.04375694230633623</v>
      </c>
      <c r="L105">
        <v>31.1036</v>
      </c>
      <c r="M105">
        <v>-86.2623</v>
      </c>
      <c r="N105">
        <v>70.8517</v>
      </c>
      <c r="O105" s="1">
        <f t="shared" si="39"/>
        <v>0.043706978847769924</v>
      </c>
      <c r="Q105">
        <v>29.1453</v>
      </c>
      <c r="R105">
        <v>-43.7001</v>
      </c>
      <c r="S105">
        <v>2.7333</v>
      </c>
      <c r="T105" s="1">
        <f t="shared" si="40"/>
        <v>0.043719332108350537</v>
      </c>
      <c r="V105" s="1">
        <f t="shared" si="21"/>
        <v>29.1453</v>
      </c>
      <c r="W105" s="1">
        <f t="shared" si="22"/>
        <v>-43.7001</v>
      </c>
      <c r="X105" s="1">
        <f t="shared" si="23"/>
        <v>289.625</v>
      </c>
      <c r="Y105" s="1">
        <f t="shared" si="41"/>
        <v>0.0405267812686901</v>
      </c>
      <c r="AA105" s="1">
        <f t="shared" si="24"/>
        <v>209.8043589483784</v>
      </c>
      <c r="AB105" s="1">
        <f t="shared" si="25"/>
        <v>219.21962990282142</v>
      </c>
      <c r="AC105" s="1">
        <f t="shared" si="26"/>
        <v>222.88367504287973</v>
      </c>
      <c r="AE105" s="1">
        <f t="shared" si="27"/>
        <v>51.3448150413457</v>
      </c>
      <c r="AF105" s="1">
        <f t="shared" si="28"/>
        <v>53.87014793324778</v>
      </c>
      <c r="AG105" s="1">
        <f t="shared" si="29"/>
        <v>51.8347943238902</v>
      </c>
      <c r="AI105" s="1">
        <f t="shared" si="30"/>
        <v>86.22315674839096</v>
      </c>
      <c r="AJ105" s="1">
        <f t="shared" si="31"/>
        <v>80.02653841525594</v>
      </c>
      <c r="AK105" s="1">
        <f t="shared" si="32"/>
        <v>78.97930650256791</v>
      </c>
      <c r="AN105" s="15">
        <f t="shared" si="33"/>
        <v>4.143993395974314</v>
      </c>
      <c r="AO105" s="15">
        <f t="shared" si="34"/>
        <v>29.881727316830975</v>
      </c>
      <c r="AP105" s="15">
        <f t="shared" si="35"/>
        <v>9.988515777972937</v>
      </c>
    </row>
    <row r="106" spans="1:42" ht="12.75">
      <c r="A106">
        <f t="shared" si="36"/>
        <v>100</v>
      </c>
      <c r="B106">
        <v>16.8677</v>
      </c>
      <c r="C106">
        <v>-37.3476</v>
      </c>
      <c r="D106">
        <v>80.2928</v>
      </c>
      <c r="E106" s="1">
        <f t="shared" si="37"/>
        <v>0.04375694230633623</v>
      </c>
      <c r="G106">
        <v>67.0066</v>
      </c>
      <c r="H106">
        <v>-46.2567</v>
      </c>
      <c r="I106">
        <v>73.7346</v>
      </c>
      <c r="J106" s="1">
        <f t="shared" si="38"/>
        <v>0.04371933210834508</v>
      </c>
      <c r="L106">
        <v>31.0817</v>
      </c>
      <c r="M106">
        <v>-86.2965</v>
      </c>
      <c r="N106">
        <v>70.8681</v>
      </c>
      <c r="O106" s="1">
        <f t="shared" si="39"/>
        <v>0.043797374350524505</v>
      </c>
      <c r="Q106">
        <v>29.1234</v>
      </c>
      <c r="R106">
        <v>-43.7342</v>
      </c>
      <c r="S106">
        <v>2.7498</v>
      </c>
      <c r="T106" s="1">
        <f t="shared" si="40"/>
        <v>0.04375694230633696</v>
      </c>
      <c r="V106" s="1">
        <f t="shared" si="21"/>
        <v>29.1234</v>
      </c>
      <c r="W106" s="1">
        <f t="shared" si="22"/>
        <v>-43.7342</v>
      </c>
      <c r="X106" s="1">
        <f t="shared" si="23"/>
        <v>289.625</v>
      </c>
      <c r="Y106" s="1">
        <f t="shared" si="41"/>
        <v>0.04052678126868819</v>
      </c>
      <c r="AA106" s="1">
        <f t="shared" si="24"/>
        <v>209.7878947863532</v>
      </c>
      <c r="AB106" s="1">
        <f t="shared" si="25"/>
        <v>219.20347775674088</v>
      </c>
      <c r="AC106" s="1">
        <f t="shared" si="26"/>
        <v>222.86759660791876</v>
      </c>
      <c r="AE106" s="1">
        <f t="shared" si="27"/>
        <v>51.34482781410413</v>
      </c>
      <c r="AF106" s="1">
        <f t="shared" si="28"/>
        <v>53.870222259612035</v>
      </c>
      <c r="AG106" s="1">
        <f t="shared" si="29"/>
        <v>51.83490693827857</v>
      </c>
      <c r="AI106" s="1">
        <f t="shared" si="30"/>
        <v>86.22285991147098</v>
      </c>
      <c r="AJ106" s="1">
        <f t="shared" si="31"/>
        <v>80.02579599997776</v>
      </c>
      <c r="AK106" s="1">
        <f t="shared" si="32"/>
        <v>78.97847531435448</v>
      </c>
      <c r="AN106" s="15">
        <f t="shared" si="33"/>
        <v>4.143993395974313</v>
      </c>
      <c r="AO106" s="15">
        <f t="shared" si="34"/>
        <v>29.881756393896463</v>
      </c>
      <c r="AP106" s="15">
        <f t="shared" si="35"/>
        <v>9.988521003358981</v>
      </c>
    </row>
    <row r="107" spans="1:42" ht="12.75">
      <c r="A107">
        <f t="shared" si="36"/>
        <v>101</v>
      </c>
      <c r="B107">
        <v>16.6854</v>
      </c>
      <c r="C107">
        <v>-37.5275</v>
      </c>
      <c r="D107">
        <v>80.585</v>
      </c>
      <c r="E107" s="1">
        <f t="shared" si="37"/>
        <v>0.3885590560004965</v>
      </c>
      <c r="G107">
        <v>66.8142</v>
      </c>
      <c r="H107">
        <v>-46.4683</v>
      </c>
      <c r="I107">
        <v>73.9923</v>
      </c>
      <c r="J107" s="1">
        <f t="shared" si="38"/>
        <v>0.38496962217816766</v>
      </c>
      <c r="L107">
        <v>30.8646</v>
      </c>
      <c r="M107">
        <v>-86.4895</v>
      </c>
      <c r="N107">
        <v>71.1765</v>
      </c>
      <c r="O107" s="1">
        <f t="shared" si="39"/>
        <v>0.423664926563445</v>
      </c>
      <c r="Q107">
        <v>28.8764</v>
      </c>
      <c r="R107">
        <v>-43.9641</v>
      </c>
      <c r="S107">
        <v>3.036</v>
      </c>
      <c r="T107" s="1">
        <f t="shared" si="40"/>
        <v>0.4424629363008841</v>
      </c>
      <c r="V107" s="1">
        <f t="shared" si="21"/>
        <v>28.8764</v>
      </c>
      <c r="W107" s="1">
        <f t="shared" si="22"/>
        <v>-43.9641</v>
      </c>
      <c r="X107" s="1">
        <f t="shared" si="23"/>
        <v>289.625</v>
      </c>
      <c r="Y107" s="1">
        <f t="shared" si="41"/>
        <v>0.3374359346601963</v>
      </c>
      <c r="AA107" s="1">
        <f t="shared" si="24"/>
        <v>209.49408559804263</v>
      </c>
      <c r="AB107" s="1">
        <f t="shared" si="25"/>
        <v>218.95892079513456</v>
      </c>
      <c r="AC107" s="1">
        <f t="shared" si="26"/>
        <v>222.55810418102055</v>
      </c>
      <c r="AE107" s="1">
        <f t="shared" si="27"/>
        <v>51.34489446254612</v>
      </c>
      <c r="AF107" s="1">
        <f t="shared" si="28"/>
        <v>53.87020437347533</v>
      </c>
      <c r="AG107" s="1">
        <f t="shared" si="29"/>
        <v>51.834805188116604</v>
      </c>
      <c r="AI107" s="1">
        <f t="shared" si="30"/>
        <v>86.22689329177861</v>
      </c>
      <c r="AJ107" s="1">
        <f t="shared" si="31"/>
        <v>80.00038760158391</v>
      </c>
      <c r="AK107" s="1">
        <f t="shared" si="32"/>
        <v>78.97226105569865</v>
      </c>
      <c r="AN107" s="15">
        <f t="shared" si="33"/>
        <v>4.196037545783637</v>
      </c>
      <c r="AO107" s="15">
        <f t="shared" si="34"/>
        <v>29.896729089579047</v>
      </c>
      <c r="AP107" s="15">
        <f t="shared" si="35"/>
        <v>9.919409838162668</v>
      </c>
    </row>
    <row r="108" spans="1:42" ht="12.75">
      <c r="A108">
        <f t="shared" si="36"/>
        <v>102</v>
      </c>
      <c r="B108">
        <v>16.4973</v>
      </c>
      <c r="C108">
        <v>-37.7618</v>
      </c>
      <c r="D108">
        <v>80.8161</v>
      </c>
      <c r="E108" s="1">
        <f t="shared" si="37"/>
        <v>0.37905845195695775</v>
      </c>
      <c r="G108">
        <v>66.6202</v>
      </c>
      <c r="H108">
        <v>-46.7208</v>
      </c>
      <c r="I108">
        <v>74.2037</v>
      </c>
      <c r="J108" s="1">
        <f t="shared" si="38"/>
        <v>0.38220702505317566</v>
      </c>
      <c r="L108">
        <v>30.6566</v>
      </c>
      <c r="M108">
        <v>-86.7314</v>
      </c>
      <c r="N108">
        <v>71.4167</v>
      </c>
      <c r="O108" s="1">
        <f t="shared" si="39"/>
        <v>0.3993440246203688</v>
      </c>
      <c r="Q108">
        <v>28.6513</v>
      </c>
      <c r="R108">
        <v>-44.227</v>
      </c>
      <c r="S108">
        <v>3.2637</v>
      </c>
      <c r="T108" s="1">
        <f t="shared" si="40"/>
        <v>0.41428698989951135</v>
      </c>
      <c r="V108" s="1">
        <f t="shared" si="21"/>
        <v>28.6513</v>
      </c>
      <c r="W108" s="1">
        <f t="shared" si="22"/>
        <v>-44.227</v>
      </c>
      <c r="X108" s="1">
        <f t="shared" si="23"/>
        <v>289.625</v>
      </c>
      <c r="Y108" s="1">
        <f t="shared" si="41"/>
        <v>0.34610174804527905</v>
      </c>
      <c r="AA108" s="1">
        <f t="shared" si="24"/>
        <v>209.26221648030491</v>
      </c>
      <c r="AB108" s="1">
        <f t="shared" si="25"/>
        <v>218.7560122587263</v>
      </c>
      <c r="AC108" s="1">
        <f t="shared" si="26"/>
        <v>222.31848199450266</v>
      </c>
      <c r="AE108" s="1">
        <f t="shared" si="27"/>
        <v>51.344840239015255</v>
      </c>
      <c r="AF108" s="1">
        <f t="shared" si="28"/>
        <v>53.87017733700159</v>
      </c>
      <c r="AG108" s="1">
        <f t="shared" si="29"/>
        <v>51.83489385549081</v>
      </c>
      <c r="AI108" s="1">
        <f t="shared" si="30"/>
        <v>86.22800242785445</v>
      </c>
      <c r="AJ108" s="1">
        <f t="shared" si="31"/>
        <v>79.98294494600137</v>
      </c>
      <c r="AK108" s="1">
        <f t="shared" si="32"/>
        <v>78.96552314902142</v>
      </c>
      <c r="AN108" s="15">
        <f t="shared" si="33"/>
        <v>4.225813175632596</v>
      </c>
      <c r="AO108" s="15">
        <f t="shared" si="34"/>
        <v>29.90526470475176</v>
      </c>
      <c r="AP108" s="15">
        <f t="shared" si="35"/>
        <v>9.879907803592495</v>
      </c>
    </row>
    <row r="109" spans="1:42" ht="12.75">
      <c r="A109">
        <f t="shared" si="36"/>
        <v>103</v>
      </c>
      <c r="B109">
        <v>16.3213</v>
      </c>
      <c r="C109">
        <v>-37.9047</v>
      </c>
      <c r="D109">
        <v>81.1532</v>
      </c>
      <c r="E109" s="1">
        <f t="shared" si="37"/>
        <v>0.40624231685041573</v>
      </c>
      <c r="G109">
        <v>66.431</v>
      </c>
      <c r="H109">
        <v>-46.9046</v>
      </c>
      <c r="I109">
        <v>74.4962</v>
      </c>
      <c r="J109" s="1">
        <f t="shared" si="38"/>
        <v>0.39387222547420636</v>
      </c>
      <c r="L109">
        <v>30.4357</v>
      </c>
      <c r="M109">
        <v>-86.8912</v>
      </c>
      <c r="N109">
        <v>71.7745</v>
      </c>
      <c r="O109" s="1">
        <f t="shared" si="39"/>
        <v>0.4498374039583632</v>
      </c>
      <c r="Q109">
        <v>28.3918</v>
      </c>
      <c r="R109">
        <v>-44.4342</v>
      </c>
      <c r="S109">
        <v>3.593</v>
      </c>
      <c r="T109" s="1">
        <f t="shared" si="40"/>
        <v>0.4676650296954003</v>
      </c>
      <c r="V109" s="1">
        <f t="shared" si="21"/>
        <v>28.3918</v>
      </c>
      <c r="W109" s="1">
        <f t="shared" si="22"/>
        <v>-44.4342</v>
      </c>
      <c r="X109" s="1">
        <f t="shared" si="23"/>
        <v>289.625</v>
      </c>
      <c r="Y109" s="1">
        <f t="shared" si="41"/>
        <v>0.3320724168009136</v>
      </c>
      <c r="AA109" s="1">
        <f t="shared" si="24"/>
        <v>208.92300671716364</v>
      </c>
      <c r="AB109" s="1">
        <f t="shared" si="25"/>
        <v>218.4799400453964</v>
      </c>
      <c r="AC109" s="1">
        <f t="shared" si="26"/>
        <v>221.95858786372742</v>
      </c>
      <c r="AE109" s="1">
        <f t="shared" si="27"/>
        <v>51.34487202340658</v>
      </c>
      <c r="AF109" s="1">
        <f t="shared" si="28"/>
        <v>53.87019076019686</v>
      </c>
      <c r="AG109" s="1">
        <f t="shared" si="29"/>
        <v>51.83486744750101</v>
      </c>
      <c r="AI109" s="1">
        <f t="shared" si="30"/>
        <v>86.23373853150544</v>
      </c>
      <c r="AJ109" s="1">
        <f t="shared" si="31"/>
        <v>79.95187985880325</v>
      </c>
      <c r="AK109" s="1">
        <f t="shared" si="32"/>
        <v>78.95937549265966</v>
      </c>
      <c r="AN109" s="15">
        <f t="shared" si="33"/>
        <v>4.292900787017836</v>
      </c>
      <c r="AO109" s="15">
        <f t="shared" si="34"/>
        <v>29.924524223006777</v>
      </c>
      <c r="AP109" s="15">
        <f t="shared" si="35"/>
        <v>9.790859171844987</v>
      </c>
    </row>
    <row r="110" spans="1:42" ht="12.75">
      <c r="A110">
        <f t="shared" si="36"/>
        <v>104</v>
      </c>
      <c r="B110">
        <v>16.1245</v>
      </c>
      <c r="C110">
        <v>-38.2118</v>
      </c>
      <c r="D110">
        <v>81.3013</v>
      </c>
      <c r="E110" s="1">
        <f t="shared" si="37"/>
        <v>0.39366770251063105</v>
      </c>
      <c r="G110">
        <v>66.2342</v>
      </c>
      <c r="H110">
        <v>-47.2117</v>
      </c>
      <c r="I110">
        <v>74.6443</v>
      </c>
      <c r="J110" s="1">
        <f t="shared" si="38"/>
        <v>0.39366770251062927</v>
      </c>
      <c r="L110">
        <v>30.2388</v>
      </c>
      <c r="M110">
        <v>-87.1983</v>
      </c>
      <c r="N110">
        <v>71.9226</v>
      </c>
      <c r="O110" s="1">
        <f t="shared" si="39"/>
        <v>0.3937177034373778</v>
      </c>
      <c r="Q110">
        <v>28.1949</v>
      </c>
      <c r="R110">
        <v>-44.7412</v>
      </c>
      <c r="S110">
        <v>3.7412</v>
      </c>
      <c r="T110" s="1">
        <f t="shared" si="40"/>
        <v>0.39367734250271647</v>
      </c>
      <c r="V110" s="1">
        <f t="shared" si="21"/>
        <v>28.1949</v>
      </c>
      <c r="W110" s="1">
        <f t="shared" si="22"/>
        <v>-44.7412</v>
      </c>
      <c r="X110" s="1">
        <f t="shared" si="23"/>
        <v>289.625</v>
      </c>
      <c r="Y110" s="1">
        <f t="shared" si="41"/>
        <v>0.36471716438906615</v>
      </c>
      <c r="AA110" s="1">
        <f t="shared" si="24"/>
        <v>208.77521788327752</v>
      </c>
      <c r="AB110" s="1">
        <f t="shared" si="25"/>
        <v>218.33413175046636</v>
      </c>
      <c r="AC110" s="1">
        <f t="shared" si="26"/>
        <v>221.8132499049144</v>
      </c>
      <c r="AE110" s="1">
        <f t="shared" si="27"/>
        <v>51.34487202340659</v>
      </c>
      <c r="AF110" s="1">
        <f t="shared" si="28"/>
        <v>53.870257578834725</v>
      </c>
      <c r="AG110" s="1">
        <f t="shared" si="29"/>
        <v>51.834840218042544</v>
      </c>
      <c r="AI110" s="1">
        <f t="shared" si="30"/>
        <v>86.23110587752097</v>
      </c>
      <c r="AJ110" s="1">
        <f t="shared" si="31"/>
        <v>79.9450714604616</v>
      </c>
      <c r="AK110" s="1">
        <f t="shared" si="32"/>
        <v>78.95202411374385</v>
      </c>
      <c r="AN110" s="15">
        <f t="shared" si="33"/>
        <v>4.292820039436756</v>
      </c>
      <c r="AO110" s="15">
        <f t="shared" si="34"/>
        <v>29.92463282911658</v>
      </c>
      <c r="AP110" s="15">
        <f t="shared" si="35"/>
        <v>9.790808892704465</v>
      </c>
    </row>
    <row r="111" spans="1:42" ht="12.75">
      <c r="A111">
        <f t="shared" si="36"/>
        <v>105</v>
      </c>
      <c r="B111">
        <v>15.9614</v>
      </c>
      <c r="C111">
        <v>-38.3343</v>
      </c>
      <c r="D111">
        <v>81.6655</v>
      </c>
      <c r="E111" s="1">
        <f t="shared" si="37"/>
        <v>0.4174320303953672</v>
      </c>
      <c r="G111">
        <v>66.0553</v>
      </c>
      <c r="H111">
        <v>-47.383</v>
      </c>
      <c r="I111">
        <v>74.9561</v>
      </c>
      <c r="J111" s="1">
        <f t="shared" si="38"/>
        <v>0.3982061526395637</v>
      </c>
      <c r="L111">
        <v>30.0224</v>
      </c>
      <c r="M111">
        <v>-87.3409</v>
      </c>
      <c r="N111">
        <v>72.3112</v>
      </c>
      <c r="O111" s="1">
        <f t="shared" si="39"/>
        <v>0.4670906550124911</v>
      </c>
      <c r="Q111">
        <v>27.9333</v>
      </c>
      <c r="R111">
        <v>-44.9394</v>
      </c>
      <c r="S111">
        <v>4.0965</v>
      </c>
      <c r="T111" s="1">
        <f t="shared" si="40"/>
        <v>0.48368986964789795</v>
      </c>
      <c r="V111" s="1">
        <f t="shared" si="21"/>
        <v>27.9333</v>
      </c>
      <c r="W111" s="1">
        <f t="shared" si="22"/>
        <v>-44.9394</v>
      </c>
      <c r="X111" s="1">
        <f t="shared" si="23"/>
        <v>289.625</v>
      </c>
      <c r="Y111" s="1">
        <f t="shared" si="41"/>
        <v>0.3282039000377672</v>
      </c>
      <c r="AA111" s="1">
        <f t="shared" si="24"/>
        <v>208.40851080478936</v>
      </c>
      <c r="AB111" s="1">
        <f t="shared" si="25"/>
        <v>218.04126832361345</v>
      </c>
      <c r="AC111" s="1">
        <f t="shared" si="26"/>
        <v>221.42163221216668</v>
      </c>
      <c r="AE111" s="1">
        <f t="shared" si="27"/>
        <v>51.34485210086791</v>
      </c>
      <c r="AF111" s="1">
        <f t="shared" si="28"/>
        <v>53.87020652299376</v>
      </c>
      <c r="AG111" s="1">
        <f t="shared" si="29"/>
        <v>51.83494470962615</v>
      </c>
      <c r="AI111" s="1">
        <f t="shared" si="30"/>
        <v>86.2382813971974</v>
      </c>
      <c r="AJ111" s="1">
        <f t="shared" si="31"/>
        <v>79.90986139783246</v>
      </c>
      <c r="AK111" s="1">
        <f t="shared" si="32"/>
        <v>78.94630003886245</v>
      </c>
      <c r="AN111" s="15">
        <f t="shared" si="33"/>
        <v>4.371807446813278</v>
      </c>
      <c r="AO111" s="15">
        <f t="shared" si="34"/>
        <v>29.947364103628004</v>
      </c>
      <c r="AP111" s="15">
        <f t="shared" si="35"/>
        <v>9.685954888438104</v>
      </c>
    </row>
    <row r="112" spans="1:42" ht="12.75">
      <c r="A112">
        <f t="shared" si="36"/>
        <v>106</v>
      </c>
      <c r="B112">
        <v>15.775</v>
      </c>
      <c r="C112">
        <v>-38.6212</v>
      </c>
      <c r="D112">
        <v>81.8367</v>
      </c>
      <c r="E112" s="1">
        <f t="shared" si="37"/>
        <v>0.38257810967173866</v>
      </c>
      <c r="G112">
        <v>65.8663</v>
      </c>
      <c r="H112">
        <v>-47.678</v>
      </c>
      <c r="I112">
        <v>75.1192</v>
      </c>
      <c r="J112" s="1">
        <f t="shared" si="38"/>
        <v>0.3864551849826827</v>
      </c>
      <c r="L112">
        <v>29.827</v>
      </c>
      <c r="M112">
        <v>-87.631</v>
      </c>
      <c r="N112">
        <v>72.486</v>
      </c>
      <c r="O112" s="1">
        <f t="shared" si="39"/>
        <v>0.3910168922182246</v>
      </c>
      <c r="Q112">
        <v>27.7316</v>
      </c>
      <c r="R112">
        <v>-45.2379</v>
      </c>
      <c r="S112">
        <v>4.2663</v>
      </c>
      <c r="T112" s="1">
        <f t="shared" si="40"/>
        <v>0.3982677240249355</v>
      </c>
      <c r="V112" s="1">
        <f t="shared" si="21"/>
        <v>27.7316</v>
      </c>
      <c r="W112" s="1">
        <f t="shared" si="22"/>
        <v>-45.2379</v>
      </c>
      <c r="X112" s="1">
        <f t="shared" si="23"/>
        <v>289.625</v>
      </c>
      <c r="Y112" s="1">
        <f t="shared" si="41"/>
        <v>0.3602570471205276</v>
      </c>
      <c r="AA112" s="1">
        <f t="shared" si="24"/>
        <v>208.23716915896642</v>
      </c>
      <c r="AB112" s="1">
        <f t="shared" si="25"/>
        <v>217.88287602686907</v>
      </c>
      <c r="AC112" s="1">
        <f t="shared" si="26"/>
        <v>221.24852756520212</v>
      </c>
      <c r="AE112" s="1">
        <f t="shared" si="27"/>
        <v>51.344802737764994</v>
      </c>
      <c r="AF112" s="1">
        <f t="shared" si="28"/>
        <v>53.870280264075106</v>
      </c>
      <c r="AG112" s="1">
        <f t="shared" si="29"/>
        <v>51.83488005706196</v>
      </c>
      <c r="AI112" s="1">
        <f t="shared" si="30"/>
        <v>86.23732739489817</v>
      </c>
      <c r="AJ112" s="1">
        <f t="shared" si="31"/>
        <v>79.89912385227947</v>
      </c>
      <c r="AK112" s="1">
        <f t="shared" si="32"/>
        <v>78.93967444467998</v>
      </c>
      <c r="AN112" s="15">
        <f t="shared" si="33"/>
        <v>4.383798187443751</v>
      </c>
      <c r="AO112" s="15">
        <f t="shared" si="34"/>
        <v>29.950908514668175</v>
      </c>
      <c r="AP112" s="15">
        <f t="shared" si="35"/>
        <v>9.669854761607299</v>
      </c>
    </row>
    <row r="113" spans="1:42" ht="12.75">
      <c r="A113">
        <f t="shared" si="36"/>
        <v>107</v>
      </c>
      <c r="B113">
        <v>15.7082</v>
      </c>
      <c r="C113">
        <v>-38.9261</v>
      </c>
      <c r="D113">
        <v>82.1264</v>
      </c>
      <c r="E113" s="1">
        <f t="shared" si="37"/>
        <v>0.4258548344213131</v>
      </c>
      <c r="G113">
        <v>65.7602</v>
      </c>
      <c r="H113">
        <v>-48.139</v>
      </c>
      <c r="I113">
        <v>75.3286</v>
      </c>
      <c r="J113" s="1">
        <f t="shared" si="38"/>
        <v>0.5173263670063606</v>
      </c>
      <c r="L113">
        <v>29.587</v>
      </c>
      <c r="M113">
        <v>-87.9711</v>
      </c>
      <c r="N113">
        <v>72.7018</v>
      </c>
      <c r="O113" s="1">
        <f t="shared" si="39"/>
        <v>0.4688684783604099</v>
      </c>
      <c r="Q113">
        <v>27.5345</v>
      </c>
      <c r="R113">
        <v>-45.4957</v>
      </c>
      <c r="S113">
        <v>4.5321</v>
      </c>
      <c r="T113" s="1">
        <f t="shared" si="40"/>
        <v>0.4194745403477991</v>
      </c>
      <c r="V113" s="1">
        <f t="shared" si="21"/>
        <v>27.5345</v>
      </c>
      <c r="W113" s="1">
        <f t="shared" si="22"/>
        <v>-45.4957</v>
      </c>
      <c r="X113" s="1">
        <f t="shared" si="23"/>
        <v>289.625</v>
      </c>
      <c r="Y113" s="1">
        <f t="shared" si="41"/>
        <v>0.3245138671921395</v>
      </c>
      <c r="AA113" s="1">
        <f t="shared" si="24"/>
        <v>207.93914979582368</v>
      </c>
      <c r="AB113" s="1">
        <f t="shared" si="25"/>
        <v>217.69505788680644</v>
      </c>
      <c r="AC113" s="1">
        <f t="shared" si="26"/>
        <v>221.05213651908005</v>
      </c>
      <c r="AE113" s="1">
        <f t="shared" si="27"/>
        <v>51.34481780326034</v>
      </c>
      <c r="AF113" s="1">
        <f t="shared" si="28"/>
        <v>53.87018346813012</v>
      </c>
      <c r="AG113" s="1">
        <f t="shared" si="29"/>
        <v>51.83489364896972</v>
      </c>
      <c r="AI113" s="1">
        <f t="shared" si="30"/>
        <v>86.2697004605058</v>
      </c>
      <c r="AJ113" s="1">
        <f t="shared" si="31"/>
        <v>79.86243359172045</v>
      </c>
      <c r="AK113" s="1">
        <f t="shared" si="32"/>
        <v>78.90856594539498</v>
      </c>
      <c r="AN113" s="15">
        <f t="shared" si="33"/>
        <v>4.320197880962941</v>
      </c>
      <c r="AO113" s="15">
        <f t="shared" si="34"/>
        <v>30.075148933427606</v>
      </c>
      <c r="AP113" s="15">
        <f t="shared" si="35"/>
        <v>9.590622787230654</v>
      </c>
    </row>
    <row r="114" spans="1:42" ht="12.75">
      <c r="A114">
        <f t="shared" si="36"/>
        <v>108</v>
      </c>
      <c r="B114">
        <v>15.7123</v>
      </c>
      <c r="C114">
        <v>-39.0487</v>
      </c>
      <c r="D114">
        <v>82.48</v>
      </c>
      <c r="E114" s="1">
        <f t="shared" si="37"/>
        <v>0.3742733359458028</v>
      </c>
      <c r="G114">
        <v>65.7282</v>
      </c>
      <c r="H114">
        <v>-48.3771</v>
      </c>
      <c r="I114">
        <v>75.5743</v>
      </c>
      <c r="J114" s="1">
        <f t="shared" si="38"/>
        <v>0.34363367122561994</v>
      </c>
      <c r="L114">
        <v>29.4662</v>
      </c>
      <c r="M114">
        <v>-88.1386</v>
      </c>
      <c r="N114">
        <v>73.1062</v>
      </c>
      <c r="O114" s="1">
        <f t="shared" si="39"/>
        <v>0.4540795635128195</v>
      </c>
      <c r="Q114">
        <v>27.3326</v>
      </c>
      <c r="R114">
        <v>-45.777</v>
      </c>
      <c r="S114">
        <v>4.8681</v>
      </c>
      <c r="T114" s="1">
        <f t="shared" si="40"/>
        <v>0.48248243491344006</v>
      </c>
      <c r="V114" s="1">
        <f t="shared" si="21"/>
        <v>27.3326</v>
      </c>
      <c r="W114" s="1">
        <f t="shared" si="22"/>
        <v>-45.777</v>
      </c>
      <c r="X114" s="1">
        <f t="shared" si="23"/>
        <v>289.625</v>
      </c>
      <c r="Y114" s="1">
        <f t="shared" si="41"/>
        <v>0.346256119079507</v>
      </c>
      <c r="AA114" s="1">
        <f t="shared" si="24"/>
        <v>207.5797495373284</v>
      </c>
      <c r="AB114" s="1">
        <f t="shared" si="25"/>
        <v>217.48260801696304</v>
      </c>
      <c r="AC114" s="1">
        <f t="shared" si="26"/>
        <v>220.6341953482279</v>
      </c>
      <c r="AE114" s="1">
        <f t="shared" si="27"/>
        <v>51.344892558656696</v>
      </c>
      <c r="AF114" s="1">
        <f t="shared" si="28"/>
        <v>53.87022409327809</v>
      </c>
      <c r="AG114" s="1">
        <f t="shared" si="29"/>
        <v>51.834893398752165</v>
      </c>
      <c r="AI114" s="1">
        <f t="shared" si="30"/>
        <v>86.29113923497808</v>
      </c>
      <c r="AJ114" s="1">
        <f t="shared" si="31"/>
        <v>79.80784673487292</v>
      </c>
      <c r="AK114" s="1">
        <f t="shared" si="32"/>
        <v>78.91630977386872</v>
      </c>
      <c r="AN114" s="15">
        <f t="shared" si="33"/>
        <v>4.483695914772508</v>
      </c>
      <c r="AO114" s="15">
        <f t="shared" si="34"/>
        <v>30.121564095704194</v>
      </c>
      <c r="AP114" s="15">
        <f t="shared" si="35"/>
        <v>9.374194933765743</v>
      </c>
    </row>
    <row r="115" spans="1:42" ht="12.75">
      <c r="A115">
        <f t="shared" si="36"/>
        <v>109</v>
      </c>
      <c r="B115">
        <v>15.7244</v>
      </c>
      <c r="C115">
        <v>-39.1722</v>
      </c>
      <c r="D115">
        <v>82.8388</v>
      </c>
      <c r="E115" s="1">
        <f t="shared" si="37"/>
        <v>0.3796526043635175</v>
      </c>
      <c r="G115">
        <v>65.7041</v>
      </c>
      <c r="H115">
        <v>-48.6135</v>
      </c>
      <c r="I115">
        <v>75.8261</v>
      </c>
      <c r="J115" s="1">
        <f t="shared" si="38"/>
        <v>0.34622104211038823</v>
      </c>
      <c r="L115">
        <v>29.3563</v>
      </c>
      <c r="M115">
        <v>-88.3061</v>
      </c>
      <c r="N115">
        <v>73.5177</v>
      </c>
      <c r="O115" s="1">
        <f t="shared" si="39"/>
        <v>0.45767511402741173</v>
      </c>
      <c r="Q115">
        <v>27.1391</v>
      </c>
      <c r="R115">
        <v>-46.0605</v>
      </c>
      <c r="S115">
        <v>5.2105</v>
      </c>
      <c r="T115" s="1">
        <f t="shared" si="40"/>
        <v>0.4848218848195674</v>
      </c>
      <c r="V115" s="1">
        <f t="shared" si="21"/>
        <v>27.1391</v>
      </c>
      <c r="W115" s="1">
        <f t="shared" si="22"/>
        <v>-46.0605</v>
      </c>
      <c r="X115" s="1">
        <f t="shared" si="23"/>
        <v>289.625</v>
      </c>
      <c r="Y115" s="1">
        <f t="shared" si="41"/>
        <v>0.3432411688594451</v>
      </c>
      <c r="AA115" s="1">
        <f t="shared" si="24"/>
        <v>207.21553166551007</v>
      </c>
      <c r="AB115" s="1">
        <f t="shared" si="25"/>
        <v>217.2642323881453</v>
      </c>
      <c r="AC115" s="1">
        <f t="shared" si="26"/>
        <v>220.20892763121574</v>
      </c>
      <c r="AE115" s="1">
        <f t="shared" si="27"/>
        <v>51.344780835738305</v>
      </c>
      <c r="AF115" s="1">
        <f t="shared" si="28"/>
        <v>53.87015658191462</v>
      </c>
      <c r="AG115" s="1">
        <f t="shared" si="29"/>
        <v>51.83485055471849</v>
      </c>
      <c r="AI115" s="1">
        <f t="shared" si="30"/>
        <v>86.31109091474822</v>
      </c>
      <c r="AJ115" s="1">
        <f t="shared" si="31"/>
        <v>79.75304329806758</v>
      </c>
      <c r="AK115" s="1">
        <f t="shared" si="32"/>
        <v>78.92421037336966</v>
      </c>
      <c r="AN115" s="15">
        <f t="shared" si="33"/>
        <v>4.649797390919428</v>
      </c>
      <c r="AO115" s="15">
        <f t="shared" si="34"/>
        <v>30.165750462978284</v>
      </c>
      <c r="AP115" s="15">
        <f t="shared" si="35"/>
        <v>9.157660793819</v>
      </c>
    </row>
    <row r="116" spans="1:42" ht="12.75">
      <c r="A116">
        <f t="shared" si="36"/>
        <v>110</v>
      </c>
      <c r="B116">
        <v>15.7028</v>
      </c>
      <c r="C116">
        <v>-39.3135</v>
      </c>
      <c r="D116">
        <v>83.1638</v>
      </c>
      <c r="E116" s="1">
        <f t="shared" si="37"/>
        <v>0.3550454196296481</v>
      </c>
      <c r="G116">
        <v>65.651</v>
      </c>
      <c r="H116">
        <v>-48.8509</v>
      </c>
      <c r="I116">
        <v>76.057</v>
      </c>
      <c r="J116" s="1">
        <f t="shared" si="38"/>
        <v>0.33540002981514927</v>
      </c>
      <c r="L116">
        <v>29.2309</v>
      </c>
      <c r="M116">
        <v>-88.4853</v>
      </c>
      <c r="N116">
        <v>73.8915</v>
      </c>
      <c r="O116" s="1">
        <f t="shared" si="39"/>
        <v>0.43308687350229186</v>
      </c>
      <c r="Q116">
        <v>26.9359</v>
      </c>
      <c r="R116">
        <v>-46.345</v>
      </c>
      <c r="S116">
        <v>5.5218</v>
      </c>
      <c r="T116" s="1">
        <f t="shared" si="40"/>
        <v>0.4681219712852628</v>
      </c>
      <c r="V116" s="1">
        <f t="shared" si="21"/>
        <v>26.9359</v>
      </c>
      <c r="W116" s="1">
        <f t="shared" si="22"/>
        <v>-46.345</v>
      </c>
      <c r="X116" s="1">
        <f t="shared" si="23"/>
        <v>289.625</v>
      </c>
      <c r="Y116" s="1">
        <f t="shared" si="41"/>
        <v>0.3496147737152998</v>
      </c>
      <c r="AA116" s="1">
        <f t="shared" si="24"/>
        <v>206.88608371106068</v>
      </c>
      <c r="AB116" s="1">
        <f t="shared" si="25"/>
        <v>217.0631915521837</v>
      </c>
      <c r="AC116" s="1">
        <f t="shared" si="26"/>
        <v>219.8226897554936</v>
      </c>
      <c r="AE116" s="1">
        <f t="shared" si="27"/>
        <v>51.344827278315</v>
      </c>
      <c r="AF116" s="1">
        <f t="shared" si="28"/>
        <v>53.870202687756795</v>
      </c>
      <c r="AG116" s="1">
        <f t="shared" si="29"/>
        <v>51.83484303188348</v>
      </c>
      <c r="AI116" s="1">
        <f t="shared" si="30"/>
        <v>86.3273344103487</v>
      </c>
      <c r="AJ116" s="1">
        <f t="shared" si="31"/>
        <v>79.70409528654693</v>
      </c>
      <c r="AK116" s="1">
        <f t="shared" si="32"/>
        <v>78.93132723583436</v>
      </c>
      <c r="AN116" s="15">
        <f t="shared" si="33"/>
        <v>4.799867563716043</v>
      </c>
      <c r="AO116" s="15">
        <f t="shared" si="34"/>
        <v>30.20278208320016</v>
      </c>
      <c r="AP116" s="15">
        <f t="shared" si="35"/>
        <v>8.965487511629986</v>
      </c>
    </row>
    <row r="117" spans="1:42" ht="12.75">
      <c r="A117">
        <f t="shared" si="36"/>
        <v>111</v>
      </c>
      <c r="B117">
        <v>15.5846</v>
      </c>
      <c r="C117">
        <v>-39.5362</v>
      </c>
      <c r="D117">
        <v>83.3968</v>
      </c>
      <c r="E117" s="1">
        <f t="shared" si="37"/>
        <v>0.3433009321280723</v>
      </c>
      <c r="G117">
        <v>65.5177</v>
      </c>
      <c r="H117">
        <v>-49.1183</v>
      </c>
      <c r="I117">
        <v>76.2446</v>
      </c>
      <c r="J117" s="1">
        <f t="shared" si="38"/>
        <v>0.35279655610563465</v>
      </c>
      <c r="L117">
        <v>29.0644</v>
      </c>
      <c r="M117">
        <v>-88.7259</v>
      </c>
      <c r="N117">
        <v>74.1488</v>
      </c>
      <c r="O117" s="1">
        <f t="shared" si="39"/>
        <v>0.3896330324805642</v>
      </c>
      <c r="Q117">
        <v>26.7299</v>
      </c>
      <c r="R117">
        <v>-46.6374</v>
      </c>
      <c r="S117">
        <v>5.7485</v>
      </c>
      <c r="T117" s="1">
        <f t="shared" si="40"/>
        <v>0.42346977460026614</v>
      </c>
      <c r="V117" s="1">
        <f t="shared" si="21"/>
        <v>26.7299</v>
      </c>
      <c r="W117" s="1">
        <f t="shared" si="22"/>
        <v>-46.6374</v>
      </c>
      <c r="X117" s="1">
        <f t="shared" si="23"/>
        <v>289.625</v>
      </c>
      <c r="Y117" s="1">
        <f t="shared" si="41"/>
        <v>0.3576782912059385</v>
      </c>
      <c r="AA117" s="1">
        <f t="shared" si="24"/>
        <v>206.65119217843872</v>
      </c>
      <c r="AB117" s="1">
        <f t="shared" si="25"/>
        <v>216.89131701801713</v>
      </c>
      <c r="AC117" s="1">
        <f t="shared" si="26"/>
        <v>219.56066243510014</v>
      </c>
      <c r="AE117" s="1">
        <f t="shared" si="27"/>
        <v>51.344766830320694</v>
      </c>
      <c r="AF117" s="1">
        <f t="shared" si="28"/>
        <v>53.87019060937134</v>
      </c>
      <c r="AG117" s="1">
        <f t="shared" si="29"/>
        <v>51.83490231620003</v>
      </c>
      <c r="AI117" s="1">
        <f t="shared" si="30"/>
        <v>86.33343871560459</v>
      </c>
      <c r="AJ117" s="1">
        <f t="shared" si="31"/>
        <v>79.67679814491534</v>
      </c>
      <c r="AK117" s="1">
        <f t="shared" si="32"/>
        <v>78.9311274695689</v>
      </c>
      <c r="AN117" s="15">
        <f t="shared" si="33"/>
        <v>4.8735081924851436</v>
      </c>
      <c r="AO117" s="15">
        <f t="shared" si="34"/>
        <v>30.220073928356395</v>
      </c>
      <c r="AP117" s="15">
        <f t="shared" si="35"/>
        <v>8.872203249431415</v>
      </c>
    </row>
    <row r="118" spans="1:42" ht="12.75">
      <c r="A118">
        <f t="shared" si="36"/>
        <v>112</v>
      </c>
      <c r="B118">
        <v>15.4804</v>
      </c>
      <c r="C118">
        <v>-39.7654</v>
      </c>
      <c r="D118">
        <v>83.6341</v>
      </c>
      <c r="E118" s="1">
        <f t="shared" si="37"/>
        <v>0.34597914677044017</v>
      </c>
      <c r="G118">
        <v>65.3936</v>
      </c>
      <c r="H118">
        <v>-49.4074</v>
      </c>
      <c r="I118">
        <v>76.4233</v>
      </c>
      <c r="J118" s="1">
        <f t="shared" si="38"/>
        <v>0.36181944392196447</v>
      </c>
      <c r="L118">
        <v>28.8935</v>
      </c>
      <c r="M118">
        <v>-88.9756</v>
      </c>
      <c r="N118">
        <v>74.3984</v>
      </c>
      <c r="O118" s="1">
        <f t="shared" si="39"/>
        <v>0.3922461727028097</v>
      </c>
      <c r="Q118">
        <v>26.5176</v>
      </c>
      <c r="R118">
        <v>-46.9258</v>
      </c>
      <c r="S118">
        <v>5.9758</v>
      </c>
      <c r="T118" s="1">
        <f t="shared" si="40"/>
        <v>0.42415933326994126</v>
      </c>
      <c r="V118" s="1">
        <f t="shared" si="21"/>
        <v>26.5176</v>
      </c>
      <c r="W118" s="1">
        <f t="shared" si="22"/>
        <v>-46.9258</v>
      </c>
      <c r="X118" s="1">
        <f t="shared" si="23"/>
        <v>289.625</v>
      </c>
      <c r="Y118" s="1">
        <f t="shared" si="41"/>
        <v>0.35811429739679657</v>
      </c>
      <c r="AA118" s="1">
        <f t="shared" si="24"/>
        <v>206.41061502454278</v>
      </c>
      <c r="AB118" s="1">
        <f t="shared" si="25"/>
        <v>216.73132352627297</v>
      </c>
      <c r="AC118" s="1">
        <f t="shared" si="26"/>
        <v>219.30873199307413</v>
      </c>
      <c r="AE118" s="1">
        <f t="shared" si="27"/>
        <v>51.34482773249902</v>
      </c>
      <c r="AF118" s="1">
        <f t="shared" si="28"/>
        <v>53.87021413787029</v>
      </c>
      <c r="AG118" s="1">
        <f t="shared" si="29"/>
        <v>51.83486461967466</v>
      </c>
      <c r="AI118" s="1">
        <f t="shared" si="30"/>
        <v>86.34554605690545</v>
      </c>
      <c r="AJ118" s="1">
        <f t="shared" si="31"/>
        <v>79.64542808691338</v>
      </c>
      <c r="AK118" s="1">
        <f t="shared" si="32"/>
        <v>78.92792164837137</v>
      </c>
      <c r="AN118" s="15">
        <f t="shared" si="33"/>
        <v>4.93701215983963</v>
      </c>
      <c r="AO118" s="15">
        <f t="shared" si="34"/>
        <v>30.257609370412744</v>
      </c>
      <c r="AP118" s="15">
        <f t="shared" si="35"/>
        <v>8.7657247416758</v>
      </c>
    </row>
    <row r="119" spans="1:42" ht="12.75">
      <c r="A119">
        <f t="shared" si="36"/>
        <v>113</v>
      </c>
      <c r="B119">
        <v>15.4784</v>
      </c>
      <c r="C119">
        <v>-39.9118</v>
      </c>
      <c r="D119">
        <v>83.9498</v>
      </c>
      <c r="E119" s="1">
        <f t="shared" si="37"/>
        <v>0.3479992097692109</v>
      </c>
      <c r="G119">
        <v>65.3503</v>
      </c>
      <c r="H119">
        <v>-49.672</v>
      </c>
      <c r="I119">
        <v>76.6133</v>
      </c>
      <c r="J119" s="1">
        <f t="shared" si="38"/>
        <v>0.32861535265412717</v>
      </c>
      <c r="L119">
        <v>28.759</v>
      </c>
      <c r="M119">
        <v>-89.1635</v>
      </c>
      <c r="N119">
        <v>74.7439</v>
      </c>
      <c r="O119" s="1">
        <f t="shared" si="39"/>
        <v>0.41565239082675837</v>
      </c>
      <c r="Q119">
        <v>26.2839</v>
      </c>
      <c r="R119">
        <v>-47.2015</v>
      </c>
      <c r="S119">
        <v>6.2709</v>
      </c>
      <c r="T119" s="1">
        <f t="shared" si="40"/>
        <v>0.46659424557103335</v>
      </c>
      <c r="V119" s="1">
        <f t="shared" si="21"/>
        <v>26.2839</v>
      </c>
      <c r="W119" s="1">
        <f t="shared" si="22"/>
        <v>-47.2015</v>
      </c>
      <c r="X119" s="1">
        <f t="shared" si="23"/>
        <v>289.625</v>
      </c>
      <c r="Y119" s="1">
        <f t="shared" si="41"/>
        <v>0.3614224398124741</v>
      </c>
      <c r="AA119" s="1">
        <f t="shared" si="24"/>
        <v>206.08781247657515</v>
      </c>
      <c r="AB119" s="1">
        <f t="shared" si="25"/>
        <v>216.57855691665327</v>
      </c>
      <c r="AC119" s="1">
        <f t="shared" si="26"/>
        <v>218.95392826167793</v>
      </c>
      <c r="AE119" s="1">
        <f t="shared" si="27"/>
        <v>51.34483563027542</v>
      </c>
      <c r="AF119" s="1">
        <f t="shared" si="28"/>
        <v>53.87018158777637</v>
      </c>
      <c r="AG119" s="1">
        <f t="shared" si="29"/>
        <v>51.83486166722161</v>
      </c>
      <c r="AI119" s="1">
        <f t="shared" si="30"/>
        <v>86.37377173042391</v>
      </c>
      <c r="AJ119" s="1">
        <f t="shared" si="31"/>
        <v>79.58712652403813</v>
      </c>
      <c r="AK119" s="1">
        <f t="shared" si="32"/>
        <v>78.93160066402857</v>
      </c>
      <c r="AN119" s="15">
        <f t="shared" si="33"/>
        <v>5.078661277699423</v>
      </c>
      <c r="AO119" s="15">
        <f t="shared" si="34"/>
        <v>30.335405355327644</v>
      </c>
      <c r="AP119" s="15">
        <f t="shared" si="35"/>
        <v>8.535005122612764</v>
      </c>
    </row>
    <row r="120" spans="1:42" ht="12.75">
      <c r="A120">
        <f t="shared" si="36"/>
        <v>114</v>
      </c>
      <c r="B120">
        <v>15.4822</v>
      </c>
      <c r="C120">
        <v>-40.6042</v>
      </c>
      <c r="D120">
        <v>84.0728</v>
      </c>
      <c r="E120" s="1">
        <f t="shared" si="37"/>
        <v>0.7032504532526092</v>
      </c>
      <c r="G120">
        <v>65.2969</v>
      </c>
      <c r="H120">
        <v>-50.4726</v>
      </c>
      <c r="I120">
        <v>76.4964</v>
      </c>
      <c r="J120" s="1">
        <f t="shared" si="38"/>
        <v>0.8108498812973989</v>
      </c>
      <c r="L120">
        <v>28.575</v>
      </c>
      <c r="M120">
        <v>-89.8366</v>
      </c>
      <c r="N120">
        <v>74.5019</v>
      </c>
      <c r="O120" s="1">
        <f t="shared" si="39"/>
        <v>0.7385686224041762</v>
      </c>
      <c r="Q120">
        <v>25.9904</v>
      </c>
      <c r="R120">
        <v>-47.4249</v>
      </c>
      <c r="S120">
        <v>6.3105</v>
      </c>
      <c r="T120" s="1">
        <f t="shared" si="40"/>
        <v>0.37096896096573634</v>
      </c>
      <c r="V120" s="1">
        <f t="shared" si="21"/>
        <v>25.9904</v>
      </c>
      <c r="W120" s="1">
        <f t="shared" si="22"/>
        <v>-47.4249</v>
      </c>
      <c r="X120" s="1">
        <f t="shared" si="23"/>
        <v>289.625</v>
      </c>
      <c r="Y120" s="1">
        <f t="shared" si="41"/>
        <v>0.36884930527248927</v>
      </c>
      <c r="AA120" s="1">
        <f t="shared" si="24"/>
        <v>205.93360857463261</v>
      </c>
      <c r="AB120" s="1">
        <f t="shared" si="25"/>
        <v>216.74429532400617</v>
      </c>
      <c r="AC120" s="1">
        <f t="shared" si="26"/>
        <v>219.27922976802887</v>
      </c>
      <c r="AE120" s="1">
        <f t="shared" si="27"/>
        <v>51.34482925874815</v>
      </c>
      <c r="AF120" s="1">
        <f t="shared" si="28"/>
        <v>53.87021872853311</v>
      </c>
      <c r="AG120" s="1">
        <f t="shared" si="29"/>
        <v>51.83486035873928</v>
      </c>
      <c r="AI120" s="1">
        <f t="shared" si="30"/>
        <v>86.51232270626474</v>
      </c>
      <c r="AJ120" s="1">
        <f t="shared" si="31"/>
        <v>79.5199031207884</v>
      </c>
      <c r="AK120" s="1">
        <f t="shared" si="32"/>
        <v>78.82694900595315</v>
      </c>
      <c r="AN120" s="15">
        <f t="shared" si="33"/>
        <v>4.648663450362959</v>
      </c>
      <c r="AO120" s="15">
        <f t="shared" si="34"/>
        <v>30.820679812024196</v>
      </c>
      <c r="AP120" s="15">
        <f t="shared" si="35"/>
        <v>8.402268879217212</v>
      </c>
    </row>
    <row r="121" spans="1:42" ht="12.75">
      <c r="A121">
        <f t="shared" si="36"/>
        <v>115</v>
      </c>
      <c r="B121">
        <v>15.3232</v>
      </c>
      <c r="C121">
        <v>-41.1143</v>
      </c>
      <c r="D121">
        <v>84.1715</v>
      </c>
      <c r="E121" s="1">
        <f t="shared" si="37"/>
        <v>0.5433458383019054</v>
      </c>
      <c r="G121">
        <v>65.1228</v>
      </c>
      <c r="H121">
        <v>-50.9968</v>
      </c>
      <c r="I121">
        <v>76.5145</v>
      </c>
      <c r="J121" s="1">
        <f t="shared" si="38"/>
        <v>0.5526518433878594</v>
      </c>
      <c r="L121">
        <v>28.3685</v>
      </c>
      <c r="M121">
        <v>-90.326</v>
      </c>
      <c r="N121">
        <v>74.4308</v>
      </c>
      <c r="O121" s="1">
        <f t="shared" si="39"/>
        <v>0.5359196021792717</v>
      </c>
      <c r="Q121">
        <v>25.7494</v>
      </c>
      <c r="R121">
        <v>-47.6952</v>
      </c>
      <c r="S121">
        <v>6.3776</v>
      </c>
      <c r="T121" s="1">
        <f t="shared" si="40"/>
        <v>0.36830082812831033</v>
      </c>
      <c r="V121" s="1">
        <f t="shared" si="21"/>
        <v>25.7494</v>
      </c>
      <c r="W121" s="1">
        <f t="shared" si="22"/>
        <v>-47.6952</v>
      </c>
      <c r="X121" s="1">
        <f t="shared" si="23"/>
        <v>289.625</v>
      </c>
      <c r="Y121" s="1">
        <f t="shared" si="41"/>
        <v>0.3621368387778289</v>
      </c>
      <c r="AA121" s="1">
        <f t="shared" si="24"/>
        <v>205.82311472111192</v>
      </c>
      <c r="AB121" s="1">
        <f t="shared" si="25"/>
        <v>216.7423594970997</v>
      </c>
      <c r="AC121" s="1">
        <f t="shared" si="26"/>
        <v>219.39186062178788</v>
      </c>
      <c r="AE121" s="1">
        <f t="shared" si="27"/>
        <v>51.34484994047602</v>
      </c>
      <c r="AF121" s="1">
        <f t="shared" si="28"/>
        <v>53.870273313024875</v>
      </c>
      <c r="AG121" s="1">
        <f t="shared" si="29"/>
        <v>51.834858015335584</v>
      </c>
      <c r="AI121" s="1">
        <f t="shared" si="30"/>
        <v>86.56576349462995</v>
      </c>
      <c r="AJ121" s="1">
        <f t="shared" si="31"/>
        <v>79.4963905897094</v>
      </c>
      <c r="AK121" s="1">
        <f t="shared" si="32"/>
        <v>78.77397693072055</v>
      </c>
      <c r="AN121" s="15">
        <f t="shared" si="33"/>
        <v>4.425569603462103</v>
      </c>
      <c r="AO121" s="15">
        <f t="shared" si="34"/>
        <v>31.02124421566025</v>
      </c>
      <c r="AP121" s="15">
        <f t="shared" si="35"/>
        <v>8.391856455581207</v>
      </c>
    </row>
    <row r="122" spans="1:42" ht="12.75">
      <c r="A122">
        <f t="shared" si="36"/>
        <v>116</v>
      </c>
      <c r="B122">
        <v>15.1177</v>
      </c>
      <c r="C122">
        <v>-41.4782</v>
      </c>
      <c r="D122">
        <v>84.2681</v>
      </c>
      <c r="E122" s="1">
        <f t="shared" si="37"/>
        <v>0.4289347502826074</v>
      </c>
      <c r="G122">
        <v>64.9207</v>
      </c>
      <c r="H122">
        <v>-51.351</v>
      </c>
      <c r="I122">
        <v>76.6211</v>
      </c>
      <c r="J122" s="1">
        <f t="shared" si="38"/>
        <v>0.42150398574627945</v>
      </c>
      <c r="L122">
        <v>28.1722</v>
      </c>
      <c r="M122">
        <v>-90.684</v>
      </c>
      <c r="N122">
        <v>74.5102</v>
      </c>
      <c r="O122" s="1">
        <f t="shared" si="39"/>
        <v>0.4159351511954743</v>
      </c>
      <c r="Q122">
        <v>25.5669</v>
      </c>
      <c r="R122">
        <v>-48.0247</v>
      </c>
      <c r="S122">
        <v>6.4744</v>
      </c>
      <c r="T122" s="1">
        <f t="shared" si="40"/>
        <v>0.38890453841528044</v>
      </c>
      <c r="V122" s="1">
        <f t="shared" si="21"/>
        <v>25.5669</v>
      </c>
      <c r="W122" s="1">
        <f t="shared" si="22"/>
        <v>-48.0247</v>
      </c>
      <c r="X122" s="1">
        <f t="shared" si="23"/>
        <v>289.625</v>
      </c>
      <c r="Y122" s="1">
        <f t="shared" si="41"/>
        <v>0.376664970497659</v>
      </c>
      <c r="AA122" s="1">
        <f t="shared" si="24"/>
        <v>205.72675766778613</v>
      </c>
      <c r="AB122" s="1">
        <f t="shared" si="25"/>
        <v>216.63436306675817</v>
      </c>
      <c r="AC122" s="1">
        <f t="shared" si="26"/>
        <v>219.31935765823317</v>
      </c>
      <c r="AE122" s="1">
        <f t="shared" si="27"/>
        <v>51.34479134089455</v>
      </c>
      <c r="AF122" s="1">
        <f t="shared" si="28"/>
        <v>53.87014980543491</v>
      </c>
      <c r="AG122" s="1">
        <f t="shared" si="29"/>
        <v>51.834808153402086</v>
      </c>
      <c r="AI122" s="1">
        <f t="shared" si="30"/>
        <v>86.56383002030815</v>
      </c>
      <c r="AJ122" s="1">
        <f t="shared" si="31"/>
        <v>79.4957910973984</v>
      </c>
      <c r="AK122" s="1">
        <f t="shared" si="32"/>
        <v>78.76286561278496</v>
      </c>
      <c r="AN122" s="15">
        <f t="shared" si="33"/>
        <v>4.389660227971136</v>
      </c>
      <c r="AO122" s="15">
        <f t="shared" si="34"/>
        <v>31.026890644075547</v>
      </c>
      <c r="AP122" s="15">
        <f t="shared" si="35"/>
        <v>8.421062374545375</v>
      </c>
    </row>
    <row r="123" spans="1:42" ht="12.75">
      <c r="A123">
        <f t="shared" si="36"/>
        <v>117</v>
      </c>
      <c r="B123">
        <v>14.9073</v>
      </c>
      <c r="C123">
        <v>-41.8745</v>
      </c>
      <c r="D123">
        <v>84.3351</v>
      </c>
      <c r="E123" s="1">
        <f t="shared" si="37"/>
        <v>0.45366380724055594</v>
      </c>
      <c r="G123">
        <v>64.7159</v>
      </c>
      <c r="H123">
        <v>-51.7319</v>
      </c>
      <c r="I123">
        <v>76.7041</v>
      </c>
      <c r="J123" s="1">
        <f t="shared" si="38"/>
        <v>0.4403599096193923</v>
      </c>
      <c r="L123">
        <v>27.9766</v>
      </c>
      <c r="M123">
        <v>-91.0712</v>
      </c>
      <c r="N123">
        <v>74.5505</v>
      </c>
      <c r="O123" s="1">
        <f t="shared" si="39"/>
        <v>0.43566878474364584</v>
      </c>
      <c r="Q123">
        <v>25.3931</v>
      </c>
      <c r="R123">
        <v>-48.3672</v>
      </c>
      <c r="S123">
        <v>6.5418</v>
      </c>
      <c r="T123" s="1">
        <f t="shared" si="40"/>
        <v>0.3899428804325012</v>
      </c>
      <c r="V123" s="1">
        <f t="shared" si="21"/>
        <v>25.3931</v>
      </c>
      <c r="W123" s="1">
        <f t="shared" si="22"/>
        <v>-48.3672</v>
      </c>
      <c r="X123" s="1">
        <f t="shared" si="23"/>
        <v>289.625</v>
      </c>
      <c r="Y123" s="1">
        <f t="shared" si="41"/>
        <v>0.3840738080109029</v>
      </c>
      <c r="AA123" s="1">
        <f t="shared" si="24"/>
        <v>205.66003548803545</v>
      </c>
      <c r="AB123" s="1">
        <f t="shared" si="25"/>
        <v>216.5477163646387</v>
      </c>
      <c r="AC123" s="1">
        <f t="shared" si="26"/>
        <v>219.28827291604082</v>
      </c>
      <c r="AE123" s="1">
        <f t="shared" si="27"/>
        <v>51.344884163079</v>
      </c>
      <c r="AF123" s="1">
        <f t="shared" si="28"/>
        <v>53.87016504467013</v>
      </c>
      <c r="AG123" s="1">
        <f t="shared" si="29"/>
        <v>51.834933110210535</v>
      </c>
      <c r="AI123" s="1">
        <f t="shared" si="30"/>
        <v>86.56198159928867</v>
      </c>
      <c r="AJ123" s="1">
        <f t="shared" si="31"/>
        <v>79.49897669773839</v>
      </c>
      <c r="AK123" s="1">
        <f t="shared" si="32"/>
        <v>78.74971843170341</v>
      </c>
      <c r="AN123" s="15">
        <f t="shared" si="33"/>
        <v>4.333453350453548</v>
      </c>
      <c r="AO123" s="15">
        <f t="shared" si="34"/>
        <v>31.035447763587594</v>
      </c>
      <c r="AP123" s="15">
        <f t="shared" si="35"/>
        <v>8.467303959258809</v>
      </c>
    </row>
    <row r="124" spans="1:42" ht="12.75">
      <c r="A124">
        <f t="shared" si="36"/>
        <v>118</v>
      </c>
      <c r="B124">
        <v>14.7105</v>
      </c>
      <c r="C124">
        <v>-42.1816</v>
      </c>
      <c r="D124">
        <v>84.4833</v>
      </c>
      <c r="E124" s="1">
        <f t="shared" si="37"/>
        <v>0.39370533397454</v>
      </c>
      <c r="G124">
        <v>64.519</v>
      </c>
      <c r="H124">
        <v>-52.039</v>
      </c>
      <c r="I124">
        <v>76.8522</v>
      </c>
      <c r="J124" s="1">
        <f t="shared" si="38"/>
        <v>0.3937177034373723</v>
      </c>
      <c r="L124">
        <v>27.7797</v>
      </c>
      <c r="M124">
        <v>-91.3783</v>
      </c>
      <c r="N124">
        <v>74.6987</v>
      </c>
      <c r="O124" s="1">
        <f t="shared" si="39"/>
        <v>0.3937553301226494</v>
      </c>
      <c r="Q124">
        <v>25.1963</v>
      </c>
      <c r="R124">
        <v>-48.6743</v>
      </c>
      <c r="S124">
        <v>6.69</v>
      </c>
      <c r="T124" s="1">
        <f t="shared" si="40"/>
        <v>0.39370533397453894</v>
      </c>
      <c r="V124" s="1">
        <f t="shared" si="21"/>
        <v>25.1963</v>
      </c>
      <c r="W124" s="1">
        <f t="shared" si="22"/>
        <v>-48.6743</v>
      </c>
      <c r="X124" s="1">
        <f t="shared" si="23"/>
        <v>289.625</v>
      </c>
      <c r="Y124" s="1">
        <f t="shared" si="41"/>
        <v>0.3647473783319124</v>
      </c>
      <c r="AA124" s="1">
        <f t="shared" si="24"/>
        <v>205.51210240231597</v>
      </c>
      <c r="AB124" s="1">
        <f t="shared" si="25"/>
        <v>216.40208030705253</v>
      </c>
      <c r="AC124" s="1">
        <f t="shared" si="26"/>
        <v>219.1429214080391</v>
      </c>
      <c r="AE124" s="1">
        <f t="shared" si="27"/>
        <v>51.34480201753632</v>
      </c>
      <c r="AF124" s="1">
        <f t="shared" si="28"/>
        <v>53.87016104700264</v>
      </c>
      <c r="AG124" s="1">
        <f t="shared" si="29"/>
        <v>51.83490789699543</v>
      </c>
      <c r="AI124" s="1">
        <f t="shared" si="30"/>
        <v>86.55950384435678</v>
      </c>
      <c r="AJ124" s="1">
        <f t="shared" si="31"/>
        <v>79.49185617301106</v>
      </c>
      <c r="AK124" s="1">
        <f t="shared" si="32"/>
        <v>78.74216053634059</v>
      </c>
      <c r="AN124" s="15">
        <f t="shared" si="33"/>
        <v>4.333448935454406</v>
      </c>
      <c r="AO124" s="15">
        <f t="shared" si="34"/>
        <v>31.035374679026024</v>
      </c>
      <c r="AP124" s="15">
        <f t="shared" si="35"/>
        <v>8.46732098508401</v>
      </c>
    </row>
    <row r="125" spans="1:42" ht="12.75">
      <c r="A125">
        <f t="shared" si="36"/>
        <v>119</v>
      </c>
      <c r="B125">
        <v>14.5599</v>
      </c>
      <c r="C125">
        <v>-42.4486</v>
      </c>
      <c r="D125">
        <v>84.4481</v>
      </c>
      <c r="E125" s="1">
        <f t="shared" si="37"/>
        <v>0.3085585843887636</v>
      </c>
      <c r="G125">
        <v>64.3735</v>
      </c>
      <c r="H125">
        <v>-52.2994</v>
      </c>
      <c r="I125">
        <v>76.8419</v>
      </c>
      <c r="J125" s="1">
        <f t="shared" si="38"/>
        <v>0.2984702665258267</v>
      </c>
      <c r="L125">
        <v>27.6341</v>
      </c>
      <c r="M125">
        <v>-91.6347</v>
      </c>
      <c r="N125">
        <v>74.6173</v>
      </c>
      <c r="O125" s="1">
        <f t="shared" si="39"/>
        <v>0.3058860572173885</v>
      </c>
      <c r="Q125">
        <v>25.1016</v>
      </c>
      <c r="R125">
        <v>-48.8538</v>
      </c>
      <c r="S125">
        <v>6.6551</v>
      </c>
      <c r="T125" s="1">
        <f t="shared" si="40"/>
        <v>0.2059280214055362</v>
      </c>
      <c r="V125" s="1">
        <f t="shared" si="21"/>
        <v>25.1016</v>
      </c>
      <c r="W125" s="1">
        <f t="shared" si="22"/>
        <v>-48.8538</v>
      </c>
      <c r="X125" s="1">
        <f t="shared" si="23"/>
        <v>289.625</v>
      </c>
      <c r="Y125" s="1">
        <f t="shared" si="41"/>
        <v>0.20294910692091986</v>
      </c>
      <c r="AA125" s="1">
        <f t="shared" si="24"/>
        <v>205.54735298597254</v>
      </c>
      <c r="AB125" s="1">
        <f t="shared" si="25"/>
        <v>216.40425581439013</v>
      </c>
      <c r="AC125" s="1">
        <f t="shared" si="26"/>
        <v>219.23715474424037</v>
      </c>
      <c r="AE125" s="1">
        <f t="shared" si="27"/>
        <v>51.34478828508304</v>
      </c>
      <c r="AF125" s="1">
        <f t="shared" si="28"/>
        <v>53.87019754567455</v>
      </c>
      <c r="AG125" s="1">
        <f t="shared" si="29"/>
        <v>51.834850896766355</v>
      </c>
      <c r="AI125" s="1">
        <f t="shared" si="30"/>
        <v>86.55956399513643</v>
      </c>
      <c r="AJ125" s="1">
        <f t="shared" si="31"/>
        <v>79.50371045785167</v>
      </c>
      <c r="AK125" s="1">
        <f t="shared" si="32"/>
        <v>78.72741769692327</v>
      </c>
      <c r="AN125" s="15">
        <f t="shared" si="33"/>
        <v>4.2384642048807315</v>
      </c>
      <c r="AO125" s="15">
        <f t="shared" si="34"/>
        <v>31.05220050907892</v>
      </c>
      <c r="AP125" s="15">
        <f t="shared" si="35"/>
        <v>8.54249187112324</v>
      </c>
    </row>
    <row r="126" spans="1:42" ht="12.75">
      <c r="A126">
        <f t="shared" si="36"/>
        <v>120</v>
      </c>
      <c r="B126">
        <v>14.4093</v>
      </c>
      <c r="C126">
        <v>-42.7155</v>
      </c>
      <c r="D126">
        <v>84.4128</v>
      </c>
      <c r="E126" s="1">
        <f t="shared" si="37"/>
        <v>0.30848348416082105</v>
      </c>
      <c r="G126">
        <v>64.228</v>
      </c>
      <c r="H126">
        <v>-52.5598</v>
      </c>
      <c r="I126">
        <v>76.8314</v>
      </c>
      <c r="J126" s="1">
        <f t="shared" si="38"/>
        <v>0.2984772353128555</v>
      </c>
      <c r="L126">
        <v>27.4886</v>
      </c>
      <c r="M126">
        <v>-91.891</v>
      </c>
      <c r="N126">
        <v>74.5359</v>
      </c>
      <c r="O126" s="1">
        <f t="shared" si="39"/>
        <v>0.3057546401937428</v>
      </c>
      <c r="Q126">
        <v>25.0069</v>
      </c>
      <c r="R126">
        <v>-49.0332</v>
      </c>
      <c r="S126">
        <v>6.6202</v>
      </c>
      <c r="T126" s="1">
        <f t="shared" si="40"/>
        <v>0.20584086086100675</v>
      </c>
      <c r="V126" s="1">
        <f t="shared" si="21"/>
        <v>25.0069</v>
      </c>
      <c r="W126" s="1">
        <f t="shared" si="22"/>
        <v>-49.0332</v>
      </c>
      <c r="X126" s="1">
        <f t="shared" si="23"/>
        <v>289.625</v>
      </c>
      <c r="Y126" s="1">
        <f t="shared" si="41"/>
        <v>0.20286066646839232</v>
      </c>
      <c r="AA126" s="1">
        <f t="shared" si="24"/>
        <v>205.58275581354093</v>
      </c>
      <c r="AB126" s="1">
        <f t="shared" si="25"/>
        <v>216.40667224863932</v>
      </c>
      <c r="AC126" s="1">
        <f t="shared" si="26"/>
        <v>219.33141770968427</v>
      </c>
      <c r="AE126" s="1">
        <f t="shared" si="27"/>
        <v>51.34482192139728</v>
      </c>
      <c r="AF126" s="1">
        <f t="shared" si="28"/>
        <v>53.87017844828434</v>
      </c>
      <c r="AG126" s="1">
        <f t="shared" si="29"/>
        <v>51.83484390205107</v>
      </c>
      <c r="AI126" s="1">
        <f t="shared" si="30"/>
        <v>86.55938277632954</v>
      </c>
      <c r="AJ126" s="1">
        <f t="shared" si="31"/>
        <v>79.51552406152662</v>
      </c>
      <c r="AK126" s="1">
        <f t="shared" si="32"/>
        <v>78.71266772897124</v>
      </c>
      <c r="AN126" s="15">
        <f t="shared" si="33"/>
        <v>4.143467813745729</v>
      </c>
      <c r="AO126" s="15">
        <f t="shared" si="34"/>
        <v>31.06910631826224</v>
      </c>
      <c r="AP126" s="15">
        <f t="shared" si="35"/>
        <v>8.617666178590596</v>
      </c>
    </row>
    <row r="127" spans="1:42" ht="12.75">
      <c r="A127">
        <f t="shared" si="36"/>
        <v>121</v>
      </c>
      <c r="B127">
        <v>14.2125</v>
      </c>
      <c r="C127">
        <v>-43.0226</v>
      </c>
      <c r="D127">
        <v>84.5609</v>
      </c>
      <c r="E127" s="1">
        <f t="shared" si="37"/>
        <v>0.39366770251063105</v>
      </c>
      <c r="G127">
        <v>64.0312</v>
      </c>
      <c r="H127">
        <v>-52.8669</v>
      </c>
      <c r="I127">
        <v>76.9795</v>
      </c>
      <c r="J127" s="1">
        <f t="shared" si="38"/>
        <v>0.39366770251062927</v>
      </c>
      <c r="L127">
        <v>27.2918</v>
      </c>
      <c r="M127">
        <v>-92.1981</v>
      </c>
      <c r="N127">
        <v>74.684</v>
      </c>
      <c r="O127" s="1">
        <f t="shared" si="39"/>
        <v>0.3936677025106273</v>
      </c>
      <c r="Q127">
        <v>24.8101</v>
      </c>
      <c r="R127">
        <v>-49.3403</v>
      </c>
      <c r="S127">
        <v>6.7683</v>
      </c>
      <c r="T127" s="1">
        <f t="shared" si="40"/>
        <v>0.39366770251063316</v>
      </c>
      <c r="V127" s="1">
        <f t="shared" si="21"/>
        <v>24.8101</v>
      </c>
      <c r="W127" s="1">
        <f t="shared" si="22"/>
        <v>-49.3403</v>
      </c>
      <c r="X127" s="1">
        <f t="shared" si="23"/>
        <v>289.625</v>
      </c>
      <c r="Y127" s="1">
        <f t="shared" si="41"/>
        <v>0.3647473783319083</v>
      </c>
      <c r="AA127" s="1">
        <f t="shared" si="24"/>
        <v>205.43492295094327</v>
      </c>
      <c r="AB127" s="1">
        <f t="shared" si="25"/>
        <v>216.26104656877067</v>
      </c>
      <c r="AC127" s="1">
        <f t="shared" si="26"/>
        <v>219.18618418305934</v>
      </c>
      <c r="AE127" s="1">
        <f t="shared" si="27"/>
        <v>51.34482192139729</v>
      </c>
      <c r="AF127" s="1">
        <f t="shared" si="28"/>
        <v>53.87017844828435</v>
      </c>
      <c r="AG127" s="1">
        <f t="shared" si="29"/>
        <v>51.83484390205106</v>
      </c>
      <c r="AI127" s="1">
        <f t="shared" si="30"/>
        <v>86.5569038929203</v>
      </c>
      <c r="AJ127" s="1">
        <f t="shared" si="31"/>
        <v>79.5083840804251</v>
      </c>
      <c r="AK127" s="1">
        <f t="shared" si="32"/>
        <v>78.70509032520141</v>
      </c>
      <c r="AN127" s="15">
        <f t="shared" si="33"/>
        <v>4.143467813745729</v>
      </c>
      <c r="AO127" s="15">
        <f t="shared" si="34"/>
        <v>31.069106318262236</v>
      </c>
      <c r="AP127" s="15">
        <f t="shared" si="35"/>
        <v>8.617666178590593</v>
      </c>
    </row>
    <row r="128" spans="1:42" ht="12.75">
      <c r="A128">
        <f t="shared" si="36"/>
        <v>122</v>
      </c>
      <c r="B128">
        <v>13.992</v>
      </c>
      <c r="C128">
        <v>-43.3828</v>
      </c>
      <c r="D128">
        <v>84.655</v>
      </c>
      <c r="E128" s="1">
        <f t="shared" si="37"/>
        <v>0.43268822493800735</v>
      </c>
      <c r="G128">
        <v>63.8125</v>
      </c>
      <c r="H128">
        <v>-53.2255</v>
      </c>
      <c r="I128">
        <v>77.0834</v>
      </c>
      <c r="J128" s="1">
        <f t="shared" si="38"/>
        <v>0.43268794760195856</v>
      </c>
      <c r="L128">
        <v>27.0719</v>
      </c>
      <c r="M128">
        <v>-92.5537</v>
      </c>
      <c r="N128">
        <v>74.7562</v>
      </c>
      <c r="O128" s="1">
        <f t="shared" si="39"/>
        <v>0.4242878857568383</v>
      </c>
      <c r="Q128">
        <v>24.6127</v>
      </c>
      <c r="R128">
        <v>-49.6601</v>
      </c>
      <c r="S128">
        <v>6.8623</v>
      </c>
      <c r="T128" s="1">
        <f t="shared" si="40"/>
        <v>0.3873948889698983</v>
      </c>
      <c r="V128" s="1">
        <f t="shared" si="21"/>
        <v>24.6127</v>
      </c>
      <c r="W128" s="1">
        <f t="shared" si="22"/>
        <v>-49.6601</v>
      </c>
      <c r="X128" s="1">
        <f t="shared" si="23"/>
        <v>289.625</v>
      </c>
      <c r="Y128" s="1">
        <f t="shared" si="41"/>
        <v>0.3758175089055854</v>
      </c>
      <c r="AA128" s="1">
        <f t="shared" si="24"/>
        <v>205.34094736262418</v>
      </c>
      <c r="AB128" s="1">
        <f t="shared" si="25"/>
        <v>216.1556571726958</v>
      </c>
      <c r="AC128" s="1">
        <f t="shared" si="26"/>
        <v>219.12213443429215</v>
      </c>
      <c r="AE128" s="1">
        <f t="shared" si="27"/>
        <v>51.344815610731324</v>
      </c>
      <c r="AF128" s="1">
        <f t="shared" si="28"/>
        <v>53.87016672927605</v>
      </c>
      <c r="AG128" s="1">
        <f t="shared" si="29"/>
        <v>51.83480907903491</v>
      </c>
      <c r="AI128" s="1">
        <f t="shared" si="30"/>
        <v>86.55553802856923</v>
      </c>
      <c r="AJ128" s="1">
        <f t="shared" si="31"/>
        <v>79.50798734239318</v>
      </c>
      <c r="AK128" s="1">
        <f t="shared" si="32"/>
        <v>78.69256018388165</v>
      </c>
      <c r="AN128" s="15">
        <f t="shared" si="33"/>
        <v>4.099795763808458</v>
      </c>
      <c r="AO128" s="15">
        <f t="shared" si="34"/>
        <v>31.078713815017114</v>
      </c>
      <c r="AP128" s="15">
        <f t="shared" si="35"/>
        <v>8.650069650188108</v>
      </c>
    </row>
    <row r="129" spans="1:42" ht="12.75">
      <c r="A129">
        <f t="shared" si="36"/>
        <v>123</v>
      </c>
      <c r="B129">
        <v>13.7952</v>
      </c>
      <c r="C129">
        <v>-43.6899</v>
      </c>
      <c r="D129">
        <v>84.8031</v>
      </c>
      <c r="E129" s="1">
        <f t="shared" si="37"/>
        <v>0.39366770251063193</v>
      </c>
      <c r="G129">
        <v>63.6157</v>
      </c>
      <c r="H129">
        <v>-53.5326</v>
      </c>
      <c r="I129">
        <v>77.2315</v>
      </c>
      <c r="J129" s="1">
        <f t="shared" si="38"/>
        <v>0.3936677025106384</v>
      </c>
      <c r="L129">
        <v>26.875</v>
      </c>
      <c r="M129">
        <v>-92.8608</v>
      </c>
      <c r="N129">
        <v>74.9043</v>
      </c>
      <c r="O129" s="1">
        <f t="shared" si="39"/>
        <v>0.39371770343736673</v>
      </c>
      <c r="Q129">
        <v>24.4158</v>
      </c>
      <c r="R129">
        <v>-49.9672</v>
      </c>
      <c r="S129">
        <v>7.0104</v>
      </c>
      <c r="T129" s="1">
        <f t="shared" si="40"/>
        <v>0.3937177034373723</v>
      </c>
      <c r="V129" s="1">
        <f t="shared" si="21"/>
        <v>24.4158</v>
      </c>
      <c r="W129" s="1">
        <f t="shared" si="22"/>
        <v>-49.9672</v>
      </c>
      <c r="X129" s="1">
        <f t="shared" si="23"/>
        <v>289.625</v>
      </c>
      <c r="Y129" s="1">
        <f t="shared" si="41"/>
        <v>0.36480134319927987</v>
      </c>
      <c r="AA129" s="1">
        <f t="shared" si="24"/>
        <v>205.19310992150784</v>
      </c>
      <c r="AB129" s="1">
        <f t="shared" si="25"/>
        <v>216.0100531906328</v>
      </c>
      <c r="AC129" s="1">
        <f t="shared" si="26"/>
        <v>218.97691109815665</v>
      </c>
      <c r="AE129" s="1">
        <f t="shared" si="27"/>
        <v>51.344815610731324</v>
      </c>
      <c r="AF129" s="1">
        <f t="shared" si="28"/>
        <v>53.87023493145356</v>
      </c>
      <c r="AG129" s="1">
        <f t="shared" si="29"/>
        <v>51.8347838453099</v>
      </c>
      <c r="AI129" s="1">
        <f t="shared" si="30"/>
        <v>86.55307744856192</v>
      </c>
      <c r="AJ129" s="1">
        <f t="shared" si="31"/>
        <v>79.50080801012034</v>
      </c>
      <c r="AK129" s="1">
        <f t="shared" si="32"/>
        <v>78.68496220272515</v>
      </c>
      <c r="AN129" s="15">
        <f t="shared" si="33"/>
        <v>4.0998151455083205</v>
      </c>
      <c r="AO129" s="15">
        <f t="shared" si="34"/>
        <v>31.078754092714007</v>
      </c>
      <c r="AP129" s="15">
        <f t="shared" si="35"/>
        <v>8.64998971842652</v>
      </c>
    </row>
    <row r="130" spans="1:42" ht="12.75">
      <c r="A130">
        <f t="shared" si="36"/>
        <v>124</v>
      </c>
      <c r="B130">
        <v>13.6588</v>
      </c>
      <c r="C130">
        <v>-43.9489</v>
      </c>
      <c r="D130">
        <v>84.7776</v>
      </c>
      <c r="E130" s="1">
        <f t="shared" si="37"/>
        <v>0.2938302401047242</v>
      </c>
      <c r="G130">
        <v>63.485</v>
      </c>
      <c r="H130">
        <v>-53.7803</v>
      </c>
      <c r="I130">
        <v>77.2287</v>
      </c>
      <c r="J130" s="1">
        <f t="shared" si="38"/>
        <v>0.2800814524383874</v>
      </c>
      <c r="L130">
        <v>26.7491</v>
      </c>
      <c r="M130">
        <v>-93.1093</v>
      </c>
      <c r="N130">
        <v>74.8402</v>
      </c>
      <c r="O130" s="1">
        <f t="shared" si="39"/>
        <v>0.2858528817416491</v>
      </c>
      <c r="Q130">
        <v>24.3301</v>
      </c>
      <c r="R130">
        <v>-50.151</v>
      </c>
      <c r="S130">
        <v>6.9858</v>
      </c>
      <c r="T130" s="1">
        <f t="shared" si="40"/>
        <v>0.20428433615919186</v>
      </c>
      <c r="V130" s="1">
        <f t="shared" si="21"/>
        <v>24.3301</v>
      </c>
      <c r="W130" s="1">
        <f t="shared" si="22"/>
        <v>-50.151</v>
      </c>
      <c r="X130" s="1">
        <f t="shared" si="23"/>
        <v>289.625</v>
      </c>
      <c r="Y130" s="1">
        <f t="shared" si="41"/>
        <v>0.20279775639785003</v>
      </c>
      <c r="AA130" s="1">
        <f t="shared" si="24"/>
        <v>205.21890744972794</v>
      </c>
      <c r="AB130" s="1">
        <f t="shared" si="25"/>
        <v>216.0057088740712</v>
      </c>
      <c r="AC130" s="1">
        <f t="shared" si="26"/>
        <v>219.05199704848621</v>
      </c>
      <c r="AE130" s="1">
        <f t="shared" si="27"/>
        <v>51.34483930844462</v>
      </c>
      <c r="AF130" s="1">
        <f t="shared" si="28"/>
        <v>53.870228531722425</v>
      </c>
      <c r="AG130" s="1">
        <f t="shared" si="29"/>
        <v>51.834860866119826</v>
      </c>
      <c r="AI130" s="1">
        <f t="shared" si="30"/>
        <v>86.55191274885097</v>
      </c>
      <c r="AJ130" s="1">
        <f t="shared" si="31"/>
        <v>79.51110676301441</v>
      </c>
      <c r="AK130" s="1">
        <f t="shared" si="32"/>
        <v>78.67226925297045</v>
      </c>
      <c r="AN130" s="15">
        <f t="shared" si="33"/>
        <v>4.019015892932611</v>
      </c>
      <c r="AO130" s="15">
        <f t="shared" si="34"/>
        <v>31.091306382941884</v>
      </c>
      <c r="AP130" s="15">
        <f t="shared" si="35"/>
        <v>8.716110846423916</v>
      </c>
    </row>
    <row r="131" spans="1:42" ht="12.75">
      <c r="A131">
        <f t="shared" si="36"/>
        <v>125</v>
      </c>
      <c r="B131">
        <v>13.5226</v>
      </c>
      <c r="C131">
        <v>-44.2079</v>
      </c>
      <c r="D131">
        <v>84.752</v>
      </c>
      <c r="E131" s="1">
        <f t="shared" si="37"/>
        <v>0.2937461489109269</v>
      </c>
      <c r="G131">
        <v>63.3544</v>
      </c>
      <c r="H131">
        <v>-54.0281</v>
      </c>
      <c r="I131">
        <v>77.2258</v>
      </c>
      <c r="J131" s="1">
        <f t="shared" si="38"/>
        <v>0.28012427599192974</v>
      </c>
      <c r="L131">
        <v>26.6232</v>
      </c>
      <c r="M131">
        <v>-93.3577</v>
      </c>
      <c r="N131">
        <v>74.7761</v>
      </c>
      <c r="O131" s="1">
        <f t="shared" si="39"/>
        <v>0.2857659531854587</v>
      </c>
      <c r="Q131">
        <v>24.2444</v>
      </c>
      <c r="R131">
        <v>-50.3348</v>
      </c>
      <c r="S131">
        <v>6.9612</v>
      </c>
      <c r="T131" s="1">
        <f t="shared" si="40"/>
        <v>0.2042843361591871</v>
      </c>
      <c r="V131" s="1">
        <f t="shared" si="21"/>
        <v>24.2444</v>
      </c>
      <c r="W131" s="1">
        <f t="shared" si="22"/>
        <v>-50.3348</v>
      </c>
      <c r="X131" s="1">
        <f t="shared" si="23"/>
        <v>289.625</v>
      </c>
      <c r="Y131" s="1">
        <f t="shared" si="41"/>
        <v>0.2027977563978451</v>
      </c>
      <c r="AA131" s="1">
        <f t="shared" si="24"/>
        <v>205.24483435119626</v>
      </c>
      <c r="AB131" s="1">
        <f t="shared" si="25"/>
        <v>216.00151093344232</v>
      </c>
      <c r="AC131" s="1">
        <f t="shared" si="26"/>
        <v>219.12708286530903</v>
      </c>
      <c r="AE131" s="1">
        <f t="shared" si="27"/>
        <v>51.34479823429049</v>
      </c>
      <c r="AF131" s="1">
        <f t="shared" si="28"/>
        <v>53.87020994659293</v>
      </c>
      <c r="AG131" s="1">
        <f t="shared" si="29"/>
        <v>51.834806271558485</v>
      </c>
      <c r="AI131" s="1">
        <f t="shared" si="30"/>
        <v>86.55061353511222</v>
      </c>
      <c r="AJ131" s="1">
        <f t="shared" si="31"/>
        <v>79.52135186014911</v>
      </c>
      <c r="AK131" s="1">
        <f t="shared" si="32"/>
        <v>78.65959918300521</v>
      </c>
      <c r="AN131" s="15">
        <f t="shared" si="33"/>
        <v>3.9382445271024826</v>
      </c>
      <c r="AO131" s="15">
        <f t="shared" si="34"/>
        <v>31.103894898440554</v>
      </c>
      <c r="AP131" s="15">
        <f t="shared" si="35"/>
        <v>8.782096223333694</v>
      </c>
    </row>
    <row r="132" spans="1:42" ht="12.75">
      <c r="A132">
        <f t="shared" si="36"/>
        <v>126</v>
      </c>
      <c r="B132">
        <v>13.3257</v>
      </c>
      <c r="C132">
        <v>-44.515</v>
      </c>
      <c r="D132">
        <v>84.9002</v>
      </c>
      <c r="E132" s="1">
        <f t="shared" si="37"/>
        <v>0.39375533012265407</v>
      </c>
      <c r="G132">
        <v>63.1576</v>
      </c>
      <c r="H132">
        <v>-54.3352</v>
      </c>
      <c r="I132">
        <v>77.3739</v>
      </c>
      <c r="J132" s="1">
        <f t="shared" si="38"/>
        <v>0.39366770251062927</v>
      </c>
      <c r="L132">
        <v>26.4264</v>
      </c>
      <c r="M132">
        <v>-93.6648</v>
      </c>
      <c r="N132">
        <v>74.9242</v>
      </c>
      <c r="O132" s="1">
        <f t="shared" si="39"/>
        <v>0.3936677025106366</v>
      </c>
      <c r="Q132">
        <v>24.0475</v>
      </c>
      <c r="R132">
        <v>-50.6419</v>
      </c>
      <c r="S132">
        <v>7.1093</v>
      </c>
      <c r="T132" s="1">
        <f t="shared" si="40"/>
        <v>0.3937177034373726</v>
      </c>
      <c r="V132" s="1">
        <f t="shared" si="21"/>
        <v>24.0475</v>
      </c>
      <c r="W132" s="1">
        <f t="shared" si="22"/>
        <v>-50.6419</v>
      </c>
      <c r="X132" s="1">
        <f t="shared" si="23"/>
        <v>289.625</v>
      </c>
      <c r="Y132" s="1">
        <f t="shared" si="41"/>
        <v>0.36480134319927987</v>
      </c>
      <c r="AA132" s="1">
        <f t="shared" si="24"/>
        <v>205.09690303339542</v>
      </c>
      <c r="AB132" s="1">
        <f t="shared" si="25"/>
        <v>215.85590063306122</v>
      </c>
      <c r="AC132" s="1">
        <f t="shared" si="26"/>
        <v>218.98187735577574</v>
      </c>
      <c r="AE132" s="1">
        <f t="shared" si="27"/>
        <v>51.34490994577749</v>
      </c>
      <c r="AF132" s="1">
        <f t="shared" si="28"/>
        <v>53.87020994659293</v>
      </c>
      <c r="AG132" s="1">
        <f t="shared" si="29"/>
        <v>51.83485079104598</v>
      </c>
      <c r="AI132" s="1">
        <f t="shared" si="30"/>
        <v>86.54812256463589</v>
      </c>
      <c r="AJ132" s="1">
        <f t="shared" si="31"/>
        <v>79.51417642433297</v>
      </c>
      <c r="AK132" s="1">
        <f t="shared" si="32"/>
        <v>78.65197809991183</v>
      </c>
      <c r="AN132" s="15">
        <f t="shared" si="33"/>
        <v>3.938248982617198</v>
      </c>
      <c r="AO132" s="15">
        <f t="shared" si="34"/>
        <v>31.103967982113257</v>
      </c>
      <c r="AP132" s="15">
        <f t="shared" si="35"/>
        <v>8.78207973139923</v>
      </c>
    </row>
    <row r="133" spans="1:42" ht="12.75">
      <c r="A133">
        <f t="shared" si="36"/>
        <v>127</v>
      </c>
      <c r="B133">
        <v>13.0855</v>
      </c>
      <c r="C133">
        <v>-44.9412</v>
      </c>
      <c r="D133">
        <v>84.937</v>
      </c>
      <c r="E133" s="1">
        <f t="shared" si="37"/>
        <v>0.49060852010539024</v>
      </c>
      <c r="G133">
        <v>62.924</v>
      </c>
      <c r="H133">
        <v>-54.748</v>
      </c>
      <c r="I133">
        <v>77.4374</v>
      </c>
      <c r="J133" s="1">
        <f t="shared" si="38"/>
        <v>0.4785447210031657</v>
      </c>
      <c r="L133">
        <v>26.1989</v>
      </c>
      <c r="M133">
        <v>-94.0788</v>
      </c>
      <c r="N133">
        <v>74.9176</v>
      </c>
      <c r="O133" s="1">
        <f t="shared" si="39"/>
        <v>0.47243603799879885</v>
      </c>
      <c r="Q133">
        <v>23.8661</v>
      </c>
      <c r="R133">
        <v>-50.9827</v>
      </c>
      <c r="S133">
        <v>7.1477</v>
      </c>
      <c r="T133" s="1">
        <f t="shared" si="40"/>
        <v>0.38797572088985294</v>
      </c>
      <c r="V133" s="1">
        <f t="shared" si="21"/>
        <v>23.8661</v>
      </c>
      <c r="W133" s="1">
        <f t="shared" si="22"/>
        <v>-50.9827</v>
      </c>
      <c r="X133" s="1">
        <f t="shared" si="23"/>
        <v>289.625</v>
      </c>
      <c r="Y133" s="1">
        <f t="shared" si="41"/>
        <v>0.38607071891041034</v>
      </c>
      <c r="AA133" s="1">
        <f t="shared" si="24"/>
        <v>205.06071881910975</v>
      </c>
      <c r="AB133" s="1">
        <f t="shared" si="25"/>
        <v>215.7852511879809</v>
      </c>
      <c r="AC133" s="1">
        <f t="shared" si="26"/>
        <v>219.00224520723526</v>
      </c>
      <c r="AE133" s="1">
        <f t="shared" si="27"/>
        <v>51.34484792703158</v>
      </c>
      <c r="AF133" s="1">
        <f t="shared" si="28"/>
        <v>53.870160485096015</v>
      </c>
      <c r="AG133" s="1">
        <f t="shared" si="29"/>
        <v>51.834866351520574</v>
      </c>
      <c r="AI133" s="1">
        <f t="shared" si="30"/>
        <v>86.54496177630132</v>
      </c>
      <c r="AJ133" s="1">
        <f t="shared" si="31"/>
        <v>79.52288949989595</v>
      </c>
      <c r="AK133" s="1">
        <f t="shared" si="32"/>
        <v>78.63421557157321</v>
      </c>
      <c r="AN133" s="15">
        <f t="shared" si="33"/>
        <v>3.8464265723492503</v>
      </c>
      <c r="AO133" s="15">
        <f t="shared" si="34"/>
        <v>31.117306462822473</v>
      </c>
      <c r="AP133" s="15">
        <f t="shared" si="35"/>
        <v>8.858279968553196</v>
      </c>
    </row>
    <row r="134" spans="1:42" ht="12.75">
      <c r="A134">
        <f t="shared" si="36"/>
        <v>128</v>
      </c>
      <c r="B134">
        <v>12.8871</v>
      </c>
      <c r="C134">
        <v>-45.2529</v>
      </c>
      <c r="D134">
        <v>85.0806</v>
      </c>
      <c r="E134" s="1">
        <f t="shared" si="37"/>
        <v>0.39640939696227984</v>
      </c>
      <c r="G134">
        <v>62.7258</v>
      </c>
      <c r="H134">
        <v>-55.0593</v>
      </c>
      <c r="I134">
        <v>77.5818</v>
      </c>
      <c r="J134" s="1">
        <f t="shared" si="38"/>
        <v>0.396285616695841</v>
      </c>
      <c r="L134">
        <v>26.0008</v>
      </c>
      <c r="M134">
        <v>-94.39</v>
      </c>
      <c r="N134">
        <v>75.0595</v>
      </c>
      <c r="O134" s="1">
        <f t="shared" si="39"/>
        <v>0.3952526533750283</v>
      </c>
      <c r="Q134">
        <v>23.6697</v>
      </c>
      <c r="R134">
        <v>-51.2912</v>
      </c>
      <c r="S134">
        <v>7.2912</v>
      </c>
      <c r="T134" s="1">
        <f t="shared" si="40"/>
        <v>0.3928580659729433</v>
      </c>
      <c r="V134" s="1">
        <f aca="true" t="shared" si="42" ref="V134:V197">xc</f>
        <v>23.6697</v>
      </c>
      <c r="W134" s="1">
        <f aca="true" t="shared" si="43" ref="W134:W197">yc</f>
        <v>-51.2912</v>
      </c>
      <c r="X134" s="1">
        <f aca="true" t="shared" si="44" ref="X134:X197">Height</f>
        <v>289.625</v>
      </c>
      <c r="Y134" s="1">
        <f t="shared" si="41"/>
        <v>0.3657119221463823</v>
      </c>
      <c r="AA134" s="1">
        <f aca="true" t="shared" si="45" ref="AA134:AA197">SQRT((xh-x_1)^2+(yh-y_1)^2+(zh-z_1)^2)</f>
        <v>204.91739091890176</v>
      </c>
      <c r="AB134" s="1">
        <f aca="true" t="shared" si="46" ref="AB134:AB197">SQRT((xh-x_2)^2+(yh-y_2)^2+(zh-z_2)^2)</f>
        <v>215.64298317139838</v>
      </c>
      <c r="AC134" s="1">
        <f aca="true" t="shared" si="47" ref="AC134:AC197">SQRT((xh-x_3)^2+(yh-y_3)^2+(zh-z_3)^2)</f>
        <v>218.86364334649096</v>
      </c>
      <c r="AE134" s="1">
        <f aca="true" t="shared" si="48" ref="AE134:AE197">SQRT((x_2-x_1)^2+(y_2-y_1)^2+(z_2-z_1)^2)</f>
        <v>51.3448488174812</v>
      </c>
      <c r="AF134" s="1">
        <f aca="true" t="shared" si="49" ref="AF134:AF197">SQRT((x_2-x_3)^2+(y_2-y_3)^2+(z_2-z_3)^2)</f>
        <v>53.87013629813832</v>
      </c>
      <c r="AG134" s="1">
        <f aca="true" t="shared" si="50" ref="AG134:AG197">SQRT((x_3-x_1)^2+(y_3-y_1)^2+(z_3-z_1)^2)</f>
        <v>51.8347968965829</v>
      </c>
      <c r="AI134" s="1">
        <f aca="true" t="shared" si="51" ref="AI134:AI197">ASIN((zh-z_1)/len1)*180/PI()</f>
        <v>86.5424915685785</v>
      </c>
      <c r="AJ134" s="1">
        <f aca="true" t="shared" si="52" ref="AJ134:AJ197">ASIN((zh-z_2)/len2)*180/PI()</f>
        <v>79.51631067885381</v>
      </c>
      <c r="AK134" s="1">
        <f aca="true" t="shared" si="53" ref="AK134:AK197">ASIN((zh-z_3)/len3)*180/PI()</f>
        <v>78.62622643324498</v>
      </c>
      <c r="AN134" s="15">
        <f aca="true" t="shared" si="54" ref="AN134:AN197">-((x_1-xh)*(y_2-yh)-(x_2-xh)*(y_1-yh))/(SQRT((x_1-x_2)^2+(y_1-y_2)^2))</f>
        <v>3.8430003247633104</v>
      </c>
      <c r="AO134" s="15">
        <f aca="true" t="shared" si="55" ref="AO134:AO197">-((x_2-xh)*(y_3-yh)-(x_3-xh)*(y_2-yh))/(SQRT((x_2-x_3)^2+(y_2-y_3)^2))</f>
        <v>31.117903932832366</v>
      </c>
      <c r="AP134" s="15">
        <f aca="true" t="shared" si="56" ref="AP134:AP197">-((x_3-xh)*(y_1-yh)-(x_1-xh)*(y_3-yh))/(SQRT((x_3-x_1)^2+(y_3-y_1)^2))</f>
        <v>8.860966515260365</v>
      </c>
    </row>
    <row r="135" spans="1:42" ht="12.75">
      <c r="A135">
        <f aca="true" t="shared" si="57" ref="A135:A198">A134+1</f>
        <v>129</v>
      </c>
      <c r="B135">
        <v>12.6763</v>
      </c>
      <c r="C135">
        <v>-45.6057</v>
      </c>
      <c r="D135">
        <v>85.179</v>
      </c>
      <c r="E135" s="1">
        <f aca="true" t="shared" si="58" ref="E135:E198">SQRT((B135-B134)^2+(C135-C134)^2+(D135-D134)^2)</f>
        <v>0.4225955986519516</v>
      </c>
      <c r="G135">
        <v>62.5162</v>
      </c>
      <c r="H135">
        <v>-55.4104</v>
      </c>
      <c r="I135">
        <v>77.6862</v>
      </c>
      <c r="J135" s="1">
        <f aca="true" t="shared" si="59" ref="J135:J198">SQRT((G135-G134)^2+(H135-H134)^2+(I135-I134)^2)</f>
        <v>0.42202219135965124</v>
      </c>
      <c r="L135">
        <v>25.7906</v>
      </c>
      <c r="M135">
        <v>-94.7392</v>
      </c>
      <c r="N135">
        <v>75.1411</v>
      </c>
      <c r="O135" s="1">
        <f aca="true" t="shared" si="60" ref="O135:O198">SQRT((L135-L134)^2+(M135-M134)^2+(N135-N134)^2)</f>
        <v>0.4156720341807909</v>
      </c>
      <c r="Q135">
        <v>23.474</v>
      </c>
      <c r="R135">
        <v>-51.6134</v>
      </c>
      <c r="S135">
        <v>7.3894</v>
      </c>
      <c r="T135" s="1">
        <f aca="true" t="shared" si="61" ref="T135:T198">SQRT((Q135-Q134)^2+(R135-R134)^2+(S135-S134)^2)</f>
        <v>0.3895568892985932</v>
      </c>
      <c r="V135" s="1">
        <f t="shared" si="42"/>
        <v>23.474</v>
      </c>
      <c r="W135" s="1">
        <f t="shared" si="43"/>
        <v>-51.6134</v>
      </c>
      <c r="X135" s="1">
        <f t="shared" si="44"/>
        <v>289.625</v>
      </c>
      <c r="Y135" s="1">
        <f aca="true" t="shared" si="62" ref="Y135:Y198">SQRT((V135-V134)^2+(W135-W134)^2+(X135-X134)^2)</f>
        <v>0.3769765642583055</v>
      </c>
      <c r="AA135" s="1">
        <f t="shared" si="45"/>
        <v>204.81906576434724</v>
      </c>
      <c r="AB135" s="1">
        <f t="shared" si="46"/>
        <v>215.53831570113005</v>
      </c>
      <c r="AC135" s="1">
        <f t="shared" si="47"/>
        <v>218.78881283194076</v>
      </c>
      <c r="AE135" s="1">
        <f t="shared" si="48"/>
        <v>51.34481303831966</v>
      </c>
      <c r="AF135" s="1">
        <f t="shared" si="49"/>
        <v>53.87023054350148</v>
      </c>
      <c r="AG135" s="1">
        <f t="shared" si="50"/>
        <v>51.83478680529129</v>
      </c>
      <c r="AI135" s="1">
        <f t="shared" si="51"/>
        <v>86.54131444469583</v>
      </c>
      <c r="AJ135" s="1">
        <f t="shared" si="52"/>
        <v>79.51414904181239</v>
      </c>
      <c r="AK135" s="1">
        <f t="shared" si="53"/>
        <v>78.61529084056887</v>
      </c>
      <c r="AN135" s="15">
        <f t="shared" si="54"/>
        <v>3.810500390076643</v>
      </c>
      <c r="AO135" s="15">
        <f t="shared" si="55"/>
        <v>31.1266982796503</v>
      </c>
      <c r="AP135" s="15">
        <f t="shared" si="56"/>
        <v>8.883191557045754</v>
      </c>
    </row>
    <row r="136" spans="1:42" ht="12.75">
      <c r="A136">
        <f t="shared" si="57"/>
        <v>130</v>
      </c>
      <c r="B136">
        <v>12.457</v>
      </c>
      <c r="C136">
        <v>-45.9966</v>
      </c>
      <c r="D136">
        <v>85.2511</v>
      </c>
      <c r="E136" s="1">
        <f t="shared" si="58"/>
        <v>0.45397545087812824</v>
      </c>
      <c r="G136">
        <v>62.3024</v>
      </c>
      <c r="H136">
        <v>-55.7879</v>
      </c>
      <c r="I136">
        <v>77.7768</v>
      </c>
      <c r="J136" s="1">
        <f t="shared" si="59"/>
        <v>0.443198657488938</v>
      </c>
      <c r="L136">
        <v>25.5847</v>
      </c>
      <c r="M136">
        <v>-95.121</v>
      </c>
      <c r="N136">
        <v>75.1859</v>
      </c>
      <c r="O136" s="1">
        <f t="shared" si="60"/>
        <v>0.43608839700225854</v>
      </c>
      <c r="Q136">
        <v>23.2952</v>
      </c>
      <c r="R136">
        <v>-51.9488</v>
      </c>
      <c r="S136">
        <v>7.4629</v>
      </c>
      <c r="T136" s="1">
        <f t="shared" si="61"/>
        <v>0.3871238174021325</v>
      </c>
      <c r="V136" s="1">
        <f t="shared" si="42"/>
        <v>23.2952</v>
      </c>
      <c r="W136" s="1">
        <f t="shared" si="43"/>
        <v>-51.9488</v>
      </c>
      <c r="X136" s="1">
        <f t="shared" si="44"/>
        <v>289.625</v>
      </c>
      <c r="Y136" s="1">
        <f t="shared" si="62"/>
        <v>0.38008235949593816</v>
      </c>
      <c r="AA136" s="1">
        <f t="shared" si="45"/>
        <v>204.7476160185754</v>
      </c>
      <c r="AB136" s="1">
        <f t="shared" si="46"/>
        <v>215.44363574700927</v>
      </c>
      <c r="AC136" s="1">
        <f t="shared" si="47"/>
        <v>218.75376173199857</v>
      </c>
      <c r="AE136" s="1">
        <f t="shared" si="48"/>
        <v>51.344898649622436</v>
      </c>
      <c r="AF136" s="1">
        <f t="shared" si="49"/>
        <v>53.870168105455164</v>
      </c>
      <c r="AG136" s="1">
        <f t="shared" si="50"/>
        <v>51.83484767692483</v>
      </c>
      <c r="AI136" s="1">
        <f t="shared" si="51"/>
        <v>86.5376964562443</v>
      </c>
      <c r="AJ136" s="1">
        <f t="shared" si="52"/>
        <v>79.51780111185293</v>
      </c>
      <c r="AK136" s="1">
        <f t="shared" si="53"/>
        <v>78.60144848857618</v>
      </c>
      <c r="AN136" s="15">
        <f t="shared" si="54"/>
        <v>3.7515226153889762</v>
      </c>
      <c r="AO136" s="15">
        <f t="shared" si="55"/>
        <v>31.133705133356433</v>
      </c>
      <c r="AP136" s="15">
        <f t="shared" si="56"/>
        <v>8.93406349942913</v>
      </c>
    </row>
    <row r="137" spans="1:42" ht="12.75">
      <c r="A137">
        <f t="shared" si="57"/>
        <v>131</v>
      </c>
      <c r="B137">
        <v>12.2317</v>
      </c>
      <c r="C137">
        <v>-46.4092</v>
      </c>
      <c r="D137">
        <v>85.3042</v>
      </c>
      <c r="E137" s="1">
        <f t="shared" si="58"/>
        <v>0.47309455714476195</v>
      </c>
      <c r="G137">
        <v>62.084</v>
      </c>
      <c r="H137">
        <v>-56.1832</v>
      </c>
      <c r="I137">
        <v>77.8538</v>
      </c>
      <c r="J137" s="1">
        <f t="shared" si="59"/>
        <v>0.45813715195342875</v>
      </c>
      <c r="L137">
        <v>25.3765</v>
      </c>
      <c r="M137">
        <v>-95.522</v>
      </c>
      <c r="N137">
        <v>75.2047</v>
      </c>
      <c r="O137" s="1">
        <f t="shared" si="60"/>
        <v>0.45221861969628024</v>
      </c>
      <c r="Q137">
        <v>23.1217</v>
      </c>
      <c r="R137">
        <v>-52.2912</v>
      </c>
      <c r="S137">
        <v>7.5179</v>
      </c>
      <c r="T137" s="1">
        <f t="shared" si="61"/>
        <v>0.38776927418247514</v>
      </c>
      <c r="V137" s="1">
        <f t="shared" si="42"/>
        <v>23.1217</v>
      </c>
      <c r="W137" s="1">
        <f t="shared" si="43"/>
        <v>-52.2912</v>
      </c>
      <c r="X137" s="1">
        <f t="shared" si="44"/>
        <v>289.625</v>
      </c>
      <c r="Y137" s="1">
        <f t="shared" si="62"/>
        <v>0.38384894164241695</v>
      </c>
      <c r="AA137" s="1">
        <f t="shared" si="45"/>
        <v>204.69533296252752</v>
      </c>
      <c r="AB137" s="1">
        <f t="shared" si="46"/>
        <v>215.3607430214012</v>
      </c>
      <c r="AC137" s="1">
        <f t="shared" si="47"/>
        <v>218.7465456727717</v>
      </c>
      <c r="AE137" s="1">
        <f t="shared" si="48"/>
        <v>51.344827893858984</v>
      </c>
      <c r="AF137" s="1">
        <f t="shared" si="49"/>
        <v>53.87020950859576</v>
      </c>
      <c r="AG137" s="1">
        <f t="shared" si="50"/>
        <v>51.834860770817166</v>
      </c>
      <c r="AI137" s="1">
        <f t="shared" si="51"/>
        <v>86.53347030883268</v>
      </c>
      <c r="AJ137" s="1">
        <f t="shared" si="52"/>
        <v>79.52439744488386</v>
      </c>
      <c r="AK137" s="1">
        <f t="shared" si="53"/>
        <v>78.58591779170611</v>
      </c>
      <c r="AN137" s="15">
        <f t="shared" si="54"/>
        <v>3.676913335091886</v>
      </c>
      <c r="AO137" s="15">
        <f t="shared" si="55"/>
        <v>31.141987578147457</v>
      </c>
      <c r="AP137" s="15">
        <f t="shared" si="56"/>
        <v>8.998970159766095</v>
      </c>
    </row>
    <row r="138" spans="1:42" ht="12.75">
      <c r="A138">
        <f t="shared" si="57"/>
        <v>132</v>
      </c>
      <c r="B138">
        <v>12.0308</v>
      </c>
      <c r="C138">
        <v>-46.7329</v>
      </c>
      <c r="D138">
        <v>85.4362</v>
      </c>
      <c r="E138" s="1">
        <f t="shared" si="58"/>
        <v>0.4031953620765039</v>
      </c>
      <c r="G138">
        <v>61.884</v>
      </c>
      <c r="H138">
        <v>-56.5047</v>
      </c>
      <c r="I138">
        <v>77.9889</v>
      </c>
      <c r="J138" s="1">
        <f t="shared" si="59"/>
        <v>0.40201276099148864</v>
      </c>
      <c r="L138">
        <v>25.1777</v>
      </c>
      <c r="M138">
        <v>-95.8441</v>
      </c>
      <c r="N138">
        <v>75.3313</v>
      </c>
      <c r="O138" s="1">
        <f t="shared" si="60"/>
        <v>0.3991207962509511</v>
      </c>
      <c r="Q138">
        <v>22.9279</v>
      </c>
      <c r="R138">
        <v>-52.6043</v>
      </c>
      <c r="S138">
        <v>7.6501</v>
      </c>
      <c r="T138" s="1">
        <f t="shared" si="61"/>
        <v>0.3912376387823633</v>
      </c>
      <c r="V138" s="1">
        <f t="shared" si="42"/>
        <v>22.9279</v>
      </c>
      <c r="W138" s="1">
        <f t="shared" si="43"/>
        <v>-52.6043</v>
      </c>
      <c r="X138" s="1">
        <f t="shared" si="44"/>
        <v>289.625</v>
      </c>
      <c r="Y138" s="1">
        <f t="shared" si="62"/>
        <v>0.3682255422971076</v>
      </c>
      <c r="AA138" s="1">
        <f t="shared" si="45"/>
        <v>204.56364821690585</v>
      </c>
      <c r="AB138" s="1">
        <f t="shared" si="46"/>
        <v>215.2269259887805</v>
      </c>
      <c r="AC138" s="1">
        <f t="shared" si="47"/>
        <v>218.62417927523478</v>
      </c>
      <c r="AE138" s="1">
        <f t="shared" si="48"/>
        <v>51.34483326265653</v>
      </c>
      <c r="AF138" s="1">
        <f t="shared" si="49"/>
        <v>53.870248651830074</v>
      </c>
      <c r="AG138" s="1">
        <f t="shared" si="50"/>
        <v>51.83492981629279</v>
      </c>
      <c r="AI138" s="1">
        <f t="shared" si="51"/>
        <v>86.5308948410734</v>
      </c>
      <c r="AJ138" s="1">
        <f t="shared" si="52"/>
        <v>79.5192545111892</v>
      </c>
      <c r="AK138" s="1">
        <f t="shared" si="53"/>
        <v>78.57710973522214</v>
      </c>
      <c r="AN138" s="15">
        <f t="shared" si="54"/>
        <v>3.6656880947408736</v>
      </c>
      <c r="AO138" s="15">
        <f t="shared" si="55"/>
        <v>31.1437526481986</v>
      </c>
      <c r="AP138" s="15">
        <f t="shared" si="56"/>
        <v>9.00816151873193</v>
      </c>
    </row>
    <row r="139" spans="1:42" ht="12.75">
      <c r="A139">
        <f t="shared" si="57"/>
        <v>133</v>
      </c>
      <c r="B139">
        <v>11.831</v>
      </c>
      <c r="C139">
        <v>-47.0555</v>
      </c>
      <c r="D139">
        <v>85.5679</v>
      </c>
      <c r="E139" s="1">
        <f t="shared" si="58"/>
        <v>0.4016661424616213</v>
      </c>
      <c r="G139">
        <v>61.6848</v>
      </c>
      <c r="H139">
        <v>-56.8258</v>
      </c>
      <c r="I139">
        <v>78.1228</v>
      </c>
      <c r="J139" s="1">
        <f t="shared" si="59"/>
        <v>0.4008928285714264</v>
      </c>
      <c r="L139">
        <v>24.9792</v>
      </c>
      <c r="M139">
        <v>-96.1653</v>
      </c>
      <c r="N139">
        <v>75.4582</v>
      </c>
      <c r="O139" s="1">
        <f t="shared" si="60"/>
        <v>0.3983406833352647</v>
      </c>
      <c r="Q139">
        <v>22.7334</v>
      </c>
      <c r="R139">
        <v>-52.9178</v>
      </c>
      <c r="S139">
        <v>7.7818</v>
      </c>
      <c r="T139" s="1">
        <f t="shared" si="61"/>
        <v>0.3917363781932934</v>
      </c>
      <c r="V139" s="1">
        <f t="shared" si="42"/>
        <v>22.7334</v>
      </c>
      <c r="W139" s="1">
        <f t="shared" si="43"/>
        <v>-52.9178</v>
      </c>
      <c r="X139" s="1">
        <f t="shared" si="44"/>
        <v>289.625</v>
      </c>
      <c r="Y139" s="1">
        <f t="shared" si="62"/>
        <v>0.36893427598963896</v>
      </c>
      <c r="AA139" s="1">
        <f t="shared" si="45"/>
        <v>204.43221112989997</v>
      </c>
      <c r="AB139" s="1">
        <f t="shared" si="46"/>
        <v>215.09454811965833</v>
      </c>
      <c r="AC139" s="1">
        <f t="shared" si="47"/>
        <v>218.50127710411672</v>
      </c>
      <c r="AE139" s="1">
        <f t="shared" si="48"/>
        <v>51.34481133026005</v>
      </c>
      <c r="AF139" s="1">
        <f t="shared" si="49"/>
        <v>53.87019050244765</v>
      </c>
      <c r="AG139" s="1">
        <f t="shared" si="50"/>
        <v>51.83486908799905</v>
      </c>
      <c r="AI139" s="1">
        <f t="shared" si="51"/>
        <v>86.52856233120048</v>
      </c>
      <c r="AJ139" s="1">
        <f t="shared" si="52"/>
        <v>79.51379280791208</v>
      </c>
      <c r="AK139" s="1">
        <f t="shared" si="53"/>
        <v>78.56859639530482</v>
      </c>
      <c r="AN139" s="15">
        <f t="shared" si="54"/>
        <v>3.6561081005185923</v>
      </c>
      <c r="AO139" s="15">
        <f t="shared" si="55"/>
        <v>31.145756723286134</v>
      </c>
      <c r="AP139" s="15">
        <f t="shared" si="56"/>
        <v>9.01536450622566</v>
      </c>
    </row>
    <row r="140" spans="1:42" ht="12.75">
      <c r="A140">
        <f t="shared" si="57"/>
        <v>134</v>
      </c>
      <c r="B140">
        <v>11.6292</v>
      </c>
      <c r="C140">
        <v>-47.3919</v>
      </c>
      <c r="D140">
        <v>85.6905</v>
      </c>
      <c r="E140" s="1">
        <f t="shared" si="58"/>
        <v>0.41099751824068137</v>
      </c>
      <c r="G140">
        <v>61.4854</v>
      </c>
      <c r="H140">
        <v>-57.1557</v>
      </c>
      <c r="I140">
        <v>78.2523</v>
      </c>
      <c r="J140" s="1">
        <f t="shared" si="59"/>
        <v>0.40665048874925125</v>
      </c>
      <c r="L140">
        <v>24.7841</v>
      </c>
      <c r="M140">
        <v>-96.4982</v>
      </c>
      <c r="N140">
        <v>75.5728</v>
      </c>
      <c r="O140" s="1">
        <f t="shared" si="60"/>
        <v>0.402516558665598</v>
      </c>
      <c r="Q140">
        <v>22.5462</v>
      </c>
      <c r="R140">
        <v>-53.2366</v>
      </c>
      <c r="S140">
        <v>7.9052</v>
      </c>
      <c r="T140" s="1">
        <f t="shared" si="61"/>
        <v>0.38974971456051416</v>
      </c>
      <c r="V140" s="1">
        <f t="shared" si="42"/>
        <v>22.5462</v>
      </c>
      <c r="W140" s="1">
        <f t="shared" si="43"/>
        <v>-53.2366</v>
      </c>
      <c r="X140" s="1">
        <f t="shared" si="44"/>
        <v>289.625</v>
      </c>
      <c r="Y140" s="1">
        <f t="shared" si="62"/>
        <v>0.36969890451555604</v>
      </c>
      <c r="AA140" s="1">
        <f t="shared" si="45"/>
        <v>204.31011158858487</v>
      </c>
      <c r="AB140" s="1">
        <f t="shared" si="46"/>
        <v>214.96520403716505</v>
      </c>
      <c r="AC140" s="1">
        <f t="shared" si="47"/>
        <v>218.3916632012541</v>
      </c>
      <c r="AE140" s="1">
        <f t="shared" si="48"/>
        <v>51.344905181721785</v>
      </c>
      <c r="AF140" s="1">
        <f t="shared" si="49"/>
        <v>53.870190719822034</v>
      </c>
      <c r="AG140" s="1">
        <f t="shared" si="50"/>
        <v>51.83481404413446</v>
      </c>
      <c r="AI140" s="1">
        <f t="shared" si="51"/>
        <v>86.52520851226518</v>
      </c>
      <c r="AJ140" s="1">
        <f t="shared" si="52"/>
        <v>79.51040141155781</v>
      </c>
      <c r="AK140" s="1">
        <f t="shared" si="53"/>
        <v>78.55912174658287</v>
      </c>
      <c r="AN140" s="15">
        <f t="shared" si="54"/>
        <v>3.6376225278857213</v>
      </c>
      <c r="AO140" s="15">
        <f t="shared" si="55"/>
        <v>31.14669525021839</v>
      </c>
      <c r="AP140" s="15">
        <f t="shared" si="56"/>
        <v>9.032790449740522</v>
      </c>
    </row>
    <row r="141" spans="1:42" ht="12.75">
      <c r="A141">
        <f t="shared" si="57"/>
        <v>135</v>
      </c>
      <c r="B141">
        <v>11.4226</v>
      </c>
      <c r="C141">
        <v>-47.7723</v>
      </c>
      <c r="D141">
        <v>85.7842</v>
      </c>
      <c r="E141" s="1">
        <f t="shared" si="58"/>
        <v>0.4429079023905553</v>
      </c>
      <c r="G141">
        <v>61.2828</v>
      </c>
      <c r="H141">
        <v>-57.5233</v>
      </c>
      <c r="I141">
        <v>78.3564</v>
      </c>
      <c r="J141" s="1">
        <f t="shared" si="59"/>
        <v>0.4324503786563185</v>
      </c>
      <c r="L141">
        <v>24.5887</v>
      </c>
      <c r="M141">
        <v>-96.8699</v>
      </c>
      <c r="N141">
        <v>75.6387</v>
      </c>
      <c r="O141" s="1">
        <f t="shared" si="60"/>
        <v>0.4250704176957069</v>
      </c>
      <c r="Q141">
        <v>22.3667</v>
      </c>
      <c r="R141">
        <v>-53.5642</v>
      </c>
      <c r="S141">
        <v>7.9987</v>
      </c>
      <c r="T141" s="1">
        <f t="shared" si="61"/>
        <v>0.38507695334828473</v>
      </c>
      <c r="V141" s="1">
        <f t="shared" si="42"/>
        <v>22.3667</v>
      </c>
      <c r="W141" s="1">
        <f t="shared" si="43"/>
        <v>-53.5642</v>
      </c>
      <c r="X141" s="1">
        <f t="shared" si="44"/>
        <v>289.625</v>
      </c>
      <c r="Y141" s="1">
        <f t="shared" si="62"/>
        <v>0.373553222446276</v>
      </c>
      <c r="AA141" s="1">
        <f t="shared" si="45"/>
        <v>204.21653012197618</v>
      </c>
      <c r="AB141" s="1">
        <f t="shared" si="46"/>
        <v>214.85939276182458</v>
      </c>
      <c r="AC141" s="1">
        <f t="shared" si="47"/>
        <v>218.33565335093581</v>
      </c>
      <c r="AE141" s="1">
        <f t="shared" si="48"/>
        <v>51.34485132785955</v>
      </c>
      <c r="AF141" s="1">
        <f t="shared" si="49"/>
        <v>53.8701939820157</v>
      </c>
      <c r="AG141" s="1">
        <f t="shared" si="50"/>
        <v>51.8348501031883</v>
      </c>
      <c r="AI141" s="1">
        <f t="shared" si="51"/>
        <v>86.5238636759261</v>
      </c>
      <c r="AJ141" s="1">
        <f t="shared" si="52"/>
        <v>79.51031785511378</v>
      </c>
      <c r="AK141" s="1">
        <f t="shared" si="53"/>
        <v>78.54457410087352</v>
      </c>
      <c r="AN141" s="15">
        <f t="shared" si="54"/>
        <v>3.583708438356664</v>
      </c>
      <c r="AO141" s="15">
        <f t="shared" si="55"/>
        <v>31.160632876339</v>
      </c>
      <c r="AP141" s="15">
        <f t="shared" si="56"/>
        <v>9.070463201452899</v>
      </c>
    </row>
    <row r="142" spans="1:42" ht="12.75">
      <c r="A142">
        <f t="shared" si="57"/>
        <v>136</v>
      </c>
      <c r="B142">
        <v>11.2259</v>
      </c>
      <c r="C142">
        <v>-48.1463</v>
      </c>
      <c r="D142">
        <v>85.9263</v>
      </c>
      <c r="E142" s="1">
        <f t="shared" si="58"/>
        <v>0.44582429274322427</v>
      </c>
      <c r="G142">
        <v>61.0832</v>
      </c>
      <c r="H142">
        <v>-57.8944</v>
      </c>
      <c r="I142">
        <v>78.4754</v>
      </c>
      <c r="J142" s="1">
        <f t="shared" si="59"/>
        <v>0.4378542794126835</v>
      </c>
      <c r="L142">
        <v>24.3838</v>
      </c>
      <c r="M142">
        <v>-97.2334</v>
      </c>
      <c r="N142">
        <v>75.7191</v>
      </c>
      <c r="O142" s="1">
        <f t="shared" si="60"/>
        <v>0.4249475497046669</v>
      </c>
      <c r="Q142">
        <v>22.1515</v>
      </c>
      <c r="R142">
        <v>-53.8467</v>
      </c>
      <c r="S142">
        <v>8.1314</v>
      </c>
      <c r="T142" s="1">
        <f t="shared" si="61"/>
        <v>0.3791128855631266</v>
      </c>
      <c r="V142" s="1">
        <f t="shared" si="42"/>
        <v>22.1515</v>
      </c>
      <c r="W142" s="1">
        <f t="shared" si="43"/>
        <v>-53.8467</v>
      </c>
      <c r="X142" s="1">
        <f t="shared" si="44"/>
        <v>289.625</v>
      </c>
      <c r="Y142" s="1">
        <f t="shared" si="62"/>
        <v>0.3551299621265441</v>
      </c>
      <c r="AA142" s="1">
        <f t="shared" si="45"/>
        <v>204.0711240651406</v>
      </c>
      <c r="AB142" s="1">
        <f t="shared" si="46"/>
        <v>214.74686195690964</v>
      </c>
      <c r="AC142" s="1">
        <f t="shared" si="47"/>
        <v>218.27304679000108</v>
      </c>
      <c r="AE142" s="1">
        <f t="shared" si="48"/>
        <v>51.34483155790853</v>
      </c>
      <c r="AF142" s="1">
        <f t="shared" si="49"/>
        <v>53.870215064077854</v>
      </c>
      <c r="AG142" s="1">
        <f t="shared" si="50"/>
        <v>51.834936583929576</v>
      </c>
      <c r="AI142" s="1">
        <f t="shared" si="51"/>
        <v>86.53796232188166</v>
      </c>
      <c r="AJ142" s="1">
        <f t="shared" si="52"/>
        <v>79.4980882344951</v>
      </c>
      <c r="AK142" s="1">
        <f t="shared" si="53"/>
        <v>78.51943546197047</v>
      </c>
      <c r="AN142" s="15">
        <f t="shared" si="54"/>
        <v>3.497992826237835</v>
      </c>
      <c r="AO142" s="15">
        <f t="shared" si="55"/>
        <v>31.228495921384134</v>
      </c>
      <c r="AP142" s="15">
        <f t="shared" si="56"/>
        <v>9.077146966162369</v>
      </c>
    </row>
    <row r="143" spans="1:42" ht="12.75">
      <c r="A143">
        <f t="shared" si="57"/>
        <v>137</v>
      </c>
      <c r="B143">
        <v>11.0221</v>
      </c>
      <c r="C143">
        <v>-48.4837</v>
      </c>
      <c r="D143">
        <v>86.0451</v>
      </c>
      <c r="E143" s="1">
        <f t="shared" si="58"/>
        <v>0.4116875514270538</v>
      </c>
      <c r="G143">
        <v>60.8802</v>
      </c>
      <c r="H143">
        <v>-58.2295</v>
      </c>
      <c r="I143">
        <v>78.5966</v>
      </c>
      <c r="J143" s="1">
        <f t="shared" si="59"/>
        <v>0.41011029004403377</v>
      </c>
      <c r="L143">
        <v>24.1812</v>
      </c>
      <c r="M143">
        <v>-97.5678</v>
      </c>
      <c r="N143">
        <v>75.8256</v>
      </c>
      <c r="O143" s="1">
        <f t="shared" si="60"/>
        <v>0.4052312549643734</v>
      </c>
      <c r="Q143">
        <v>21.9556</v>
      </c>
      <c r="R143">
        <v>-54.1622</v>
      </c>
      <c r="S143">
        <v>8.2498</v>
      </c>
      <c r="T143" s="1">
        <f t="shared" si="61"/>
        <v>0.389789199439902</v>
      </c>
      <c r="V143" s="1">
        <f t="shared" si="42"/>
        <v>21.9556</v>
      </c>
      <c r="W143" s="1">
        <f t="shared" si="43"/>
        <v>-54.1622</v>
      </c>
      <c r="X143" s="1">
        <f t="shared" si="44"/>
        <v>289.625</v>
      </c>
      <c r="Y143" s="1">
        <f t="shared" si="62"/>
        <v>0.37137186215436324</v>
      </c>
      <c r="AA143" s="1">
        <f t="shared" si="45"/>
        <v>203.95235342724047</v>
      </c>
      <c r="AB143" s="1">
        <f t="shared" si="46"/>
        <v>214.62677610449728</v>
      </c>
      <c r="AC143" s="1">
        <f t="shared" si="47"/>
        <v>218.17236957754295</v>
      </c>
      <c r="AE143" s="1">
        <f t="shared" si="48"/>
        <v>51.34482355116239</v>
      </c>
      <c r="AF143" s="1">
        <f t="shared" si="49"/>
        <v>53.87018552863913</v>
      </c>
      <c r="AG143" s="1">
        <f t="shared" si="50"/>
        <v>51.83482387227723</v>
      </c>
      <c r="AI143" s="1">
        <f t="shared" si="51"/>
        <v>86.53681755846493</v>
      </c>
      <c r="AJ143" s="1">
        <f t="shared" si="52"/>
        <v>79.49351119223292</v>
      </c>
      <c r="AK143" s="1">
        <f t="shared" si="53"/>
        <v>78.50909939360564</v>
      </c>
      <c r="AN143" s="15">
        <f t="shared" si="54"/>
        <v>3.4755447932930537</v>
      </c>
      <c r="AO143" s="15">
        <f t="shared" si="55"/>
        <v>31.236593349107622</v>
      </c>
      <c r="AP143" s="15">
        <f t="shared" si="56"/>
        <v>9.090130971377647</v>
      </c>
    </row>
    <row r="144" spans="1:42" ht="12.75">
      <c r="A144">
        <f t="shared" si="57"/>
        <v>138</v>
      </c>
      <c r="B144">
        <v>10.8252</v>
      </c>
      <c r="C144">
        <v>-48.7908</v>
      </c>
      <c r="D144">
        <v>86.1932</v>
      </c>
      <c r="E144" s="1">
        <f t="shared" si="58"/>
        <v>0.3937177034373723</v>
      </c>
      <c r="G144">
        <v>60.6833</v>
      </c>
      <c r="H144">
        <v>-58.5366</v>
      </c>
      <c r="I144">
        <v>78.7447</v>
      </c>
      <c r="J144" s="1">
        <f t="shared" si="59"/>
        <v>0.3937177034373723</v>
      </c>
      <c r="L144">
        <v>23.9844</v>
      </c>
      <c r="M144">
        <v>-97.8749</v>
      </c>
      <c r="N144">
        <v>75.9737</v>
      </c>
      <c r="O144" s="1">
        <f t="shared" si="60"/>
        <v>0.3936677025106255</v>
      </c>
      <c r="Q144">
        <v>21.7588</v>
      </c>
      <c r="R144">
        <v>-54.4693</v>
      </c>
      <c r="S144">
        <v>8.3979</v>
      </c>
      <c r="T144" s="1">
        <f t="shared" si="61"/>
        <v>0.39366770251063105</v>
      </c>
      <c r="V144" s="1">
        <f t="shared" si="42"/>
        <v>21.7588</v>
      </c>
      <c r="W144" s="1">
        <f t="shared" si="43"/>
        <v>-54.4693</v>
      </c>
      <c r="X144" s="1">
        <f t="shared" si="44"/>
        <v>289.625</v>
      </c>
      <c r="Y144" s="1">
        <f t="shared" si="62"/>
        <v>0.3647473783319064</v>
      </c>
      <c r="AA144" s="1">
        <f t="shared" si="45"/>
        <v>203.80452944537325</v>
      </c>
      <c r="AB144" s="1">
        <f t="shared" si="46"/>
        <v>214.48114266207648</v>
      </c>
      <c r="AC144" s="1">
        <f t="shared" si="47"/>
        <v>218.02724003759255</v>
      </c>
      <c r="AE144" s="1">
        <f t="shared" si="48"/>
        <v>51.34482355116239</v>
      </c>
      <c r="AF144" s="1">
        <f t="shared" si="49"/>
        <v>53.87011740380746</v>
      </c>
      <c r="AG144" s="1">
        <f t="shared" si="50"/>
        <v>51.83484925896862</v>
      </c>
      <c r="AI144" s="1">
        <f t="shared" si="51"/>
        <v>86.53427757329902</v>
      </c>
      <c r="AJ144" s="1">
        <f t="shared" si="52"/>
        <v>79.48632313683376</v>
      </c>
      <c r="AK144" s="1">
        <f t="shared" si="53"/>
        <v>78.50134615593326</v>
      </c>
      <c r="AN144" s="15">
        <f t="shared" si="54"/>
        <v>3.4755256092820486</v>
      </c>
      <c r="AO144" s="15">
        <f t="shared" si="55"/>
        <v>31.2365522747452</v>
      </c>
      <c r="AP144" s="15">
        <f t="shared" si="56"/>
        <v>9.090211754088449</v>
      </c>
    </row>
    <row r="145" spans="1:42" ht="12.75">
      <c r="A145">
        <f t="shared" si="57"/>
        <v>139</v>
      </c>
      <c r="B145">
        <v>10.7139</v>
      </c>
      <c r="C145">
        <v>-49.0267</v>
      </c>
      <c r="D145">
        <v>86.1948</v>
      </c>
      <c r="E145" s="1">
        <f t="shared" si="58"/>
        <v>0.26084297958733793</v>
      </c>
      <c r="G145">
        <v>60.5778</v>
      </c>
      <c r="H145">
        <v>-58.7559</v>
      </c>
      <c r="I145">
        <v>78.7636</v>
      </c>
      <c r="J145" s="1">
        <f t="shared" si="59"/>
        <v>0.24409004486049524</v>
      </c>
      <c r="L145">
        <v>23.8896</v>
      </c>
      <c r="M145">
        <v>-98.1014</v>
      </c>
      <c r="N145">
        <v>75.9515</v>
      </c>
      <c r="O145" s="1">
        <f t="shared" si="60"/>
        <v>0.24654032124583689</v>
      </c>
      <c r="Q145">
        <v>21.6851</v>
      </c>
      <c r="R145">
        <v>-54.6552</v>
      </c>
      <c r="S145">
        <v>8.4011</v>
      </c>
      <c r="T145" s="1">
        <f t="shared" si="61"/>
        <v>0.20000184999144813</v>
      </c>
      <c r="V145" s="1">
        <f t="shared" si="42"/>
        <v>21.6851</v>
      </c>
      <c r="W145" s="1">
        <f t="shared" si="43"/>
        <v>-54.6552</v>
      </c>
      <c r="X145" s="1">
        <f t="shared" si="44"/>
        <v>289.625</v>
      </c>
      <c r="Y145" s="1">
        <f t="shared" si="62"/>
        <v>0.19997624858968058</v>
      </c>
      <c r="AA145" s="1">
        <f t="shared" si="45"/>
        <v>203.80356599856148</v>
      </c>
      <c r="AB145" s="1">
        <f t="shared" si="46"/>
        <v>214.45742669289865</v>
      </c>
      <c r="AC145" s="1">
        <f t="shared" si="47"/>
        <v>218.05686578720696</v>
      </c>
      <c r="AE145" s="1">
        <f t="shared" si="48"/>
        <v>51.344800995719126</v>
      </c>
      <c r="AF145" s="1">
        <f t="shared" si="49"/>
        <v>53.870217151038105</v>
      </c>
      <c r="AG145" s="1">
        <f t="shared" si="50"/>
        <v>51.83483814453364</v>
      </c>
      <c r="AI145" s="1">
        <f t="shared" si="51"/>
        <v>86.53131032348482</v>
      </c>
      <c r="AJ145" s="1">
        <f t="shared" si="52"/>
        <v>79.49279350193449</v>
      </c>
      <c r="AK145" s="1">
        <f t="shared" si="53"/>
        <v>78.49234551534056</v>
      </c>
      <c r="AN145" s="15">
        <f t="shared" si="54"/>
        <v>3.4232994874141123</v>
      </c>
      <c r="AO145" s="15">
        <f t="shared" si="55"/>
        <v>31.241653555970707</v>
      </c>
      <c r="AP145" s="15">
        <f t="shared" si="56"/>
        <v>9.136483427363528</v>
      </c>
    </row>
    <row r="146" spans="1:42" ht="12.75">
      <c r="A146">
        <f t="shared" si="57"/>
        <v>140</v>
      </c>
      <c r="B146">
        <v>10.6026</v>
      </c>
      <c r="C146">
        <v>-49.2626</v>
      </c>
      <c r="D146">
        <v>86.1963</v>
      </c>
      <c r="E146" s="1">
        <f t="shared" si="58"/>
        <v>0.26084238535943577</v>
      </c>
      <c r="G146">
        <v>60.4723</v>
      </c>
      <c r="H146">
        <v>-58.9753</v>
      </c>
      <c r="I146">
        <v>78.7825</v>
      </c>
      <c r="J146" s="1">
        <f t="shared" si="59"/>
        <v>0.24417989270208457</v>
      </c>
      <c r="L146">
        <v>23.7949</v>
      </c>
      <c r="M146">
        <v>-98.3278</v>
      </c>
      <c r="N146">
        <v>75.9292</v>
      </c>
      <c r="O146" s="1">
        <f t="shared" si="60"/>
        <v>0.24641903335578566</v>
      </c>
      <c r="Q146">
        <v>21.6115</v>
      </c>
      <c r="R146">
        <v>-54.841</v>
      </c>
      <c r="S146">
        <v>8.4043</v>
      </c>
      <c r="T146" s="1">
        <f t="shared" si="61"/>
        <v>0.19987205907780106</v>
      </c>
      <c r="V146" s="1">
        <f t="shared" si="42"/>
        <v>21.6115</v>
      </c>
      <c r="W146" s="1">
        <f t="shared" si="43"/>
        <v>-54.841</v>
      </c>
      <c r="X146" s="1">
        <f t="shared" si="44"/>
        <v>289.625</v>
      </c>
      <c r="Y146" s="1">
        <f t="shared" si="62"/>
        <v>0.19984644104912153</v>
      </c>
      <c r="AA146" s="1">
        <f t="shared" si="45"/>
        <v>203.80272424445164</v>
      </c>
      <c r="AB146" s="1">
        <f t="shared" si="46"/>
        <v>214.43370541820144</v>
      </c>
      <c r="AC146" s="1">
        <f t="shared" si="47"/>
        <v>218.08659735857222</v>
      </c>
      <c r="AE146" s="1">
        <f t="shared" si="48"/>
        <v>51.34479476850598</v>
      </c>
      <c r="AF146" s="1">
        <f t="shared" si="49"/>
        <v>53.87014245293955</v>
      </c>
      <c r="AG146" s="1">
        <f t="shared" si="50"/>
        <v>51.8347757083987</v>
      </c>
      <c r="AI146" s="1">
        <f t="shared" si="51"/>
        <v>86.52824590560925</v>
      </c>
      <c r="AJ146" s="1">
        <f t="shared" si="52"/>
        <v>79.49927688987673</v>
      </c>
      <c r="AK146" s="1">
        <f t="shared" si="53"/>
        <v>78.48334939959493</v>
      </c>
      <c r="AN146" s="15">
        <f t="shared" si="54"/>
        <v>3.3709510767637005</v>
      </c>
      <c r="AO146" s="15">
        <f t="shared" si="55"/>
        <v>31.246767301635757</v>
      </c>
      <c r="AP146" s="15">
        <f t="shared" si="56"/>
        <v>9.182883860560851</v>
      </c>
    </row>
    <row r="147" spans="1:42" ht="12.75">
      <c r="A147">
        <f t="shared" si="57"/>
        <v>141</v>
      </c>
      <c r="B147">
        <v>10.4058</v>
      </c>
      <c r="C147">
        <v>-49.5697</v>
      </c>
      <c r="D147">
        <v>86.3444</v>
      </c>
      <c r="E147" s="1">
        <f t="shared" si="58"/>
        <v>0.39366770251063193</v>
      </c>
      <c r="G147">
        <v>60.2755</v>
      </c>
      <c r="H147">
        <v>-59.2824</v>
      </c>
      <c r="I147">
        <v>78.9306</v>
      </c>
      <c r="J147" s="1">
        <f t="shared" si="59"/>
        <v>0.39366770251063476</v>
      </c>
      <c r="L147">
        <v>23.5981</v>
      </c>
      <c r="M147">
        <v>-98.6349</v>
      </c>
      <c r="N147">
        <v>76.0773</v>
      </c>
      <c r="O147" s="1">
        <f t="shared" si="60"/>
        <v>0.3936677025106366</v>
      </c>
      <c r="Q147">
        <v>21.4146</v>
      </c>
      <c r="R147">
        <v>-55.1481</v>
      </c>
      <c r="S147">
        <v>8.5525</v>
      </c>
      <c r="T147" s="1">
        <f t="shared" si="61"/>
        <v>0.3937553301226525</v>
      </c>
      <c r="V147" s="1">
        <f t="shared" si="42"/>
        <v>21.4146</v>
      </c>
      <c r="W147" s="1">
        <f t="shared" si="43"/>
        <v>-55.1481</v>
      </c>
      <c r="X147" s="1">
        <f t="shared" si="44"/>
        <v>289.625</v>
      </c>
      <c r="Y147" s="1">
        <f t="shared" si="62"/>
        <v>0.36480134319927987</v>
      </c>
      <c r="AA147" s="1">
        <f t="shared" si="45"/>
        <v>203.65489083339</v>
      </c>
      <c r="AB147" s="1">
        <f t="shared" si="46"/>
        <v>214.28810554172156</v>
      </c>
      <c r="AC147" s="1">
        <f t="shared" si="47"/>
        <v>217.94148210421073</v>
      </c>
      <c r="AE147" s="1">
        <f t="shared" si="48"/>
        <v>51.34479476850599</v>
      </c>
      <c r="AF147" s="1">
        <f t="shared" si="49"/>
        <v>53.870142452939554</v>
      </c>
      <c r="AG147" s="1">
        <f t="shared" si="50"/>
        <v>51.8347757083987</v>
      </c>
      <c r="AI147" s="1">
        <f t="shared" si="51"/>
        <v>86.5257478035329</v>
      </c>
      <c r="AJ147" s="1">
        <f t="shared" si="52"/>
        <v>79.49203398779643</v>
      </c>
      <c r="AK147" s="1">
        <f t="shared" si="53"/>
        <v>78.47557467266964</v>
      </c>
      <c r="AN147" s="15">
        <f t="shared" si="54"/>
        <v>3.370970193720355</v>
      </c>
      <c r="AO147" s="15">
        <f t="shared" si="55"/>
        <v>31.246840454990963</v>
      </c>
      <c r="AP147" s="15">
        <f t="shared" si="56"/>
        <v>9.182787290313458</v>
      </c>
    </row>
    <row r="148" spans="1:42" ht="12.75">
      <c r="A148">
        <f t="shared" si="57"/>
        <v>142</v>
      </c>
      <c r="B148">
        <v>10.2089</v>
      </c>
      <c r="C148">
        <v>-49.8768</v>
      </c>
      <c r="D148">
        <v>86.4926</v>
      </c>
      <c r="E148" s="1">
        <f t="shared" si="58"/>
        <v>0.39375533012265873</v>
      </c>
      <c r="G148">
        <v>60.0786</v>
      </c>
      <c r="H148">
        <v>-59.5895</v>
      </c>
      <c r="I148">
        <v>79.0787</v>
      </c>
      <c r="J148" s="1">
        <f t="shared" si="59"/>
        <v>0.3937177034373723</v>
      </c>
      <c r="L148">
        <v>23.4012</v>
      </c>
      <c r="M148">
        <v>-98.942</v>
      </c>
      <c r="N148">
        <v>76.2255</v>
      </c>
      <c r="O148" s="1">
        <f t="shared" si="60"/>
        <v>0.3937553301226477</v>
      </c>
      <c r="Q148">
        <v>21.2178</v>
      </c>
      <c r="R148">
        <v>-55.4552</v>
      </c>
      <c r="S148">
        <v>8.7006</v>
      </c>
      <c r="T148" s="1">
        <f t="shared" si="61"/>
        <v>0.39366770251063105</v>
      </c>
      <c r="V148" s="1">
        <f t="shared" si="42"/>
        <v>21.2178</v>
      </c>
      <c r="W148" s="1">
        <f t="shared" si="43"/>
        <v>-55.4552</v>
      </c>
      <c r="X148" s="1">
        <f t="shared" si="44"/>
        <v>289.625</v>
      </c>
      <c r="Y148" s="1">
        <f t="shared" si="62"/>
        <v>0.3647473783319064</v>
      </c>
      <c r="AA148" s="1">
        <f t="shared" si="45"/>
        <v>203.5069688131834</v>
      </c>
      <c r="AB148" s="1">
        <f t="shared" si="46"/>
        <v>214.14247279981615</v>
      </c>
      <c r="AC148" s="1">
        <f t="shared" si="47"/>
        <v>217.79627088187252</v>
      </c>
      <c r="AE148" s="1">
        <f t="shared" si="48"/>
        <v>51.34480920784495</v>
      </c>
      <c r="AF148" s="1">
        <f t="shared" si="49"/>
        <v>53.87013715640605</v>
      </c>
      <c r="AG148" s="1">
        <f t="shared" si="50"/>
        <v>51.834775708398695</v>
      </c>
      <c r="AI148" s="1">
        <f t="shared" si="51"/>
        <v>86.52319422909461</v>
      </c>
      <c r="AJ148" s="1">
        <f t="shared" si="52"/>
        <v>79.48483355457523</v>
      </c>
      <c r="AK148" s="1">
        <f t="shared" si="53"/>
        <v>78.46778691132941</v>
      </c>
      <c r="AN148" s="15">
        <f t="shared" si="54"/>
        <v>3.370951076763693</v>
      </c>
      <c r="AO148" s="15">
        <f t="shared" si="55"/>
        <v>31.246767301635757</v>
      </c>
      <c r="AP148" s="15">
        <f t="shared" si="56"/>
        <v>9.182883860560855</v>
      </c>
    </row>
    <row r="149" spans="1:42" ht="12.75">
      <c r="A149">
        <f t="shared" si="57"/>
        <v>143</v>
      </c>
      <c r="B149">
        <v>10.012</v>
      </c>
      <c r="C149">
        <v>-50.1839</v>
      </c>
      <c r="D149">
        <v>86.6407</v>
      </c>
      <c r="E149" s="1">
        <f t="shared" si="58"/>
        <v>0.3937177034373723</v>
      </c>
      <c r="G149">
        <v>59.8818</v>
      </c>
      <c r="H149">
        <v>-59.8966</v>
      </c>
      <c r="I149">
        <v>79.2268</v>
      </c>
      <c r="J149" s="1">
        <f t="shared" si="59"/>
        <v>0.3936677025106328</v>
      </c>
      <c r="L149">
        <v>23.2044</v>
      </c>
      <c r="M149">
        <v>-99.2491</v>
      </c>
      <c r="N149">
        <v>76.3736</v>
      </c>
      <c r="O149" s="1">
        <f t="shared" si="60"/>
        <v>0.3936677025106366</v>
      </c>
      <c r="Q149">
        <v>21.0209</v>
      </c>
      <c r="R149">
        <v>-55.7623</v>
      </c>
      <c r="S149">
        <v>8.8487</v>
      </c>
      <c r="T149" s="1">
        <f t="shared" si="61"/>
        <v>0.3937177034373778</v>
      </c>
      <c r="V149" s="1">
        <f t="shared" si="42"/>
        <v>21.0209</v>
      </c>
      <c r="W149" s="1">
        <f t="shared" si="43"/>
        <v>-55.7623</v>
      </c>
      <c r="X149" s="1">
        <f t="shared" si="44"/>
        <v>289.625</v>
      </c>
      <c r="Y149" s="1">
        <f t="shared" si="62"/>
        <v>0.3648013431992858</v>
      </c>
      <c r="AA149" s="1">
        <f t="shared" si="45"/>
        <v>203.35914159992907</v>
      </c>
      <c r="AB149" s="1">
        <f t="shared" si="46"/>
        <v>213.99687976356103</v>
      </c>
      <c r="AC149" s="1">
        <f t="shared" si="47"/>
        <v>217.65116367354895</v>
      </c>
      <c r="AE149" s="1">
        <f t="shared" si="48"/>
        <v>51.344906334903364</v>
      </c>
      <c r="AF149" s="1">
        <f t="shared" si="49"/>
        <v>53.87013715640605</v>
      </c>
      <c r="AG149" s="1">
        <f t="shared" si="50"/>
        <v>51.83480115916333</v>
      </c>
      <c r="AI149" s="1">
        <f t="shared" si="51"/>
        <v>86.52066373560554</v>
      </c>
      <c r="AJ149" s="1">
        <f t="shared" si="52"/>
        <v>79.4775709688292</v>
      </c>
      <c r="AK149" s="1">
        <f t="shared" si="53"/>
        <v>78.45999143804272</v>
      </c>
      <c r="AN149" s="15">
        <f t="shared" si="54"/>
        <v>3.3709555439177703</v>
      </c>
      <c r="AO149" s="15">
        <f t="shared" si="55"/>
        <v>31.24684045499096</v>
      </c>
      <c r="AP149" s="15">
        <f t="shared" si="56"/>
        <v>9.182868188254881</v>
      </c>
    </row>
    <row r="150" spans="1:42" ht="12.75">
      <c r="A150">
        <f t="shared" si="57"/>
        <v>144</v>
      </c>
      <c r="B150">
        <v>9.8106</v>
      </c>
      <c r="C150">
        <v>-50.5192</v>
      </c>
      <c r="D150">
        <v>86.7626</v>
      </c>
      <c r="E150" s="1">
        <f t="shared" si="58"/>
        <v>0.40969215271957576</v>
      </c>
      <c r="G150">
        <v>59.6825</v>
      </c>
      <c r="H150">
        <v>-60.2262</v>
      </c>
      <c r="I150">
        <v>79.3556</v>
      </c>
      <c r="J150" s="1">
        <f t="shared" si="59"/>
        <v>0.4061355561878317</v>
      </c>
      <c r="L150">
        <v>23.009</v>
      </c>
      <c r="M150">
        <v>-99.5814</v>
      </c>
      <c r="N150">
        <v>76.4884</v>
      </c>
      <c r="O150" s="1">
        <f t="shared" si="60"/>
        <v>0.4022231843143837</v>
      </c>
      <c r="Q150">
        <v>20.8335</v>
      </c>
      <c r="R150">
        <v>-56.0817</v>
      </c>
      <c r="S150">
        <v>8.9715</v>
      </c>
      <c r="T150" s="1">
        <f t="shared" si="61"/>
        <v>0.390147356776894</v>
      </c>
      <c r="V150" s="1">
        <f t="shared" si="42"/>
        <v>20.8335</v>
      </c>
      <c r="W150" s="1">
        <f t="shared" si="43"/>
        <v>-56.0817</v>
      </c>
      <c r="X150" s="1">
        <f t="shared" si="44"/>
        <v>289.625</v>
      </c>
      <c r="Y150" s="1">
        <f t="shared" si="62"/>
        <v>0.3703175934248826</v>
      </c>
      <c r="AA150" s="1">
        <f t="shared" si="45"/>
        <v>203.2377894595884</v>
      </c>
      <c r="AB150" s="1">
        <f t="shared" si="46"/>
        <v>213.86828249558187</v>
      </c>
      <c r="AC150" s="1">
        <f t="shared" si="47"/>
        <v>217.5411845143351</v>
      </c>
      <c r="AE150" s="1">
        <f t="shared" si="48"/>
        <v>51.344872262086696</v>
      </c>
      <c r="AF150" s="1">
        <f t="shared" si="49"/>
        <v>53.870197745413925</v>
      </c>
      <c r="AG150" s="1">
        <f t="shared" si="50"/>
        <v>51.834895746398495</v>
      </c>
      <c r="AI150" s="1">
        <f t="shared" si="51"/>
        <v>86.51708155367035</v>
      </c>
      <c r="AJ150" s="1">
        <f t="shared" si="52"/>
        <v>79.47410168126177</v>
      </c>
      <c r="AK150" s="1">
        <f t="shared" si="53"/>
        <v>78.45072126547196</v>
      </c>
      <c r="AN150" s="15">
        <f t="shared" si="54"/>
        <v>3.3540748224820036</v>
      </c>
      <c r="AO150" s="15">
        <f t="shared" si="55"/>
        <v>31.247136154551438</v>
      </c>
      <c r="AP150" s="15">
        <f t="shared" si="56"/>
        <v>9.199451154317073</v>
      </c>
    </row>
    <row r="151" spans="1:42" ht="12.75">
      <c r="A151">
        <f t="shared" si="57"/>
        <v>145</v>
      </c>
      <c r="B151">
        <v>9.7046</v>
      </c>
      <c r="C151">
        <v>-50.7333</v>
      </c>
      <c r="D151">
        <v>86.7767</v>
      </c>
      <c r="E151" s="1">
        <f t="shared" si="58"/>
        <v>0.23931907571274205</v>
      </c>
      <c r="G151">
        <v>59.5805</v>
      </c>
      <c r="H151">
        <v>-60.4292</v>
      </c>
      <c r="I151">
        <v>79.3827</v>
      </c>
      <c r="J151" s="1">
        <f t="shared" si="59"/>
        <v>0.22879556376818316</v>
      </c>
      <c r="L151">
        <v>22.9144</v>
      </c>
      <c r="M151">
        <v>-99.7894</v>
      </c>
      <c r="N151">
        <v>76.4881</v>
      </c>
      <c r="O151" s="1">
        <f t="shared" si="60"/>
        <v>0.22850218817332865</v>
      </c>
      <c r="Q151">
        <v>20.7544</v>
      </c>
      <c r="R151">
        <v>-56.2641</v>
      </c>
      <c r="S151">
        <v>8.9872</v>
      </c>
      <c r="T151" s="1">
        <f t="shared" si="61"/>
        <v>0.19943184299404265</v>
      </c>
      <c r="V151" s="1">
        <f t="shared" si="42"/>
        <v>20.7544</v>
      </c>
      <c r="W151" s="1">
        <f t="shared" si="43"/>
        <v>-56.2641</v>
      </c>
      <c r="X151" s="1">
        <f t="shared" si="44"/>
        <v>289.625</v>
      </c>
      <c r="Y151" s="1">
        <f t="shared" si="62"/>
        <v>0.19881290199582247</v>
      </c>
      <c r="AA151" s="1">
        <f t="shared" si="45"/>
        <v>203.22431114797755</v>
      </c>
      <c r="AB151" s="1">
        <f t="shared" si="46"/>
        <v>213.8378797325441</v>
      </c>
      <c r="AC151" s="1">
        <f t="shared" si="47"/>
        <v>217.54644442440332</v>
      </c>
      <c r="AE151" s="1">
        <f t="shared" si="48"/>
        <v>51.344786625518275</v>
      </c>
      <c r="AF151" s="1">
        <f t="shared" si="49"/>
        <v>53.87027884102699</v>
      </c>
      <c r="AG151" s="1">
        <f t="shared" si="50"/>
        <v>51.834882590876965</v>
      </c>
      <c r="AI151" s="1">
        <f t="shared" si="51"/>
        <v>86.51408217255428</v>
      </c>
      <c r="AJ151" s="1">
        <f t="shared" si="52"/>
        <v>79.4781963158154</v>
      </c>
      <c r="AK151" s="1">
        <f t="shared" si="53"/>
        <v>78.44433845101835</v>
      </c>
      <c r="AN151" s="15">
        <f t="shared" si="54"/>
        <v>3.320550801374041</v>
      </c>
      <c r="AO151" s="15">
        <f t="shared" si="55"/>
        <v>31.248267605708882</v>
      </c>
      <c r="AP151" s="15">
        <f t="shared" si="56"/>
        <v>9.231626852402435</v>
      </c>
    </row>
    <row r="152" spans="1:42" ht="12.75">
      <c r="A152">
        <f t="shared" si="57"/>
        <v>146</v>
      </c>
      <c r="B152">
        <v>9.5985</v>
      </c>
      <c r="C152">
        <v>-50.9474</v>
      </c>
      <c r="D152">
        <v>86.7908</v>
      </c>
      <c r="E152" s="1">
        <f t="shared" si="58"/>
        <v>0.2393633848356944</v>
      </c>
      <c r="G152">
        <v>59.4785</v>
      </c>
      <c r="H152">
        <v>-60.6323</v>
      </c>
      <c r="I152">
        <v>79.4097</v>
      </c>
      <c r="J152" s="1">
        <f t="shared" si="59"/>
        <v>0.2288724754093434</v>
      </c>
      <c r="L152">
        <v>22.8199</v>
      </c>
      <c r="M152">
        <v>-99.9973</v>
      </c>
      <c r="N152">
        <v>76.4877</v>
      </c>
      <c r="O152" s="1">
        <f t="shared" si="60"/>
        <v>0.2283699192100351</v>
      </c>
      <c r="Q152">
        <v>20.6753</v>
      </c>
      <c r="R152">
        <v>-56.4465</v>
      </c>
      <c r="S152">
        <v>9.0028</v>
      </c>
      <c r="T152" s="1">
        <f t="shared" si="61"/>
        <v>0.19942399554717719</v>
      </c>
      <c r="V152" s="1">
        <f t="shared" si="42"/>
        <v>20.6753</v>
      </c>
      <c r="W152" s="1">
        <f t="shared" si="43"/>
        <v>-56.4465</v>
      </c>
      <c r="X152" s="1">
        <f t="shared" si="44"/>
        <v>289.625</v>
      </c>
      <c r="Y152" s="1">
        <f t="shared" si="62"/>
        <v>0.19881290199582247</v>
      </c>
      <c r="AA152" s="1">
        <f t="shared" si="45"/>
        <v>203.21084687754737</v>
      </c>
      <c r="AB152" s="1">
        <f t="shared" si="46"/>
        <v>213.80758079630854</v>
      </c>
      <c r="AC152" s="1">
        <f t="shared" si="47"/>
        <v>217.55178726245848</v>
      </c>
      <c r="AE152" s="1">
        <f t="shared" si="48"/>
        <v>51.344837376507485</v>
      </c>
      <c r="AF152" s="1">
        <f t="shared" si="49"/>
        <v>53.870161155875515</v>
      </c>
      <c r="AG152" s="1">
        <f t="shared" si="50"/>
        <v>51.83485292329862</v>
      </c>
      <c r="AI152" s="1">
        <f t="shared" si="51"/>
        <v>86.51102003569909</v>
      </c>
      <c r="AJ152" s="1">
        <f t="shared" si="52"/>
        <v>79.48229063461612</v>
      </c>
      <c r="AK152" s="1">
        <f t="shared" si="53"/>
        <v>78.43798406473591</v>
      </c>
      <c r="AN152" s="15">
        <f t="shared" si="54"/>
        <v>3.2869981324484745</v>
      </c>
      <c r="AO152" s="15">
        <f t="shared" si="55"/>
        <v>31.249429063893835</v>
      </c>
      <c r="AP152" s="15">
        <f t="shared" si="56"/>
        <v>9.26387467190439</v>
      </c>
    </row>
    <row r="153" spans="1:42" ht="12.75">
      <c r="A153">
        <f t="shared" si="57"/>
        <v>147</v>
      </c>
      <c r="B153">
        <v>9.4017</v>
      </c>
      <c r="C153">
        <v>-51.2545</v>
      </c>
      <c r="D153">
        <v>86.9389</v>
      </c>
      <c r="E153" s="1">
        <f t="shared" si="58"/>
        <v>0.39366770251063105</v>
      </c>
      <c r="G153">
        <v>59.2817</v>
      </c>
      <c r="H153">
        <v>-60.9394</v>
      </c>
      <c r="I153">
        <v>79.5578</v>
      </c>
      <c r="J153" s="1">
        <f t="shared" si="59"/>
        <v>0.39366770251062927</v>
      </c>
      <c r="L153">
        <v>22.623</v>
      </c>
      <c r="M153">
        <v>-100.3044</v>
      </c>
      <c r="N153">
        <v>76.6359</v>
      </c>
      <c r="O153" s="1">
        <f t="shared" si="60"/>
        <v>0.39375533012265873</v>
      </c>
      <c r="Q153">
        <v>20.4784</v>
      </c>
      <c r="R153">
        <v>-56.7536</v>
      </c>
      <c r="S153">
        <v>9.151</v>
      </c>
      <c r="T153" s="1">
        <f t="shared" si="61"/>
        <v>0.39375533012265185</v>
      </c>
      <c r="V153" s="1">
        <f t="shared" si="42"/>
        <v>20.4784</v>
      </c>
      <c r="W153" s="1">
        <f t="shared" si="43"/>
        <v>-56.7536</v>
      </c>
      <c r="X153" s="1">
        <f t="shared" si="44"/>
        <v>289.625</v>
      </c>
      <c r="Y153" s="1">
        <f t="shared" si="62"/>
        <v>0.36480134319927987</v>
      </c>
      <c r="AA153" s="1">
        <f t="shared" si="45"/>
        <v>203.06301612285287</v>
      </c>
      <c r="AB153" s="1">
        <f t="shared" si="46"/>
        <v>213.6619889647431</v>
      </c>
      <c r="AC153" s="1">
        <f t="shared" si="47"/>
        <v>217.40659651586012</v>
      </c>
      <c r="AE153" s="1">
        <f t="shared" si="48"/>
        <v>51.34483737650749</v>
      </c>
      <c r="AF153" s="1">
        <f t="shared" si="49"/>
        <v>53.87022378178876</v>
      </c>
      <c r="AG153" s="1">
        <f t="shared" si="50"/>
        <v>51.83480753991472</v>
      </c>
      <c r="AI153" s="1">
        <f t="shared" si="51"/>
        <v>86.50850221524553</v>
      </c>
      <c r="AJ153" s="1">
        <f t="shared" si="52"/>
        <v>79.47501493691517</v>
      </c>
      <c r="AK153" s="1">
        <f t="shared" si="53"/>
        <v>78.43015594368907</v>
      </c>
      <c r="AN153" s="15">
        <f t="shared" si="54"/>
        <v>3.2870171928857403</v>
      </c>
      <c r="AO153" s="15">
        <f t="shared" si="55"/>
        <v>31.249470435598116</v>
      </c>
      <c r="AP153" s="15">
        <f t="shared" si="56"/>
        <v>9.263793688946667</v>
      </c>
    </row>
    <row r="154" spans="1:42" ht="12.75">
      <c r="A154">
        <f t="shared" si="57"/>
        <v>148</v>
      </c>
      <c r="B154">
        <v>9.2048</v>
      </c>
      <c r="C154">
        <v>-51.5616</v>
      </c>
      <c r="D154">
        <v>87.0871</v>
      </c>
      <c r="E154" s="1">
        <f t="shared" si="58"/>
        <v>0.3937553301226532</v>
      </c>
      <c r="G154">
        <v>59.0848</v>
      </c>
      <c r="H154">
        <v>-61.2465</v>
      </c>
      <c r="I154">
        <v>79.706</v>
      </c>
      <c r="J154" s="1">
        <f t="shared" si="59"/>
        <v>0.3937553301226532</v>
      </c>
      <c r="L154">
        <v>22.4262</v>
      </c>
      <c r="M154">
        <v>-100.6115</v>
      </c>
      <c r="N154">
        <v>76.784</v>
      </c>
      <c r="O154" s="1">
        <f t="shared" si="60"/>
        <v>0.3936677025106366</v>
      </c>
      <c r="Q154">
        <v>20.2816</v>
      </c>
      <c r="R154">
        <v>-57.0607</v>
      </c>
      <c r="S154">
        <v>9.2991</v>
      </c>
      <c r="T154" s="1">
        <f t="shared" si="61"/>
        <v>0.39366770251063105</v>
      </c>
      <c r="V154" s="1">
        <f t="shared" si="42"/>
        <v>20.2816</v>
      </c>
      <c r="W154" s="1">
        <f t="shared" si="43"/>
        <v>-57.0607</v>
      </c>
      <c r="X154" s="1">
        <f t="shared" si="44"/>
        <v>289.625</v>
      </c>
      <c r="Y154" s="1">
        <f t="shared" si="62"/>
        <v>0.3647473783319064</v>
      </c>
      <c r="AA154" s="1">
        <f t="shared" si="45"/>
        <v>202.91509686432892</v>
      </c>
      <c r="AB154" s="1">
        <f t="shared" si="46"/>
        <v>213.5162659210768</v>
      </c>
      <c r="AC154" s="1">
        <f t="shared" si="47"/>
        <v>217.26150779832125</v>
      </c>
      <c r="AE154" s="1">
        <f t="shared" si="48"/>
        <v>51.34483737650749</v>
      </c>
      <c r="AF154" s="1">
        <f t="shared" si="49"/>
        <v>53.87016115587553</v>
      </c>
      <c r="AG154" s="1">
        <f t="shared" si="50"/>
        <v>51.834852923298634</v>
      </c>
      <c r="AI154" s="1">
        <f t="shared" si="51"/>
        <v>86.50592851711525</v>
      </c>
      <c r="AJ154" s="1">
        <f t="shared" si="52"/>
        <v>79.46777687226172</v>
      </c>
      <c r="AK154" s="1">
        <f t="shared" si="53"/>
        <v>78.422322652811</v>
      </c>
      <c r="AN154" s="15">
        <f t="shared" si="54"/>
        <v>3.2869981324484754</v>
      </c>
      <c r="AO154" s="15">
        <f t="shared" si="55"/>
        <v>31.24942906389385</v>
      </c>
      <c r="AP154" s="15">
        <f t="shared" si="56"/>
        <v>9.263874671904391</v>
      </c>
    </row>
    <row r="155" spans="1:42" ht="12.75">
      <c r="A155">
        <f t="shared" si="57"/>
        <v>149</v>
      </c>
      <c r="B155">
        <v>9.008</v>
      </c>
      <c r="C155">
        <v>-51.8687</v>
      </c>
      <c r="D155">
        <v>87.2352</v>
      </c>
      <c r="E155" s="1">
        <f t="shared" si="58"/>
        <v>0.39366770251063193</v>
      </c>
      <c r="G155">
        <v>58.888</v>
      </c>
      <c r="H155">
        <v>-61.5536</v>
      </c>
      <c r="I155">
        <v>79.8541</v>
      </c>
      <c r="J155" s="1">
        <f t="shared" si="59"/>
        <v>0.3936677025106384</v>
      </c>
      <c r="L155">
        <v>22.2293</v>
      </c>
      <c r="M155">
        <v>-100.9186</v>
      </c>
      <c r="N155">
        <v>76.9321</v>
      </c>
      <c r="O155" s="1">
        <f t="shared" si="60"/>
        <v>0.39371770343736845</v>
      </c>
      <c r="Q155">
        <v>20.0847</v>
      </c>
      <c r="R155">
        <v>-57.3678</v>
      </c>
      <c r="S155">
        <v>9.4472</v>
      </c>
      <c r="T155" s="1">
        <f t="shared" si="61"/>
        <v>0.39371770343737844</v>
      </c>
      <c r="V155" s="1">
        <f t="shared" si="42"/>
        <v>20.0847</v>
      </c>
      <c r="W155" s="1">
        <f t="shared" si="43"/>
        <v>-57.3678</v>
      </c>
      <c r="X155" s="1">
        <f t="shared" si="44"/>
        <v>289.625</v>
      </c>
      <c r="Y155" s="1">
        <f t="shared" si="62"/>
        <v>0.3648013431992858</v>
      </c>
      <c r="AA155" s="1">
        <f t="shared" si="45"/>
        <v>202.7672669040543</v>
      </c>
      <c r="AB155" s="1">
        <f t="shared" si="46"/>
        <v>213.37068097407382</v>
      </c>
      <c r="AC155" s="1">
        <f t="shared" si="47"/>
        <v>217.11642314714473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86.50340331220808</v>
      </c>
      <c r="AJ155" s="1">
        <f t="shared" si="52"/>
        <v>79.4604813380526</v>
      </c>
      <c r="AK155" s="1">
        <f t="shared" si="53"/>
        <v>78.41447889283813</v>
      </c>
      <c r="AN155" s="15">
        <f t="shared" si="54"/>
        <v>3.287017192885745</v>
      </c>
      <c r="AO155" s="15">
        <f t="shared" si="55"/>
        <v>31.24947043559811</v>
      </c>
      <c r="AP155" s="15">
        <f t="shared" si="56"/>
        <v>9.263793688946667</v>
      </c>
    </row>
    <row r="156" spans="1:42" ht="12.75">
      <c r="A156">
        <f t="shared" si="57"/>
        <v>150</v>
      </c>
      <c r="B156">
        <v>8.8111</v>
      </c>
      <c r="C156">
        <v>-52.1758</v>
      </c>
      <c r="D156">
        <v>87.3833</v>
      </c>
      <c r="E156" s="1">
        <f t="shared" si="58"/>
        <v>0.3937177034373778</v>
      </c>
      <c r="G156">
        <v>58.6911</v>
      </c>
      <c r="H156">
        <v>-61.8607</v>
      </c>
      <c r="I156">
        <v>80.0022</v>
      </c>
      <c r="J156" s="1">
        <f t="shared" si="59"/>
        <v>0.3937177034373723</v>
      </c>
      <c r="L156">
        <v>22.0324</v>
      </c>
      <c r="M156">
        <v>-101.2257</v>
      </c>
      <c r="N156">
        <v>77.0802</v>
      </c>
      <c r="O156" s="1">
        <f t="shared" si="60"/>
        <v>0.3937177034373778</v>
      </c>
      <c r="Q156">
        <v>19.8879</v>
      </c>
      <c r="R156">
        <v>-57.6749</v>
      </c>
      <c r="S156">
        <v>9.5953</v>
      </c>
      <c r="T156" s="1">
        <f t="shared" si="61"/>
        <v>0.3936677025106328</v>
      </c>
      <c r="V156" s="1">
        <f t="shared" si="42"/>
        <v>19.8879</v>
      </c>
      <c r="W156" s="1">
        <f t="shared" si="43"/>
        <v>-57.6749</v>
      </c>
      <c r="X156" s="1">
        <f t="shared" si="44"/>
        <v>289.625</v>
      </c>
      <c r="Y156" s="1">
        <f t="shared" si="62"/>
        <v>0.3647473783319083</v>
      </c>
      <c r="AA156" s="1">
        <f t="shared" si="45"/>
        <v>202.6194482717293</v>
      </c>
      <c r="AB156" s="1">
        <f t="shared" si="46"/>
        <v>213.22506309465592</v>
      </c>
      <c r="AC156" s="1">
        <f t="shared" si="47"/>
        <v>216.97134158208547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51.83482741661247</v>
      </c>
      <c r="AI156" s="1">
        <f t="shared" si="51"/>
        <v>86.50082386096523</v>
      </c>
      <c r="AJ156" s="1">
        <f t="shared" si="52"/>
        <v>79.45322837091982</v>
      </c>
      <c r="AK156" s="1">
        <f t="shared" si="53"/>
        <v>78.40662591534272</v>
      </c>
      <c r="AN156" s="15">
        <f t="shared" si="54"/>
        <v>3.286998132448476</v>
      </c>
      <c r="AO156" s="15">
        <f t="shared" si="55"/>
        <v>31.249397254107578</v>
      </c>
      <c r="AP156" s="15">
        <f t="shared" si="56"/>
        <v>9.26389024283035</v>
      </c>
    </row>
    <row r="157" spans="1:42" ht="12.75">
      <c r="A157">
        <f t="shared" si="57"/>
        <v>151</v>
      </c>
      <c r="B157">
        <v>8.6143</v>
      </c>
      <c r="C157">
        <v>-52.4829</v>
      </c>
      <c r="D157">
        <v>87.5314</v>
      </c>
      <c r="E157" s="1">
        <f t="shared" si="58"/>
        <v>0.39366770251063105</v>
      </c>
      <c r="G157">
        <v>58.4943</v>
      </c>
      <c r="H157">
        <v>-62.1678</v>
      </c>
      <c r="I157">
        <v>80.1503</v>
      </c>
      <c r="J157" s="1">
        <f t="shared" si="59"/>
        <v>0.39366770251062927</v>
      </c>
      <c r="L157">
        <v>21.8356</v>
      </c>
      <c r="M157">
        <v>-101.5328</v>
      </c>
      <c r="N157">
        <v>77.2284</v>
      </c>
      <c r="O157" s="1">
        <f t="shared" si="60"/>
        <v>0.3937053339745235</v>
      </c>
      <c r="Q157">
        <v>19.691</v>
      </c>
      <c r="R157">
        <v>-57.982</v>
      </c>
      <c r="S157">
        <v>9.7435</v>
      </c>
      <c r="T157" s="1">
        <f t="shared" si="61"/>
        <v>0.39375533012265185</v>
      </c>
      <c r="V157" s="1">
        <f t="shared" si="42"/>
        <v>19.691</v>
      </c>
      <c r="W157" s="1">
        <f t="shared" si="43"/>
        <v>-57.982</v>
      </c>
      <c r="X157" s="1">
        <f t="shared" si="44"/>
        <v>289.625</v>
      </c>
      <c r="Y157" s="1">
        <f t="shared" si="62"/>
        <v>0.36480134319927987</v>
      </c>
      <c r="AA157" s="1">
        <f t="shared" si="45"/>
        <v>202.4716191090988</v>
      </c>
      <c r="AB157" s="1">
        <f t="shared" si="46"/>
        <v>213.07948505808812</v>
      </c>
      <c r="AC157" s="1">
        <f t="shared" si="47"/>
        <v>216.82616811944078</v>
      </c>
      <c r="AE157" s="1">
        <f t="shared" si="48"/>
        <v>51.34483737650749</v>
      </c>
      <c r="AF157" s="1">
        <f t="shared" si="49"/>
        <v>53.87022378178876</v>
      </c>
      <c r="AG157" s="1">
        <f t="shared" si="50"/>
        <v>51.83480753991472</v>
      </c>
      <c r="AI157" s="1">
        <f t="shared" si="51"/>
        <v>86.49829124172852</v>
      </c>
      <c r="AJ157" s="1">
        <f t="shared" si="52"/>
        <v>79.44591292654637</v>
      </c>
      <c r="AK157" s="1">
        <f t="shared" si="53"/>
        <v>78.39875456873088</v>
      </c>
      <c r="AN157" s="15">
        <f t="shared" si="54"/>
        <v>3.287017192885741</v>
      </c>
      <c r="AO157" s="15">
        <f t="shared" si="55"/>
        <v>31.249470435598116</v>
      </c>
      <c r="AP157" s="15">
        <f t="shared" si="56"/>
        <v>9.263793688946665</v>
      </c>
    </row>
    <row r="158" spans="1:42" ht="12.75">
      <c r="A158">
        <f t="shared" si="57"/>
        <v>152</v>
      </c>
      <c r="B158">
        <v>8.4174</v>
      </c>
      <c r="C158">
        <v>-52.79</v>
      </c>
      <c r="D158">
        <v>87.6796</v>
      </c>
      <c r="E158" s="1">
        <f t="shared" si="58"/>
        <v>0.39375533012264785</v>
      </c>
      <c r="G158">
        <v>58.2974</v>
      </c>
      <c r="H158">
        <v>-62.4749</v>
      </c>
      <c r="I158">
        <v>80.2985</v>
      </c>
      <c r="J158" s="1">
        <f t="shared" si="59"/>
        <v>0.3937553301226532</v>
      </c>
      <c r="L158">
        <v>21.6388</v>
      </c>
      <c r="M158">
        <v>-101.8399</v>
      </c>
      <c r="N158">
        <v>77.3765</v>
      </c>
      <c r="O158" s="1">
        <f t="shared" si="60"/>
        <v>0.3936677025106366</v>
      </c>
      <c r="Q158">
        <v>19.4942</v>
      </c>
      <c r="R158">
        <v>-58.2891</v>
      </c>
      <c r="S158">
        <v>9.8916</v>
      </c>
      <c r="T158" s="1">
        <f t="shared" si="61"/>
        <v>0.3936677025106317</v>
      </c>
      <c r="V158" s="1">
        <f t="shared" si="42"/>
        <v>19.4942</v>
      </c>
      <c r="W158" s="1">
        <f t="shared" si="43"/>
        <v>-58.2891</v>
      </c>
      <c r="X158" s="1">
        <f t="shared" si="44"/>
        <v>289.625</v>
      </c>
      <c r="Y158" s="1">
        <f t="shared" si="62"/>
        <v>0.3647473783319064</v>
      </c>
      <c r="AA158" s="1">
        <f t="shared" si="45"/>
        <v>202.3237014791149</v>
      </c>
      <c r="AB158" s="1">
        <f t="shared" si="46"/>
        <v>212.93377574760186</v>
      </c>
      <c r="AC158" s="1">
        <f t="shared" si="47"/>
        <v>216.68109571914667</v>
      </c>
      <c r="AE158" s="1">
        <f t="shared" si="48"/>
        <v>51.344837376507485</v>
      </c>
      <c r="AF158" s="1">
        <f t="shared" si="49"/>
        <v>53.87016115587553</v>
      </c>
      <c r="AG158" s="1">
        <f t="shared" si="50"/>
        <v>51.83485292329863</v>
      </c>
      <c r="AI158" s="1">
        <f t="shared" si="51"/>
        <v>86.49570255540536</v>
      </c>
      <c r="AJ158" s="1">
        <f t="shared" si="52"/>
        <v>79.43863514632822</v>
      </c>
      <c r="AK158" s="1">
        <f t="shared" si="53"/>
        <v>78.39087926989707</v>
      </c>
      <c r="AN158" s="15">
        <f t="shared" si="54"/>
        <v>3.2869981324484754</v>
      </c>
      <c r="AO158" s="15">
        <f t="shared" si="55"/>
        <v>31.24942906389384</v>
      </c>
      <c r="AP158" s="15">
        <f t="shared" si="56"/>
        <v>9.26387467190439</v>
      </c>
    </row>
    <row r="159" spans="1:42" ht="12.75">
      <c r="A159">
        <f t="shared" si="57"/>
        <v>153</v>
      </c>
      <c r="B159">
        <v>8.2352</v>
      </c>
      <c r="C159">
        <v>-53.1055</v>
      </c>
      <c r="D159">
        <v>87.6796</v>
      </c>
      <c r="E159" s="1">
        <f t="shared" si="58"/>
        <v>0.36433101707101473</v>
      </c>
      <c r="G159">
        <v>58.1152</v>
      </c>
      <c r="H159">
        <v>-62.7905</v>
      </c>
      <c r="I159">
        <v>80.2985</v>
      </c>
      <c r="J159" s="1">
        <f t="shared" si="59"/>
        <v>0.3644176175763224</v>
      </c>
      <c r="L159">
        <v>21.4566</v>
      </c>
      <c r="M159">
        <v>-102.1555</v>
      </c>
      <c r="N159">
        <v>77.3765</v>
      </c>
      <c r="O159" s="1">
        <f t="shared" si="60"/>
        <v>0.36441761757632063</v>
      </c>
      <c r="Q159">
        <v>19.312</v>
      </c>
      <c r="R159">
        <v>-58.6046</v>
      </c>
      <c r="S159">
        <v>9.8916</v>
      </c>
      <c r="T159" s="1">
        <f t="shared" si="61"/>
        <v>0.36433101707101384</v>
      </c>
      <c r="V159" s="1">
        <f t="shared" si="42"/>
        <v>19.312</v>
      </c>
      <c r="W159" s="1">
        <f t="shared" si="43"/>
        <v>-58.6046</v>
      </c>
      <c r="X159" s="1">
        <f t="shared" si="44"/>
        <v>289.625</v>
      </c>
      <c r="Y159" s="1">
        <f t="shared" si="62"/>
        <v>0.36433101707101384</v>
      </c>
      <c r="AA159" s="1">
        <f t="shared" si="45"/>
        <v>202.3237014791149</v>
      </c>
      <c r="AB159" s="1">
        <f t="shared" si="46"/>
        <v>212.93377771340084</v>
      </c>
      <c r="AC159" s="1">
        <f t="shared" si="47"/>
        <v>216.68111581819954</v>
      </c>
      <c r="AE159" s="1">
        <f t="shared" si="48"/>
        <v>51.34485623906255</v>
      </c>
      <c r="AF159" s="1">
        <f t="shared" si="49"/>
        <v>53.87016115587553</v>
      </c>
      <c r="AG159" s="1">
        <f t="shared" si="50"/>
        <v>51.834947550566696</v>
      </c>
      <c r="AI159" s="1">
        <f t="shared" si="51"/>
        <v>86.49570255540536</v>
      </c>
      <c r="AJ159" s="1">
        <f t="shared" si="52"/>
        <v>79.43863230931375</v>
      </c>
      <c r="AK159" s="1">
        <f t="shared" si="53"/>
        <v>78.39085339972924</v>
      </c>
      <c r="AN159" s="15">
        <f t="shared" si="54"/>
        <v>3.2869750996551277</v>
      </c>
      <c r="AO159" s="15">
        <f t="shared" si="55"/>
        <v>31.24949721413868</v>
      </c>
      <c r="AP159" s="15">
        <f t="shared" si="56"/>
        <v>9.263878869040477</v>
      </c>
    </row>
    <row r="160" spans="1:42" ht="12.75">
      <c r="A160">
        <f t="shared" si="57"/>
        <v>154</v>
      </c>
      <c r="B160">
        <v>8.053</v>
      </c>
      <c r="C160">
        <v>-53.4211</v>
      </c>
      <c r="D160">
        <v>87.6796</v>
      </c>
      <c r="E160" s="1">
        <f t="shared" si="58"/>
        <v>0.3644176175763216</v>
      </c>
      <c r="G160">
        <v>57.933</v>
      </c>
      <c r="H160">
        <v>-63.1061</v>
      </c>
      <c r="I160">
        <v>80.2985</v>
      </c>
      <c r="J160" s="1">
        <f t="shared" si="59"/>
        <v>0.3644176175763163</v>
      </c>
      <c r="L160">
        <v>21.2744</v>
      </c>
      <c r="M160">
        <v>-102.4711</v>
      </c>
      <c r="N160">
        <v>77.3765</v>
      </c>
      <c r="O160" s="1">
        <f t="shared" si="60"/>
        <v>0.3644176175763224</v>
      </c>
      <c r="Q160">
        <v>19.1298</v>
      </c>
      <c r="R160">
        <v>-58.9202</v>
      </c>
      <c r="S160">
        <v>9.8916</v>
      </c>
      <c r="T160" s="1">
        <f t="shared" si="61"/>
        <v>0.3644176175763224</v>
      </c>
      <c r="V160" s="1">
        <f t="shared" si="42"/>
        <v>19.1298</v>
      </c>
      <c r="W160" s="1">
        <f t="shared" si="43"/>
        <v>-58.9202</v>
      </c>
      <c r="X160" s="1">
        <f t="shared" si="44"/>
        <v>289.625</v>
      </c>
      <c r="Y160" s="1">
        <f t="shared" si="62"/>
        <v>0.3644176175763224</v>
      </c>
      <c r="AA160" s="1">
        <f t="shared" si="45"/>
        <v>202.3237014791149</v>
      </c>
      <c r="AB160" s="1">
        <f t="shared" si="46"/>
        <v>212.93377771340084</v>
      </c>
      <c r="AC160" s="1">
        <f t="shared" si="47"/>
        <v>216.68111581819954</v>
      </c>
      <c r="AE160" s="1">
        <f t="shared" si="48"/>
        <v>51.34485623906254</v>
      </c>
      <c r="AF160" s="1">
        <f t="shared" si="49"/>
        <v>53.87016115587553</v>
      </c>
      <c r="AG160" s="1">
        <f t="shared" si="50"/>
        <v>51.834947550566696</v>
      </c>
      <c r="AI160" s="1">
        <f t="shared" si="51"/>
        <v>86.49570255540536</v>
      </c>
      <c r="AJ160" s="1">
        <f t="shared" si="52"/>
        <v>79.43863230931375</v>
      </c>
      <c r="AK160" s="1">
        <f t="shared" si="53"/>
        <v>78.39085339972924</v>
      </c>
      <c r="AN160" s="15">
        <f t="shared" si="54"/>
        <v>3.2869750996551304</v>
      </c>
      <c r="AO160" s="15">
        <f t="shared" si="55"/>
        <v>31.24949721413869</v>
      </c>
      <c r="AP160" s="15">
        <f t="shared" si="56"/>
        <v>9.263878869040475</v>
      </c>
    </row>
    <row r="161" spans="1:42" ht="12.75">
      <c r="A161">
        <f t="shared" si="57"/>
        <v>155</v>
      </c>
      <c r="B161">
        <v>7.8709</v>
      </c>
      <c r="C161">
        <v>-53.7367</v>
      </c>
      <c r="D161">
        <v>87.6796</v>
      </c>
      <c r="E161" s="1">
        <f t="shared" si="58"/>
        <v>0.3643676302856746</v>
      </c>
      <c r="G161">
        <v>57.7509</v>
      </c>
      <c r="H161">
        <v>-63.4216</v>
      </c>
      <c r="I161">
        <v>80.2985</v>
      </c>
      <c r="J161" s="1">
        <f t="shared" si="59"/>
        <v>0.3642810178968971</v>
      </c>
      <c r="L161">
        <v>21.0922</v>
      </c>
      <c r="M161">
        <v>-102.7866</v>
      </c>
      <c r="N161">
        <v>77.3765</v>
      </c>
      <c r="O161" s="1">
        <f t="shared" si="60"/>
        <v>0.3643310170710156</v>
      </c>
      <c r="Q161">
        <v>18.9476</v>
      </c>
      <c r="R161">
        <v>-59.2358</v>
      </c>
      <c r="S161">
        <v>9.8916</v>
      </c>
      <c r="T161" s="1">
        <f t="shared" si="61"/>
        <v>0.3644176175763145</v>
      </c>
      <c r="V161" s="1">
        <f t="shared" si="42"/>
        <v>18.9476</v>
      </c>
      <c r="W161" s="1">
        <f t="shared" si="43"/>
        <v>-59.2358</v>
      </c>
      <c r="X161" s="1">
        <f t="shared" si="44"/>
        <v>289.625</v>
      </c>
      <c r="Y161" s="1">
        <f t="shared" si="62"/>
        <v>0.3644176175763145</v>
      </c>
      <c r="AA161" s="1">
        <f t="shared" si="45"/>
        <v>202.32369600434845</v>
      </c>
      <c r="AB161" s="1">
        <f t="shared" si="46"/>
        <v>212.93379397075515</v>
      </c>
      <c r="AC161" s="1">
        <f t="shared" si="47"/>
        <v>216.68109571914667</v>
      </c>
      <c r="AE161" s="1">
        <f t="shared" si="48"/>
        <v>51.344837376507485</v>
      </c>
      <c r="AF161" s="1">
        <f t="shared" si="49"/>
        <v>53.870229205842456</v>
      </c>
      <c r="AG161" s="1">
        <f t="shared" si="50"/>
        <v>51.834827416612484</v>
      </c>
      <c r="AI161" s="1">
        <f t="shared" si="51"/>
        <v>86.49572787301607</v>
      </c>
      <c r="AJ161" s="1">
        <f t="shared" si="52"/>
        <v>79.43860884695117</v>
      </c>
      <c r="AK161" s="1">
        <f t="shared" si="53"/>
        <v>78.39087926989707</v>
      </c>
      <c r="AN161" s="15">
        <f t="shared" si="54"/>
        <v>3.28701719288574</v>
      </c>
      <c r="AO161" s="15">
        <f t="shared" si="55"/>
        <v>31.249470435598113</v>
      </c>
      <c r="AP161" s="15">
        <f t="shared" si="56"/>
        <v>9.263793688946668</v>
      </c>
    </row>
    <row r="162" spans="1:42" ht="12.75">
      <c r="A162">
        <f t="shared" si="57"/>
        <v>156</v>
      </c>
      <c r="B162">
        <v>7.6887</v>
      </c>
      <c r="C162">
        <v>-54.0522</v>
      </c>
      <c r="D162">
        <v>87.6796</v>
      </c>
      <c r="E162" s="1">
        <f t="shared" si="58"/>
        <v>0.36433101707101473</v>
      </c>
      <c r="G162">
        <v>57.5687</v>
      </c>
      <c r="H162">
        <v>-63.7372</v>
      </c>
      <c r="I162">
        <v>80.2985</v>
      </c>
      <c r="J162" s="1">
        <f t="shared" si="59"/>
        <v>0.3644176175763224</v>
      </c>
      <c r="L162">
        <v>20.91</v>
      </c>
      <c r="M162">
        <v>-103.1022</v>
      </c>
      <c r="N162">
        <v>77.3765</v>
      </c>
      <c r="O162" s="1">
        <f t="shared" si="60"/>
        <v>0.36441761757630836</v>
      </c>
      <c r="Q162">
        <v>18.7654</v>
      </c>
      <c r="R162">
        <v>-59.5513</v>
      </c>
      <c r="S162">
        <v>9.8916</v>
      </c>
      <c r="T162" s="1">
        <f t="shared" si="61"/>
        <v>0.3643310170710156</v>
      </c>
      <c r="V162" s="1">
        <f t="shared" si="42"/>
        <v>18.7654</v>
      </c>
      <c r="W162" s="1">
        <f t="shared" si="43"/>
        <v>-59.5513</v>
      </c>
      <c r="X162" s="1">
        <f t="shared" si="44"/>
        <v>289.625</v>
      </c>
      <c r="Y162" s="1">
        <f t="shared" si="62"/>
        <v>0.3643310170710156</v>
      </c>
      <c r="AA162" s="1">
        <f t="shared" si="45"/>
        <v>202.32369600434845</v>
      </c>
      <c r="AB162" s="1">
        <f t="shared" si="46"/>
        <v>212.93379593655396</v>
      </c>
      <c r="AC162" s="1">
        <f t="shared" si="47"/>
        <v>216.68111581819954</v>
      </c>
      <c r="AE162" s="1">
        <f t="shared" si="48"/>
        <v>51.34485623906255</v>
      </c>
      <c r="AF162" s="1">
        <f t="shared" si="49"/>
        <v>53.87022920584244</v>
      </c>
      <c r="AG162" s="1">
        <f t="shared" si="50"/>
        <v>51.8349220439271</v>
      </c>
      <c r="AI162" s="1">
        <f t="shared" si="51"/>
        <v>86.49572787301607</v>
      </c>
      <c r="AJ162" s="1">
        <f t="shared" si="52"/>
        <v>79.43860600994441</v>
      </c>
      <c r="AK162" s="1">
        <f t="shared" si="53"/>
        <v>78.39085339972924</v>
      </c>
      <c r="AN162" s="15">
        <f t="shared" si="54"/>
        <v>3.2869941602820485</v>
      </c>
      <c r="AO162" s="15">
        <f t="shared" si="55"/>
        <v>31.249538585942517</v>
      </c>
      <c r="AP162" s="15">
        <f t="shared" si="56"/>
        <v>9.263797886032954</v>
      </c>
    </row>
    <row r="163" spans="1:42" ht="12.75">
      <c r="A163">
        <f t="shared" si="57"/>
        <v>157</v>
      </c>
      <c r="B163">
        <v>7.5065</v>
      </c>
      <c r="C163">
        <v>-54.3678</v>
      </c>
      <c r="D163">
        <v>87.6796</v>
      </c>
      <c r="E163" s="1">
        <f t="shared" si="58"/>
        <v>0.3644176175763216</v>
      </c>
      <c r="G163">
        <v>57.3865</v>
      </c>
      <c r="H163">
        <v>-64.0527</v>
      </c>
      <c r="I163">
        <v>80.2985</v>
      </c>
      <c r="J163" s="1">
        <f t="shared" si="59"/>
        <v>0.3643310170710156</v>
      </c>
      <c r="L163">
        <v>20.7278</v>
      </c>
      <c r="M163">
        <v>-103.4177</v>
      </c>
      <c r="N163">
        <v>77.3765</v>
      </c>
      <c r="O163" s="1">
        <f t="shared" si="60"/>
        <v>0.3643310170710156</v>
      </c>
      <c r="Q163">
        <v>18.5832</v>
      </c>
      <c r="R163">
        <v>-59.8669</v>
      </c>
      <c r="S163">
        <v>9.8916</v>
      </c>
      <c r="T163" s="1">
        <f t="shared" si="61"/>
        <v>0.36441761757632063</v>
      </c>
      <c r="V163" s="1">
        <f t="shared" si="42"/>
        <v>18.5832</v>
      </c>
      <c r="W163" s="1">
        <f t="shared" si="43"/>
        <v>-59.8669</v>
      </c>
      <c r="X163" s="1">
        <f t="shared" si="44"/>
        <v>289.625</v>
      </c>
      <c r="Y163" s="1">
        <f t="shared" si="62"/>
        <v>0.36441761757632063</v>
      </c>
      <c r="AA163" s="1">
        <f t="shared" si="45"/>
        <v>202.32369600434845</v>
      </c>
      <c r="AB163" s="1">
        <f t="shared" si="46"/>
        <v>212.93379397075515</v>
      </c>
      <c r="AC163" s="1">
        <f t="shared" si="47"/>
        <v>216.68109571914667</v>
      </c>
      <c r="AE163" s="1">
        <f t="shared" si="48"/>
        <v>51.34483737650748</v>
      </c>
      <c r="AF163" s="1">
        <f t="shared" si="49"/>
        <v>53.87022920584244</v>
      </c>
      <c r="AG163" s="1">
        <f t="shared" si="50"/>
        <v>51.83482741661247</v>
      </c>
      <c r="AI163" s="1">
        <f t="shared" si="51"/>
        <v>86.49572787301607</v>
      </c>
      <c r="AJ163" s="1">
        <f t="shared" si="52"/>
        <v>79.43860884695117</v>
      </c>
      <c r="AK163" s="1">
        <f t="shared" si="53"/>
        <v>78.39087926989707</v>
      </c>
      <c r="AN163" s="15">
        <f t="shared" si="54"/>
        <v>3.28701719288574</v>
      </c>
      <c r="AO163" s="15">
        <f t="shared" si="55"/>
        <v>31.24947043559811</v>
      </c>
      <c r="AP163" s="15">
        <f t="shared" si="56"/>
        <v>9.263793688946667</v>
      </c>
    </row>
    <row r="164" spans="1:42" ht="12.75">
      <c r="A164">
        <f t="shared" si="57"/>
        <v>158</v>
      </c>
      <c r="B164">
        <v>7.3243</v>
      </c>
      <c r="C164">
        <v>-54.6834</v>
      </c>
      <c r="D164">
        <v>87.6796</v>
      </c>
      <c r="E164" s="1">
        <f t="shared" si="58"/>
        <v>0.3644176175763154</v>
      </c>
      <c r="G164">
        <v>57.2043</v>
      </c>
      <c r="H164">
        <v>-64.3683</v>
      </c>
      <c r="I164">
        <v>80.2985</v>
      </c>
      <c r="J164" s="1">
        <f t="shared" si="59"/>
        <v>0.3644176175763189</v>
      </c>
      <c r="L164">
        <v>20.5456</v>
      </c>
      <c r="M164">
        <v>-103.7333</v>
      </c>
      <c r="N164">
        <v>77.3765</v>
      </c>
      <c r="O164" s="1">
        <f t="shared" si="60"/>
        <v>0.36441761757632063</v>
      </c>
      <c r="Q164">
        <v>18.401</v>
      </c>
      <c r="R164">
        <v>-60.1825</v>
      </c>
      <c r="S164">
        <v>9.8916</v>
      </c>
      <c r="T164" s="1">
        <f t="shared" si="61"/>
        <v>0.3644176175763163</v>
      </c>
      <c r="V164" s="1">
        <f t="shared" si="42"/>
        <v>18.401</v>
      </c>
      <c r="W164" s="1">
        <f t="shared" si="43"/>
        <v>-60.1825</v>
      </c>
      <c r="X164" s="1">
        <f t="shared" si="44"/>
        <v>289.625</v>
      </c>
      <c r="Y164" s="1">
        <f t="shared" si="62"/>
        <v>0.3644176175763163</v>
      </c>
      <c r="AA164" s="1">
        <f t="shared" si="45"/>
        <v>202.32369600434845</v>
      </c>
      <c r="AB164" s="1">
        <f t="shared" si="46"/>
        <v>212.93379397075515</v>
      </c>
      <c r="AC164" s="1">
        <f t="shared" si="47"/>
        <v>216.68109571914667</v>
      </c>
      <c r="AE164" s="1">
        <f t="shared" si="48"/>
        <v>51.344837376507485</v>
      </c>
      <c r="AF164" s="1">
        <f t="shared" si="49"/>
        <v>53.87022920584244</v>
      </c>
      <c r="AG164" s="1">
        <f t="shared" si="50"/>
        <v>51.83482741661247</v>
      </c>
      <c r="AI164" s="1">
        <f t="shared" si="51"/>
        <v>86.49572787301607</v>
      </c>
      <c r="AJ164" s="1">
        <f t="shared" si="52"/>
        <v>79.43860884695117</v>
      </c>
      <c r="AK164" s="1">
        <f t="shared" si="53"/>
        <v>78.39087926989707</v>
      </c>
      <c r="AN164" s="15">
        <f t="shared" si="54"/>
        <v>3.2870171928857395</v>
      </c>
      <c r="AO164" s="15">
        <f t="shared" si="55"/>
        <v>31.249470435598127</v>
      </c>
      <c r="AP164" s="15">
        <f t="shared" si="56"/>
        <v>9.263793688946665</v>
      </c>
    </row>
    <row r="165" spans="1:42" ht="12.75">
      <c r="A165">
        <f t="shared" si="57"/>
        <v>159</v>
      </c>
      <c r="B165">
        <v>7.1421</v>
      </c>
      <c r="C165">
        <v>-54.9989</v>
      </c>
      <c r="D165">
        <v>87.6796</v>
      </c>
      <c r="E165" s="1">
        <f t="shared" si="58"/>
        <v>0.36433101707101473</v>
      </c>
      <c r="G165">
        <v>57.0221</v>
      </c>
      <c r="H165">
        <v>-64.6839</v>
      </c>
      <c r="I165">
        <v>80.2985</v>
      </c>
      <c r="J165" s="1">
        <f t="shared" si="59"/>
        <v>0.36441761757631014</v>
      </c>
      <c r="L165">
        <v>20.3634</v>
      </c>
      <c r="M165">
        <v>-104.0489</v>
      </c>
      <c r="N165">
        <v>77.3765</v>
      </c>
      <c r="O165" s="1">
        <f t="shared" si="60"/>
        <v>0.3644176175763224</v>
      </c>
      <c r="Q165">
        <v>18.2188</v>
      </c>
      <c r="R165">
        <v>-60.498</v>
      </c>
      <c r="S165">
        <v>9.8916</v>
      </c>
      <c r="T165" s="1">
        <f t="shared" si="61"/>
        <v>0.36433101707101384</v>
      </c>
      <c r="V165" s="1">
        <f t="shared" si="42"/>
        <v>18.2188</v>
      </c>
      <c r="W165" s="1">
        <f t="shared" si="43"/>
        <v>-60.498</v>
      </c>
      <c r="X165" s="1">
        <f t="shared" si="44"/>
        <v>289.625</v>
      </c>
      <c r="Y165" s="1">
        <f t="shared" si="62"/>
        <v>0.36433101707101384</v>
      </c>
      <c r="AA165" s="1">
        <f t="shared" si="45"/>
        <v>202.32369600434845</v>
      </c>
      <c r="AB165" s="1">
        <f t="shared" si="46"/>
        <v>212.93379593655396</v>
      </c>
      <c r="AC165" s="1">
        <f t="shared" si="47"/>
        <v>216.68111581819954</v>
      </c>
      <c r="AE165" s="1">
        <f t="shared" si="48"/>
        <v>51.344856239062544</v>
      </c>
      <c r="AF165" s="1">
        <f t="shared" si="49"/>
        <v>53.870229205842456</v>
      </c>
      <c r="AG165" s="1">
        <f t="shared" si="50"/>
        <v>51.83492204392711</v>
      </c>
      <c r="AI165" s="1">
        <f t="shared" si="51"/>
        <v>86.49572787301607</v>
      </c>
      <c r="AJ165" s="1">
        <f t="shared" si="52"/>
        <v>79.43860600994441</v>
      </c>
      <c r="AK165" s="1">
        <f t="shared" si="53"/>
        <v>78.39085339972924</v>
      </c>
      <c r="AN165" s="15">
        <f t="shared" si="54"/>
        <v>3.2869941602820503</v>
      </c>
      <c r="AO165" s="15">
        <f t="shared" si="55"/>
        <v>31.249538585942517</v>
      </c>
      <c r="AP165" s="15">
        <f t="shared" si="56"/>
        <v>9.263797886032956</v>
      </c>
    </row>
    <row r="166" spans="1:42" ht="12.75">
      <c r="A166">
        <f t="shared" si="57"/>
        <v>160</v>
      </c>
      <c r="B166">
        <v>6.9465</v>
      </c>
      <c r="C166">
        <v>-55.3377</v>
      </c>
      <c r="D166">
        <v>87.6796</v>
      </c>
      <c r="E166" s="1">
        <f t="shared" si="58"/>
        <v>0.3912094068398654</v>
      </c>
      <c r="G166">
        <v>56.8265</v>
      </c>
      <c r="H166">
        <v>-65.0227</v>
      </c>
      <c r="I166">
        <v>80.2985</v>
      </c>
      <c r="J166" s="1">
        <f t="shared" si="59"/>
        <v>0.39120940683987104</v>
      </c>
      <c r="L166">
        <v>20.1678</v>
      </c>
      <c r="M166">
        <v>-104.3877</v>
      </c>
      <c r="N166">
        <v>77.3765</v>
      </c>
      <c r="O166" s="1">
        <f t="shared" si="60"/>
        <v>0.3912094068398588</v>
      </c>
      <c r="Q166">
        <v>18.0232</v>
      </c>
      <c r="R166">
        <v>-60.8368</v>
      </c>
      <c r="S166">
        <v>9.8916</v>
      </c>
      <c r="T166" s="1">
        <f t="shared" si="61"/>
        <v>0.3912094068398667</v>
      </c>
      <c r="V166" s="1">
        <f t="shared" si="42"/>
        <v>18.0232</v>
      </c>
      <c r="W166" s="1">
        <f t="shared" si="43"/>
        <v>-60.8368</v>
      </c>
      <c r="X166" s="1">
        <f t="shared" si="44"/>
        <v>289.625</v>
      </c>
      <c r="Y166" s="1">
        <f t="shared" si="62"/>
        <v>0.3912094068398667</v>
      </c>
      <c r="AA166" s="1">
        <f t="shared" si="45"/>
        <v>202.32369600434845</v>
      </c>
      <c r="AB166" s="1">
        <f t="shared" si="46"/>
        <v>212.93379593655396</v>
      </c>
      <c r="AC166" s="1">
        <f t="shared" si="47"/>
        <v>216.68111581819954</v>
      </c>
      <c r="AE166" s="1">
        <f t="shared" si="48"/>
        <v>51.34485623906255</v>
      </c>
      <c r="AF166" s="1">
        <f t="shared" si="49"/>
        <v>53.87022920584244</v>
      </c>
      <c r="AG166" s="1">
        <f t="shared" si="50"/>
        <v>51.8349220439271</v>
      </c>
      <c r="AI166" s="1">
        <f t="shared" si="51"/>
        <v>86.49572787301607</v>
      </c>
      <c r="AJ166" s="1">
        <f t="shared" si="52"/>
        <v>79.43860600994441</v>
      </c>
      <c r="AK166" s="1">
        <f t="shared" si="53"/>
        <v>78.39085339972924</v>
      </c>
      <c r="AN166" s="15">
        <f t="shared" si="54"/>
        <v>3.2869941602820494</v>
      </c>
      <c r="AO166" s="15">
        <f t="shared" si="55"/>
        <v>31.24953858594252</v>
      </c>
      <c r="AP166" s="15">
        <f t="shared" si="56"/>
        <v>9.263797886032954</v>
      </c>
    </row>
    <row r="167" spans="1:42" ht="12.75">
      <c r="A167">
        <f t="shared" si="57"/>
        <v>161</v>
      </c>
      <c r="B167">
        <v>6.762</v>
      </c>
      <c r="C167">
        <v>-55.6573</v>
      </c>
      <c r="D167">
        <v>87.6796</v>
      </c>
      <c r="E167" s="1">
        <f t="shared" si="58"/>
        <v>0.36903171950389446</v>
      </c>
      <c r="G167">
        <v>56.642</v>
      </c>
      <c r="H167">
        <v>-65.3423</v>
      </c>
      <c r="I167">
        <v>80.2985</v>
      </c>
      <c r="J167" s="1">
        <f t="shared" si="59"/>
        <v>0.3690317195038879</v>
      </c>
      <c r="L167">
        <v>19.9833</v>
      </c>
      <c r="M167">
        <v>-104.7072</v>
      </c>
      <c r="N167">
        <v>77.3765</v>
      </c>
      <c r="O167" s="1">
        <f t="shared" si="60"/>
        <v>0.3689451178698577</v>
      </c>
      <c r="Q167">
        <v>17.8387</v>
      </c>
      <c r="R167">
        <v>-61.1564</v>
      </c>
      <c r="S167">
        <v>9.8916</v>
      </c>
      <c r="T167" s="1">
        <f t="shared" si="61"/>
        <v>0.369031719503894</v>
      </c>
      <c r="V167" s="1">
        <f t="shared" si="42"/>
        <v>17.8387</v>
      </c>
      <c r="W167" s="1">
        <f t="shared" si="43"/>
        <v>-61.1564</v>
      </c>
      <c r="X167" s="1">
        <f t="shared" si="44"/>
        <v>289.625</v>
      </c>
      <c r="Y167" s="1">
        <f t="shared" si="62"/>
        <v>0.369031719503894</v>
      </c>
      <c r="AA167" s="1">
        <f t="shared" si="45"/>
        <v>202.32369600434845</v>
      </c>
      <c r="AB167" s="1">
        <f t="shared" si="46"/>
        <v>212.93379593655396</v>
      </c>
      <c r="AC167" s="1">
        <f t="shared" si="47"/>
        <v>216.68109571914667</v>
      </c>
      <c r="AE167" s="1">
        <f t="shared" si="48"/>
        <v>51.344856239062544</v>
      </c>
      <c r="AF167" s="1">
        <f t="shared" si="49"/>
        <v>53.870156132129424</v>
      </c>
      <c r="AG167" s="1">
        <f t="shared" si="50"/>
        <v>51.83482741661247</v>
      </c>
      <c r="AI167" s="1">
        <f t="shared" si="51"/>
        <v>86.49572787301607</v>
      </c>
      <c r="AJ167" s="1">
        <f t="shared" si="52"/>
        <v>79.43860600994441</v>
      </c>
      <c r="AK167" s="1">
        <f t="shared" si="53"/>
        <v>78.39087926989707</v>
      </c>
      <c r="AN167" s="15">
        <f t="shared" si="54"/>
        <v>3.2869941602820507</v>
      </c>
      <c r="AO167" s="15">
        <f t="shared" si="55"/>
        <v>31.249508962995296</v>
      </c>
      <c r="AP167" s="15">
        <f t="shared" si="56"/>
        <v>9.263793688946665</v>
      </c>
    </row>
    <row r="168" spans="1:42" ht="12.75">
      <c r="A168">
        <f t="shared" si="57"/>
        <v>162</v>
      </c>
      <c r="B168">
        <v>6.567</v>
      </c>
      <c r="C168">
        <v>-55.995</v>
      </c>
      <c r="D168">
        <v>87.6796</v>
      </c>
      <c r="E168" s="1">
        <f t="shared" si="58"/>
        <v>0.38995677965641073</v>
      </c>
      <c r="G168">
        <v>56.447</v>
      </c>
      <c r="H168">
        <v>-65.68</v>
      </c>
      <c r="I168">
        <v>80.2985</v>
      </c>
      <c r="J168" s="1">
        <f t="shared" si="59"/>
        <v>0.3899567796564235</v>
      </c>
      <c r="L168">
        <v>19.7883</v>
      </c>
      <c r="M168">
        <v>-105.045</v>
      </c>
      <c r="N168">
        <v>77.3765</v>
      </c>
      <c r="O168" s="1">
        <f t="shared" si="60"/>
        <v>0.3900433822025456</v>
      </c>
      <c r="Q168">
        <v>17.6437</v>
      </c>
      <c r="R168">
        <v>-61.4941</v>
      </c>
      <c r="S168">
        <v>9.8916</v>
      </c>
      <c r="T168" s="1">
        <f t="shared" si="61"/>
        <v>0.3899567796564174</v>
      </c>
      <c r="V168" s="1">
        <f t="shared" si="42"/>
        <v>17.6437</v>
      </c>
      <c r="W168" s="1">
        <f t="shared" si="43"/>
        <v>-61.4941</v>
      </c>
      <c r="X168" s="1">
        <f t="shared" si="44"/>
        <v>289.625</v>
      </c>
      <c r="Y168" s="1">
        <f t="shared" si="62"/>
        <v>0.3899567796564174</v>
      </c>
      <c r="AA168" s="1">
        <f t="shared" si="45"/>
        <v>202.32369600434845</v>
      </c>
      <c r="AB168" s="1">
        <f t="shared" si="46"/>
        <v>212.93379593655396</v>
      </c>
      <c r="AC168" s="1">
        <f t="shared" si="47"/>
        <v>216.68111581819954</v>
      </c>
      <c r="AE168" s="1">
        <f t="shared" si="48"/>
        <v>51.34485623906255</v>
      </c>
      <c r="AF168" s="1">
        <f t="shared" si="49"/>
        <v>53.87022920584244</v>
      </c>
      <c r="AG168" s="1">
        <f t="shared" si="50"/>
        <v>51.83492204392711</v>
      </c>
      <c r="AI168" s="1">
        <f t="shared" si="51"/>
        <v>86.49572787301607</v>
      </c>
      <c r="AJ168" s="1">
        <f t="shared" si="52"/>
        <v>79.43860600994441</v>
      </c>
      <c r="AK168" s="1">
        <f t="shared" si="53"/>
        <v>78.39085339972924</v>
      </c>
      <c r="AN168" s="15">
        <f t="shared" si="54"/>
        <v>3.2869941602820547</v>
      </c>
      <c r="AO168" s="15">
        <f t="shared" si="55"/>
        <v>31.24953858594252</v>
      </c>
      <c r="AP168" s="15">
        <f t="shared" si="56"/>
        <v>9.26379788603295</v>
      </c>
    </row>
    <row r="169" spans="1:42" ht="12.75">
      <c r="A169">
        <f t="shared" si="57"/>
        <v>163</v>
      </c>
      <c r="B169">
        <v>6.3833</v>
      </c>
      <c r="C169">
        <v>-56.3132</v>
      </c>
      <c r="D169">
        <v>87.6796</v>
      </c>
      <c r="E169" s="1">
        <f t="shared" si="58"/>
        <v>0.36741928365289</v>
      </c>
      <c r="G169">
        <v>56.2633</v>
      </c>
      <c r="H169">
        <v>-65.9982</v>
      </c>
      <c r="I169">
        <v>80.2985</v>
      </c>
      <c r="J169" s="1">
        <f t="shared" si="59"/>
        <v>0.36741928365287857</v>
      </c>
      <c r="L169">
        <v>19.6046</v>
      </c>
      <c r="M169">
        <v>-105.3632</v>
      </c>
      <c r="N169">
        <v>77.3765</v>
      </c>
      <c r="O169" s="1">
        <f t="shared" si="60"/>
        <v>0.3674192836528891</v>
      </c>
      <c r="Q169">
        <v>17.46</v>
      </c>
      <c r="R169">
        <v>-61.8123</v>
      </c>
      <c r="S169">
        <v>9.8916</v>
      </c>
      <c r="T169" s="1">
        <f t="shared" si="61"/>
        <v>0.36741928365288296</v>
      </c>
      <c r="V169" s="1">
        <f t="shared" si="42"/>
        <v>17.46</v>
      </c>
      <c r="W169" s="1">
        <f t="shared" si="43"/>
        <v>-61.8123</v>
      </c>
      <c r="X169" s="1">
        <f t="shared" si="44"/>
        <v>289.625</v>
      </c>
      <c r="Y169" s="1">
        <f t="shared" si="62"/>
        <v>0.36741928365288296</v>
      </c>
      <c r="AA169" s="1">
        <f t="shared" si="45"/>
        <v>202.32369600434845</v>
      </c>
      <c r="AB169" s="1">
        <f t="shared" si="46"/>
        <v>212.93379593655396</v>
      </c>
      <c r="AC169" s="1">
        <f t="shared" si="47"/>
        <v>216.68111581819954</v>
      </c>
      <c r="AE169" s="1">
        <f t="shared" si="48"/>
        <v>51.344856239062544</v>
      </c>
      <c r="AF169" s="1">
        <f t="shared" si="49"/>
        <v>53.87022920584245</v>
      </c>
      <c r="AG169" s="1">
        <f t="shared" si="50"/>
        <v>51.83492204392711</v>
      </c>
      <c r="AI169" s="1">
        <f t="shared" si="51"/>
        <v>86.49572787301607</v>
      </c>
      <c r="AJ169" s="1">
        <f t="shared" si="52"/>
        <v>79.43860600994441</v>
      </c>
      <c r="AK169" s="1">
        <f t="shared" si="53"/>
        <v>78.39085339972924</v>
      </c>
      <c r="AN169" s="15">
        <f t="shared" si="54"/>
        <v>3.2869941602820503</v>
      </c>
      <c r="AO169" s="15">
        <f t="shared" si="55"/>
        <v>31.249538585942513</v>
      </c>
      <c r="AP169" s="15">
        <f t="shared" si="56"/>
        <v>9.263797886032954</v>
      </c>
    </row>
    <row r="170" spans="1:42" ht="12.75">
      <c r="A170">
        <f t="shared" si="57"/>
        <v>164</v>
      </c>
      <c r="B170">
        <v>6.1871</v>
      </c>
      <c r="C170">
        <v>-56.6531</v>
      </c>
      <c r="D170">
        <v>87.6796</v>
      </c>
      <c r="E170" s="1">
        <f t="shared" si="58"/>
        <v>0.39246203638059074</v>
      </c>
      <c r="G170">
        <v>56.0671</v>
      </c>
      <c r="H170">
        <v>-66.338</v>
      </c>
      <c r="I170">
        <v>80.2985</v>
      </c>
      <c r="J170" s="1">
        <f t="shared" si="59"/>
        <v>0.3923754324623253</v>
      </c>
      <c r="L170">
        <v>19.4084</v>
      </c>
      <c r="M170">
        <v>-105.703</v>
      </c>
      <c r="N170">
        <v>77.3765</v>
      </c>
      <c r="O170" s="1">
        <f t="shared" si="60"/>
        <v>0.39237543246232715</v>
      </c>
      <c r="Q170">
        <v>17.2638</v>
      </c>
      <c r="R170">
        <v>-62.1522</v>
      </c>
      <c r="S170">
        <v>9.8916</v>
      </c>
      <c r="T170" s="1">
        <f t="shared" si="61"/>
        <v>0.3924620363805912</v>
      </c>
      <c r="V170" s="1">
        <f t="shared" si="42"/>
        <v>17.2638</v>
      </c>
      <c r="W170" s="1">
        <f t="shared" si="43"/>
        <v>-62.1522</v>
      </c>
      <c r="X170" s="1">
        <f t="shared" si="44"/>
        <v>289.625</v>
      </c>
      <c r="Y170" s="1">
        <f t="shared" si="62"/>
        <v>0.3924620363805912</v>
      </c>
      <c r="AA170" s="1">
        <f t="shared" si="45"/>
        <v>202.32369600434845</v>
      </c>
      <c r="AB170" s="1">
        <f t="shared" si="46"/>
        <v>212.93379397075515</v>
      </c>
      <c r="AC170" s="1">
        <f t="shared" si="47"/>
        <v>216.68109571914667</v>
      </c>
      <c r="AE170" s="1">
        <f t="shared" si="48"/>
        <v>51.344837376507485</v>
      </c>
      <c r="AF170" s="1">
        <f t="shared" si="49"/>
        <v>53.870229205842456</v>
      </c>
      <c r="AG170" s="1">
        <f t="shared" si="50"/>
        <v>51.83482741661247</v>
      </c>
      <c r="AI170" s="1">
        <f t="shared" si="51"/>
        <v>86.49572787301607</v>
      </c>
      <c r="AJ170" s="1">
        <f t="shared" si="52"/>
        <v>79.43860884695117</v>
      </c>
      <c r="AK170" s="1">
        <f t="shared" si="53"/>
        <v>78.39087926989707</v>
      </c>
      <c r="AN170" s="15">
        <f t="shared" si="54"/>
        <v>3.2870171928857426</v>
      </c>
      <c r="AO170" s="15">
        <f t="shared" si="55"/>
        <v>31.249470435598116</v>
      </c>
      <c r="AP170" s="15">
        <f t="shared" si="56"/>
        <v>9.263793688946665</v>
      </c>
    </row>
    <row r="171" spans="1:42" ht="12.75">
      <c r="A171">
        <f t="shared" si="57"/>
        <v>165</v>
      </c>
      <c r="B171">
        <v>6.0032</v>
      </c>
      <c r="C171">
        <v>-56.9715</v>
      </c>
      <c r="D171">
        <v>87.6796</v>
      </c>
      <c r="E171" s="1">
        <f t="shared" si="58"/>
        <v>0.3676924938042633</v>
      </c>
      <c r="G171">
        <v>55.8832</v>
      </c>
      <c r="H171">
        <v>-66.6565</v>
      </c>
      <c r="I171">
        <v>80.2985</v>
      </c>
      <c r="J171" s="1">
        <f t="shared" si="59"/>
        <v>0.3677790913034625</v>
      </c>
      <c r="L171">
        <v>19.2245</v>
      </c>
      <c r="M171">
        <v>-106.0215</v>
      </c>
      <c r="N171">
        <v>77.3765</v>
      </c>
      <c r="O171" s="1">
        <f t="shared" si="60"/>
        <v>0.3677790913034625</v>
      </c>
      <c r="Q171">
        <v>17.08</v>
      </c>
      <c r="R171">
        <v>-62.4706</v>
      </c>
      <c r="S171">
        <v>9.8916</v>
      </c>
      <c r="T171" s="1">
        <f t="shared" si="61"/>
        <v>0.3676424893833663</v>
      </c>
      <c r="V171" s="1">
        <f t="shared" si="42"/>
        <v>17.08</v>
      </c>
      <c r="W171" s="1">
        <f t="shared" si="43"/>
        <v>-62.4706</v>
      </c>
      <c r="X171" s="1">
        <f t="shared" si="44"/>
        <v>289.625</v>
      </c>
      <c r="Y171" s="1">
        <f t="shared" si="62"/>
        <v>0.3676424893833663</v>
      </c>
      <c r="AA171" s="1">
        <f t="shared" si="45"/>
        <v>202.3237014791149</v>
      </c>
      <c r="AB171" s="1">
        <f t="shared" si="46"/>
        <v>212.93377771340084</v>
      </c>
      <c r="AC171" s="1">
        <f t="shared" si="47"/>
        <v>216.68111482847323</v>
      </c>
      <c r="AE171" s="1">
        <f t="shared" si="48"/>
        <v>51.344856239062544</v>
      </c>
      <c r="AF171" s="1">
        <f t="shared" si="49"/>
        <v>53.870229205842456</v>
      </c>
      <c r="AG171" s="1">
        <f t="shared" si="50"/>
        <v>51.83492204392711</v>
      </c>
      <c r="AI171" s="1">
        <f t="shared" si="51"/>
        <v>86.49570255540536</v>
      </c>
      <c r="AJ171" s="1">
        <f t="shared" si="52"/>
        <v>79.43863230931375</v>
      </c>
      <c r="AK171" s="1">
        <f t="shared" si="53"/>
        <v>78.39085467363788</v>
      </c>
      <c r="AN171" s="15">
        <f t="shared" si="54"/>
        <v>3.28697509965513</v>
      </c>
      <c r="AO171" s="15">
        <f t="shared" si="55"/>
        <v>31.24946540445198</v>
      </c>
      <c r="AP171" s="15">
        <f t="shared" si="56"/>
        <v>9.263894439929972</v>
      </c>
    </row>
    <row r="172" spans="1:42" ht="12.75">
      <c r="A172">
        <f t="shared" si="57"/>
        <v>166</v>
      </c>
      <c r="B172">
        <v>5.8075</v>
      </c>
      <c r="C172">
        <v>-57.3105</v>
      </c>
      <c r="D172">
        <v>87.6796</v>
      </c>
      <c r="E172" s="1">
        <f t="shared" si="58"/>
        <v>0.39143261233576193</v>
      </c>
      <c r="G172">
        <v>55.6875</v>
      </c>
      <c r="H172">
        <v>-66.9954</v>
      </c>
      <c r="I172">
        <v>80.2985</v>
      </c>
      <c r="J172" s="1">
        <f t="shared" si="59"/>
        <v>0.3913460105839937</v>
      </c>
      <c r="L172">
        <v>19.0289</v>
      </c>
      <c r="M172">
        <v>-106.3604</v>
      </c>
      <c r="N172">
        <v>77.3765</v>
      </c>
      <c r="O172" s="1">
        <f t="shared" si="60"/>
        <v>0.39129601326872265</v>
      </c>
      <c r="Q172">
        <v>16.8843</v>
      </c>
      <c r="R172">
        <v>-62.8096</v>
      </c>
      <c r="S172">
        <v>9.8916</v>
      </c>
      <c r="T172" s="1">
        <f t="shared" si="61"/>
        <v>0.39143261233576765</v>
      </c>
      <c r="V172" s="1">
        <f t="shared" si="42"/>
        <v>16.8843</v>
      </c>
      <c r="W172" s="1">
        <f t="shared" si="43"/>
        <v>-62.8096</v>
      </c>
      <c r="X172" s="1">
        <f t="shared" si="44"/>
        <v>289.625</v>
      </c>
      <c r="Y172" s="1">
        <f t="shared" si="62"/>
        <v>0.39143261233576765</v>
      </c>
      <c r="AA172" s="1">
        <f t="shared" si="45"/>
        <v>202.3237014791149</v>
      </c>
      <c r="AB172" s="1">
        <f t="shared" si="46"/>
        <v>212.93377574760186</v>
      </c>
      <c r="AC172" s="1">
        <f t="shared" si="47"/>
        <v>216.68109571914667</v>
      </c>
      <c r="AE172" s="1">
        <f t="shared" si="48"/>
        <v>51.344837376507485</v>
      </c>
      <c r="AF172" s="1">
        <f t="shared" si="49"/>
        <v>53.87016115587552</v>
      </c>
      <c r="AG172" s="1">
        <f t="shared" si="50"/>
        <v>51.83485292329863</v>
      </c>
      <c r="AI172" s="1">
        <f t="shared" si="51"/>
        <v>86.49570255540536</v>
      </c>
      <c r="AJ172" s="1">
        <f t="shared" si="52"/>
        <v>79.43863514632822</v>
      </c>
      <c r="AK172" s="1">
        <f t="shared" si="53"/>
        <v>78.39087926989707</v>
      </c>
      <c r="AN172" s="15">
        <f t="shared" si="54"/>
        <v>3.2869981324484807</v>
      </c>
      <c r="AO172" s="15">
        <f t="shared" si="55"/>
        <v>31.24942906389384</v>
      </c>
      <c r="AP172" s="15">
        <f t="shared" si="56"/>
        <v>9.263874671904386</v>
      </c>
    </row>
    <row r="173" spans="1:42" ht="12.75">
      <c r="A173">
        <f t="shared" si="57"/>
        <v>167</v>
      </c>
      <c r="B173">
        <v>5.6243</v>
      </c>
      <c r="C173">
        <v>-57.6277</v>
      </c>
      <c r="D173">
        <v>87.6796</v>
      </c>
      <c r="E173" s="1">
        <f t="shared" si="58"/>
        <v>0.3663032623387347</v>
      </c>
      <c r="G173">
        <v>55.5043</v>
      </c>
      <c r="H173">
        <v>-67.3127</v>
      </c>
      <c r="I173">
        <v>80.2985</v>
      </c>
      <c r="J173" s="1">
        <f t="shared" si="59"/>
        <v>0.36638986066757046</v>
      </c>
      <c r="L173">
        <v>18.8457</v>
      </c>
      <c r="M173">
        <v>-106.6777</v>
      </c>
      <c r="N173">
        <v>77.3765</v>
      </c>
      <c r="O173" s="1">
        <f t="shared" si="60"/>
        <v>0.36638986066757046</v>
      </c>
      <c r="Q173">
        <v>16.7011</v>
      </c>
      <c r="R173">
        <v>-63.1269</v>
      </c>
      <c r="S173">
        <v>9.8916</v>
      </c>
      <c r="T173" s="1">
        <f t="shared" si="61"/>
        <v>0.3663898606675643</v>
      </c>
      <c r="V173" s="1">
        <f t="shared" si="42"/>
        <v>16.7011</v>
      </c>
      <c r="W173" s="1">
        <f t="shared" si="43"/>
        <v>-63.1269</v>
      </c>
      <c r="X173" s="1">
        <f t="shared" si="44"/>
        <v>289.625</v>
      </c>
      <c r="Y173" s="1">
        <f t="shared" si="62"/>
        <v>0.3663898606675643</v>
      </c>
      <c r="AA173" s="1">
        <f t="shared" si="45"/>
        <v>202.32370419711083</v>
      </c>
      <c r="AB173" s="1">
        <f t="shared" si="46"/>
        <v>212.93377574760186</v>
      </c>
      <c r="AC173" s="1">
        <f t="shared" si="47"/>
        <v>216.68109571914667</v>
      </c>
      <c r="AE173" s="1">
        <f t="shared" si="48"/>
        <v>51.34485623906255</v>
      </c>
      <c r="AF173" s="1">
        <f t="shared" si="49"/>
        <v>53.87016115587552</v>
      </c>
      <c r="AG173" s="1">
        <f t="shared" si="50"/>
        <v>51.834947550566696</v>
      </c>
      <c r="AI173" s="1">
        <f t="shared" si="51"/>
        <v>86.49568998632333</v>
      </c>
      <c r="AJ173" s="1">
        <f t="shared" si="52"/>
        <v>79.43863514632822</v>
      </c>
      <c r="AK173" s="1">
        <f t="shared" si="53"/>
        <v>78.39087926989707</v>
      </c>
      <c r="AN173" s="15">
        <f t="shared" si="54"/>
        <v>3.2870732663119</v>
      </c>
      <c r="AO173" s="15">
        <f t="shared" si="55"/>
        <v>31.249429063893846</v>
      </c>
      <c r="AP173" s="15">
        <f t="shared" si="56"/>
        <v>9.263852843005001</v>
      </c>
    </row>
    <row r="174" spans="1:42" ht="12.75">
      <c r="A174">
        <f t="shared" si="57"/>
        <v>168</v>
      </c>
      <c r="B174">
        <v>5.429</v>
      </c>
      <c r="C174">
        <v>-57.9661</v>
      </c>
      <c r="D174">
        <v>87.6796</v>
      </c>
      <c r="E174" s="1">
        <f t="shared" si="58"/>
        <v>0.3907130020872096</v>
      </c>
      <c r="G174">
        <v>55.309</v>
      </c>
      <c r="H174">
        <v>-67.651</v>
      </c>
      <c r="I174">
        <v>80.2985</v>
      </c>
      <c r="J174" s="1">
        <f t="shared" si="59"/>
        <v>0.39062639439750385</v>
      </c>
      <c r="L174">
        <v>18.6503</v>
      </c>
      <c r="M174">
        <v>-107.016</v>
      </c>
      <c r="N174">
        <v>77.3765</v>
      </c>
      <c r="O174" s="1">
        <f t="shared" si="60"/>
        <v>0.39067640061821285</v>
      </c>
      <c r="Q174">
        <v>16.5058</v>
      </c>
      <c r="R174">
        <v>-63.4652</v>
      </c>
      <c r="S174">
        <v>9.8916</v>
      </c>
      <c r="T174" s="1">
        <f t="shared" si="61"/>
        <v>0.39062639439751434</v>
      </c>
      <c r="V174" s="1">
        <f t="shared" si="42"/>
        <v>16.5058</v>
      </c>
      <c r="W174" s="1">
        <f t="shared" si="43"/>
        <v>-63.4652</v>
      </c>
      <c r="X174" s="1">
        <f t="shared" si="44"/>
        <v>289.625</v>
      </c>
      <c r="Y174" s="1">
        <f t="shared" si="62"/>
        <v>0.39062639439751434</v>
      </c>
      <c r="AA174" s="1">
        <f t="shared" si="45"/>
        <v>202.3237014791149</v>
      </c>
      <c r="AB174" s="1">
        <f t="shared" si="46"/>
        <v>212.93377574760186</v>
      </c>
      <c r="AC174" s="1">
        <f t="shared" si="47"/>
        <v>216.6810947294203</v>
      </c>
      <c r="AE174" s="1">
        <f t="shared" si="48"/>
        <v>51.34483737650748</v>
      </c>
      <c r="AF174" s="1">
        <f t="shared" si="49"/>
        <v>53.87022920584245</v>
      </c>
      <c r="AG174" s="1">
        <f t="shared" si="50"/>
        <v>51.834827416612484</v>
      </c>
      <c r="AI174" s="1">
        <f t="shared" si="51"/>
        <v>86.49570255540536</v>
      </c>
      <c r="AJ174" s="1">
        <f t="shared" si="52"/>
        <v>79.43863514632822</v>
      </c>
      <c r="AK174" s="1">
        <f t="shared" si="53"/>
        <v>78.39088054380882</v>
      </c>
      <c r="AN174" s="15">
        <f t="shared" si="54"/>
        <v>3.286998132448482</v>
      </c>
      <c r="AO174" s="15">
        <f t="shared" si="55"/>
        <v>31.249397254107567</v>
      </c>
      <c r="AP174" s="15">
        <f t="shared" si="56"/>
        <v>9.263890242830351</v>
      </c>
    </row>
    <row r="175" spans="1:42" ht="12.75">
      <c r="A175">
        <f t="shared" si="57"/>
        <v>169</v>
      </c>
      <c r="B175">
        <v>5.2465</v>
      </c>
      <c r="C175">
        <v>-58.2822</v>
      </c>
      <c r="D175">
        <v>87.6796</v>
      </c>
      <c r="E175" s="1">
        <f t="shared" si="58"/>
        <v>0.3650006301364475</v>
      </c>
      <c r="G175">
        <v>55.1265</v>
      </c>
      <c r="H175">
        <v>-67.9672</v>
      </c>
      <c r="I175">
        <v>80.2985</v>
      </c>
      <c r="J175" s="1">
        <f t="shared" si="59"/>
        <v>0.36508723615049166</v>
      </c>
      <c r="L175">
        <v>18.4678</v>
      </c>
      <c r="M175">
        <v>-107.3321</v>
      </c>
      <c r="N175">
        <v>77.3765</v>
      </c>
      <c r="O175" s="1">
        <f t="shared" si="60"/>
        <v>0.3650006301364356</v>
      </c>
      <c r="Q175">
        <v>16.3232</v>
      </c>
      <c r="R175">
        <v>-63.7813</v>
      </c>
      <c r="S175">
        <v>9.8916</v>
      </c>
      <c r="T175" s="1">
        <f t="shared" si="61"/>
        <v>0.36505064032268103</v>
      </c>
      <c r="V175" s="1">
        <f t="shared" si="42"/>
        <v>16.3232</v>
      </c>
      <c r="W175" s="1">
        <f t="shared" si="43"/>
        <v>-63.7813</v>
      </c>
      <c r="X175" s="1">
        <f t="shared" si="44"/>
        <v>289.625</v>
      </c>
      <c r="Y175" s="1">
        <f t="shared" si="62"/>
        <v>0.36505064032268103</v>
      </c>
      <c r="AA175" s="1">
        <f t="shared" si="45"/>
        <v>202.32369600434845</v>
      </c>
      <c r="AB175" s="1">
        <f t="shared" si="46"/>
        <v>212.93379593655396</v>
      </c>
      <c r="AC175" s="1">
        <f t="shared" si="47"/>
        <v>216.68109571914667</v>
      </c>
      <c r="AE175" s="1">
        <f t="shared" si="48"/>
        <v>51.34485623906255</v>
      </c>
      <c r="AF175" s="1">
        <f t="shared" si="49"/>
        <v>53.8701561321294</v>
      </c>
      <c r="AG175" s="1">
        <f t="shared" si="50"/>
        <v>51.83482741661247</v>
      </c>
      <c r="AI175" s="1">
        <f t="shared" si="51"/>
        <v>86.49572787301607</v>
      </c>
      <c r="AJ175" s="1">
        <f t="shared" si="52"/>
        <v>79.43860600994441</v>
      </c>
      <c r="AK175" s="1">
        <f t="shared" si="53"/>
        <v>78.39087926989707</v>
      </c>
      <c r="AN175" s="15">
        <f t="shared" si="54"/>
        <v>3.2869941602820485</v>
      </c>
      <c r="AO175" s="15">
        <f t="shared" si="55"/>
        <v>31.249508962995293</v>
      </c>
      <c r="AP175" s="15">
        <f t="shared" si="56"/>
        <v>9.263793688946665</v>
      </c>
    </row>
    <row r="176" spans="1:42" ht="12.75">
      <c r="A176">
        <f t="shared" si="57"/>
        <v>170</v>
      </c>
      <c r="B176">
        <v>5.0513</v>
      </c>
      <c r="C176">
        <v>-58.6202</v>
      </c>
      <c r="D176">
        <v>87.6796</v>
      </c>
      <c r="E176" s="1">
        <f t="shared" si="58"/>
        <v>0.3903165894501485</v>
      </c>
      <c r="G176">
        <v>54.9313</v>
      </c>
      <c r="H176">
        <v>-68.3052</v>
      </c>
      <c r="I176">
        <v>80.2985</v>
      </c>
      <c r="J176" s="1">
        <f t="shared" si="59"/>
        <v>0.3903165894501485</v>
      </c>
      <c r="L176">
        <v>18.2727</v>
      </c>
      <c r="M176">
        <v>-107.6702</v>
      </c>
      <c r="N176">
        <v>77.3765</v>
      </c>
      <c r="O176" s="1">
        <f t="shared" si="60"/>
        <v>0.3903531990390217</v>
      </c>
      <c r="Q176">
        <v>16.1281</v>
      </c>
      <c r="R176">
        <v>-64.1193</v>
      </c>
      <c r="S176">
        <v>9.8916</v>
      </c>
      <c r="T176" s="1">
        <f t="shared" si="61"/>
        <v>0.3902665883726096</v>
      </c>
      <c r="V176" s="1">
        <f t="shared" si="42"/>
        <v>16.1281</v>
      </c>
      <c r="W176" s="1">
        <f t="shared" si="43"/>
        <v>-64.1193</v>
      </c>
      <c r="X176" s="1">
        <f t="shared" si="44"/>
        <v>289.625</v>
      </c>
      <c r="Y176" s="1">
        <f t="shared" si="62"/>
        <v>0.3902665883726096</v>
      </c>
      <c r="AA176" s="1">
        <f t="shared" si="45"/>
        <v>202.3237014791149</v>
      </c>
      <c r="AB176" s="1">
        <f t="shared" si="46"/>
        <v>212.93377771340084</v>
      </c>
      <c r="AC176" s="1">
        <f t="shared" si="47"/>
        <v>216.68111581819954</v>
      </c>
      <c r="AE176" s="1">
        <f t="shared" si="48"/>
        <v>51.34485623906255</v>
      </c>
      <c r="AF176" s="1">
        <f t="shared" si="49"/>
        <v>53.87016115587552</v>
      </c>
      <c r="AG176" s="1">
        <f t="shared" si="50"/>
        <v>51.83494755056669</v>
      </c>
      <c r="AI176" s="1">
        <f t="shared" si="51"/>
        <v>86.49570255540536</v>
      </c>
      <c r="AJ176" s="1">
        <f t="shared" si="52"/>
        <v>79.43863230931375</v>
      </c>
      <c r="AK176" s="1">
        <f t="shared" si="53"/>
        <v>78.39085339972924</v>
      </c>
      <c r="AN176" s="15">
        <f t="shared" si="54"/>
        <v>3.2869750996551277</v>
      </c>
      <c r="AO176" s="15">
        <f t="shared" si="55"/>
        <v>31.24949721413868</v>
      </c>
      <c r="AP176" s="15">
        <f t="shared" si="56"/>
        <v>9.263878869040475</v>
      </c>
    </row>
    <row r="177" spans="1:42" ht="12.75">
      <c r="A177">
        <f t="shared" si="57"/>
        <v>171</v>
      </c>
      <c r="B177">
        <v>4.8691</v>
      </c>
      <c r="C177">
        <v>-58.9358</v>
      </c>
      <c r="D177">
        <v>87.6796</v>
      </c>
      <c r="E177" s="1">
        <f t="shared" si="58"/>
        <v>0.3644176175763216</v>
      </c>
      <c r="G177">
        <v>54.7491</v>
      </c>
      <c r="H177">
        <v>-68.6207</v>
      </c>
      <c r="I177">
        <v>80.2985</v>
      </c>
      <c r="J177" s="1">
        <f t="shared" si="59"/>
        <v>0.3643310170710156</v>
      </c>
      <c r="L177">
        <v>18.0905</v>
      </c>
      <c r="M177">
        <v>-107.9857</v>
      </c>
      <c r="N177">
        <v>77.3765</v>
      </c>
      <c r="O177" s="1">
        <f t="shared" si="60"/>
        <v>0.3643310170710156</v>
      </c>
      <c r="Q177">
        <v>15.9459</v>
      </c>
      <c r="R177">
        <v>-64.4349</v>
      </c>
      <c r="S177">
        <v>9.8916</v>
      </c>
      <c r="T177" s="1">
        <f t="shared" si="61"/>
        <v>0.3644176175763216</v>
      </c>
      <c r="V177" s="1">
        <f t="shared" si="42"/>
        <v>15.9459</v>
      </c>
      <c r="W177" s="1">
        <f t="shared" si="43"/>
        <v>-64.4349</v>
      </c>
      <c r="X177" s="1">
        <f t="shared" si="44"/>
        <v>289.625</v>
      </c>
      <c r="Y177" s="1">
        <f t="shared" si="62"/>
        <v>0.3644176175763216</v>
      </c>
      <c r="AA177" s="1">
        <f t="shared" si="45"/>
        <v>202.3237014791149</v>
      </c>
      <c r="AB177" s="1">
        <f t="shared" si="46"/>
        <v>212.93377574760186</v>
      </c>
      <c r="AC177" s="1">
        <f t="shared" si="47"/>
        <v>216.68109571914667</v>
      </c>
      <c r="AE177" s="1">
        <f t="shared" si="48"/>
        <v>51.34483737650748</v>
      </c>
      <c r="AF177" s="1">
        <f t="shared" si="49"/>
        <v>53.87016115587552</v>
      </c>
      <c r="AG177" s="1">
        <f t="shared" si="50"/>
        <v>51.83485292329862</v>
      </c>
      <c r="AI177" s="1">
        <f t="shared" si="51"/>
        <v>86.49570255540536</v>
      </c>
      <c r="AJ177" s="1">
        <f t="shared" si="52"/>
        <v>79.43863514632822</v>
      </c>
      <c r="AK177" s="1">
        <f t="shared" si="53"/>
        <v>78.39087926989707</v>
      </c>
      <c r="AN177" s="15">
        <f t="shared" si="54"/>
        <v>3.2869981324484754</v>
      </c>
      <c r="AO177" s="15">
        <f t="shared" si="55"/>
        <v>31.249429063893835</v>
      </c>
      <c r="AP177" s="15">
        <f t="shared" si="56"/>
        <v>9.263874671904388</v>
      </c>
    </row>
    <row r="178" spans="1:42" ht="12.75">
      <c r="A178">
        <f t="shared" si="57"/>
        <v>172</v>
      </c>
      <c r="B178">
        <v>4.6747</v>
      </c>
      <c r="C178">
        <v>-59.2727</v>
      </c>
      <c r="D178">
        <v>87.6796</v>
      </c>
      <c r="E178" s="1">
        <f t="shared" si="58"/>
        <v>0.38896397005378314</v>
      </c>
      <c r="G178">
        <v>54.5547</v>
      </c>
      <c r="H178">
        <v>-68.9576</v>
      </c>
      <c r="I178">
        <v>80.2985</v>
      </c>
      <c r="J178" s="1">
        <f t="shared" si="59"/>
        <v>0.3889639700537836</v>
      </c>
      <c r="L178">
        <v>17.896</v>
      </c>
      <c r="M178">
        <v>-108.3226</v>
      </c>
      <c r="N178">
        <v>77.3765</v>
      </c>
      <c r="O178" s="1">
        <f t="shared" si="60"/>
        <v>0.3890139586184526</v>
      </c>
      <c r="Q178">
        <v>15.7514</v>
      </c>
      <c r="R178">
        <v>-64.7718</v>
      </c>
      <c r="S178">
        <v>9.8916</v>
      </c>
      <c r="T178" s="1">
        <f t="shared" si="61"/>
        <v>0.3890139586184535</v>
      </c>
      <c r="V178" s="1">
        <f t="shared" si="42"/>
        <v>15.7514</v>
      </c>
      <c r="W178" s="1">
        <f t="shared" si="43"/>
        <v>-64.7718</v>
      </c>
      <c r="X178" s="1">
        <f t="shared" si="44"/>
        <v>289.625</v>
      </c>
      <c r="Y178" s="1">
        <f t="shared" si="62"/>
        <v>0.3890139586184535</v>
      </c>
      <c r="AA178" s="1">
        <f t="shared" si="45"/>
        <v>202.32369600434845</v>
      </c>
      <c r="AB178" s="1">
        <f t="shared" si="46"/>
        <v>212.93379397075515</v>
      </c>
      <c r="AC178" s="1">
        <f t="shared" si="47"/>
        <v>216.68109571914667</v>
      </c>
      <c r="AE178" s="1">
        <f t="shared" si="48"/>
        <v>51.34483737650748</v>
      </c>
      <c r="AF178" s="1">
        <f t="shared" si="49"/>
        <v>53.87022920584244</v>
      </c>
      <c r="AG178" s="1">
        <f t="shared" si="50"/>
        <v>51.83482741661247</v>
      </c>
      <c r="AI178" s="1">
        <f t="shared" si="51"/>
        <v>86.49572787301607</v>
      </c>
      <c r="AJ178" s="1">
        <f t="shared" si="52"/>
        <v>79.43860884695117</v>
      </c>
      <c r="AK178" s="1">
        <f t="shared" si="53"/>
        <v>78.39087926989707</v>
      </c>
      <c r="AN178" s="15">
        <f t="shared" si="54"/>
        <v>3.28701719288574</v>
      </c>
      <c r="AO178" s="15">
        <f t="shared" si="55"/>
        <v>31.24947043559811</v>
      </c>
      <c r="AP178" s="15">
        <f t="shared" si="56"/>
        <v>9.263793688946667</v>
      </c>
    </row>
    <row r="179" spans="1:42" ht="12.75">
      <c r="A179">
        <f t="shared" si="57"/>
        <v>173</v>
      </c>
      <c r="B179">
        <v>4.4925</v>
      </c>
      <c r="C179">
        <v>-59.5882</v>
      </c>
      <c r="D179">
        <v>87.6796</v>
      </c>
      <c r="E179" s="1">
        <f t="shared" si="58"/>
        <v>0.36433101707101473</v>
      </c>
      <c r="G179">
        <v>54.3725</v>
      </c>
      <c r="H179">
        <v>-69.2732</v>
      </c>
      <c r="I179">
        <v>80.2985</v>
      </c>
      <c r="J179" s="1">
        <f t="shared" si="59"/>
        <v>0.3644176175763189</v>
      </c>
      <c r="L179">
        <v>17.7138</v>
      </c>
      <c r="M179">
        <v>-108.6381</v>
      </c>
      <c r="N179">
        <v>77.3765</v>
      </c>
      <c r="O179" s="1">
        <f t="shared" si="60"/>
        <v>0.3643310170710156</v>
      </c>
      <c r="Q179">
        <v>15.5692</v>
      </c>
      <c r="R179">
        <v>-65.0873</v>
      </c>
      <c r="S179">
        <v>9.8916</v>
      </c>
      <c r="T179" s="1">
        <f t="shared" si="61"/>
        <v>0.36433101707101473</v>
      </c>
      <c r="V179" s="1">
        <f t="shared" si="42"/>
        <v>15.5692</v>
      </c>
      <c r="W179" s="1">
        <f t="shared" si="43"/>
        <v>-65.0873</v>
      </c>
      <c r="X179" s="1">
        <f t="shared" si="44"/>
        <v>289.625</v>
      </c>
      <c r="Y179" s="1">
        <f t="shared" si="62"/>
        <v>0.36433101707101473</v>
      </c>
      <c r="AA179" s="1">
        <f t="shared" si="45"/>
        <v>202.32369600434845</v>
      </c>
      <c r="AB179" s="1">
        <f t="shared" si="46"/>
        <v>212.93379593655396</v>
      </c>
      <c r="AC179" s="1">
        <f t="shared" si="47"/>
        <v>216.68109571914667</v>
      </c>
      <c r="AE179" s="1">
        <f t="shared" si="48"/>
        <v>51.34485623906255</v>
      </c>
      <c r="AF179" s="1">
        <f t="shared" si="49"/>
        <v>53.87015613212941</v>
      </c>
      <c r="AG179" s="1">
        <f t="shared" si="50"/>
        <v>51.83482741661247</v>
      </c>
      <c r="AI179" s="1">
        <f t="shared" si="51"/>
        <v>86.49572787301607</v>
      </c>
      <c r="AJ179" s="1">
        <f t="shared" si="52"/>
        <v>79.43860600994441</v>
      </c>
      <c r="AK179" s="1">
        <f t="shared" si="53"/>
        <v>78.39087926989707</v>
      </c>
      <c r="AN179" s="15">
        <f t="shared" si="54"/>
        <v>3.286994160282048</v>
      </c>
      <c r="AO179" s="15">
        <f t="shared" si="55"/>
        <v>31.24950896299529</v>
      </c>
      <c r="AP179" s="15">
        <f t="shared" si="56"/>
        <v>9.263793688946667</v>
      </c>
    </row>
    <row r="180" spans="1:42" ht="12.75">
      <c r="A180">
        <f t="shared" si="57"/>
        <v>174</v>
      </c>
      <c r="B180">
        <v>4.2986</v>
      </c>
      <c r="C180">
        <v>-59.9241</v>
      </c>
      <c r="D180">
        <v>87.6796</v>
      </c>
      <c r="E180" s="1">
        <f t="shared" si="58"/>
        <v>0.3878479341185167</v>
      </c>
      <c r="G180">
        <v>54.1786</v>
      </c>
      <c r="H180">
        <v>-69.609</v>
      </c>
      <c r="I180">
        <v>80.2985</v>
      </c>
      <c r="J180" s="1">
        <f t="shared" si="59"/>
        <v>0.3877613312335234</v>
      </c>
      <c r="L180">
        <v>17.5199</v>
      </c>
      <c r="M180">
        <v>-108.974</v>
      </c>
      <c r="N180">
        <v>77.3765</v>
      </c>
      <c r="O180" s="1">
        <f t="shared" si="60"/>
        <v>0.38784793411852286</v>
      </c>
      <c r="Q180">
        <v>15.3753</v>
      </c>
      <c r="R180">
        <v>-65.4232</v>
      </c>
      <c r="S180">
        <v>9.8916</v>
      </c>
      <c r="T180" s="1">
        <f t="shared" si="61"/>
        <v>0.38784793411851143</v>
      </c>
      <c r="V180" s="1">
        <f t="shared" si="42"/>
        <v>15.3753</v>
      </c>
      <c r="W180" s="1">
        <f t="shared" si="43"/>
        <v>-65.4232</v>
      </c>
      <c r="X180" s="1">
        <f t="shared" si="44"/>
        <v>289.625</v>
      </c>
      <c r="Y180" s="1">
        <f t="shared" si="62"/>
        <v>0.38784793411851143</v>
      </c>
      <c r="AA180" s="1">
        <f t="shared" si="45"/>
        <v>202.32369600434845</v>
      </c>
      <c r="AB180" s="1">
        <f t="shared" si="46"/>
        <v>212.93379397075515</v>
      </c>
      <c r="AC180" s="1">
        <f t="shared" si="47"/>
        <v>216.68109571914667</v>
      </c>
      <c r="AE180" s="1">
        <f t="shared" si="48"/>
        <v>51.344837376507485</v>
      </c>
      <c r="AF180" s="1">
        <f t="shared" si="49"/>
        <v>53.870229205842456</v>
      </c>
      <c r="AG180" s="1">
        <f t="shared" si="50"/>
        <v>51.83482741661247</v>
      </c>
      <c r="AI180" s="1">
        <f t="shared" si="51"/>
        <v>86.49572787301607</v>
      </c>
      <c r="AJ180" s="1">
        <f t="shared" si="52"/>
        <v>79.43860884695117</v>
      </c>
      <c r="AK180" s="1">
        <f t="shared" si="53"/>
        <v>78.39087926989707</v>
      </c>
      <c r="AN180" s="15">
        <f t="shared" si="54"/>
        <v>3.287017192885736</v>
      </c>
      <c r="AO180" s="15">
        <f t="shared" si="55"/>
        <v>31.249470435598123</v>
      </c>
      <c r="AP180" s="15">
        <f t="shared" si="56"/>
        <v>9.263793688946667</v>
      </c>
    </row>
    <row r="181" spans="1:42" ht="12.75">
      <c r="A181">
        <f t="shared" si="57"/>
        <v>175</v>
      </c>
      <c r="B181">
        <v>4.1164</v>
      </c>
      <c r="C181">
        <v>-60.2396</v>
      </c>
      <c r="D181">
        <v>87.6796</v>
      </c>
      <c r="E181" s="1">
        <f t="shared" si="58"/>
        <v>0.3643310170710152</v>
      </c>
      <c r="G181">
        <v>53.9964</v>
      </c>
      <c r="H181">
        <v>-69.9246</v>
      </c>
      <c r="I181">
        <v>80.2985</v>
      </c>
      <c r="J181" s="1">
        <f t="shared" si="59"/>
        <v>0.3644176175763224</v>
      </c>
      <c r="L181">
        <v>17.3377</v>
      </c>
      <c r="M181">
        <v>-109.2896</v>
      </c>
      <c r="N181">
        <v>77.3765</v>
      </c>
      <c r="O181" s="1">
        <f t="shared" si="60"/>
        <v>0.36441761757630836</v>
      </c>
      <c r="Q181">
        <v>15.1931</v>
      </c>
      <c r="R181">
        <v>-65.7387</v>
      </c>
      <c r="S181">
        <v>9.8916</v>
      </c>
      <c r="T181" s="1">
        <f t="shared" si="61"/>
        <v>0.36433101707101473</v>
      </c>
      <c r="V181" s="1">
        <f t="shared" si="42"/>
        <v>15.1931</v>
      </c>
      <c r="W181" s="1">
        <f t="shared" si="43"/>
        <v>-65.7387</v>
      </c>
      <c r="X181" s="1">
        <f t="shared" si="44"/>
        <v>289.625</v>
      </c>
      <c r="Y181" s="1">
        <f t="shared" si="62"/>
        <v>0.36433101707101473</v>
      </c>
      <c r="AA181" s="1">
        <f t="shared" si="45"/>
        <v>202.32369600434845</v>
      </c>
      <c r="AB181" s="1">
        <f t="shared" si="46"/>
        <v>212.93379593655396</v>
      </c>
      <c r="AC181" s="1">
        <f t="shared" si="47"/>
        <v>216.68111581819954</v>
      </c>
      <c r="AE181" s="1">
        <f t="shared" si="48"/>
        <v>51.344856239062544</v>
      </c>
      <c r="AF181" s="1">
        <f t="shared" si="49"/>
        <v>53.87022920584244</v>
      </c>
      <c r="AG181" s="1">
        <f t="shared" si="50"/>
        <v>51.834922043927094</v>
      </c>
      <c r="AI181" s="1">
        <f t="shared" si="51"/>
        <v>86.49572787301607</v>
      </c>
      <c r="AJ181" s="1">
        <f t="shared" si="52"/>
        <v>79.43860600994441</v>
      </c>
      <c r="AK181" s="1">
        <f t="shared" si="53"/>
        <v>78.39085339972924</v>
      </c>
      <c r="AN181" s="15">
        <f t="shared" si="54"/>
        <v>3.2869941602820436</v>
      </c>
      <c r="AO181" s="15">
        <f t="shared" si="55"/>
        <v>31.249538585942517</v>
      </c>
      <c r="AP181" s="15">
        <f t="shared" si="56"/>
        <v>9.263797886032954</v>
      </c>
    </row>
    <row r="182" spans="1:42" ht="12.75">
      <c r="A182">
        <f t="shared" si="57"/>
        <v>176</v>
      </c>
      <c r="B182">
        <v>3.9229</v>
      </c>
      <c r="C182">
        <v>-60.5747</v>
      </c>
      <c r="D182">
        <v>87.6796</v>
      </c>
      <c r="E182" s="1">
        <f t="shared" si="58"/>
        <v>0.3869551136759895</v>
      </c>
      <c r="G182">
        <v>53.8029</v>
      </c>
      <c r="H182">
        <v>-70.2596</v>
      </c>
      <c r="I182">
        <v>80.2985</v>
      </c>
      <c r="J182" s="1">
        <f t="shared" si="59"/>
        <v>0.38686851771629777</v>
      </c>
      <c r="L182">
        <v>17.1443</v>
      </c>
      <c r="M182">
        <v>-109.6246</v>
      </c>
      <c r="N182">
        <v>77.3765</v>
      </c>
      <c r="O182" s="1">
        <f t="shared" si="60"/>
        <v>0.3868185104154215</v>
      </c>
      <c r="Q182">
        <v>14.9997</v>
      </c>
      <c r="R182">
        <v>-66.0738</v>
      </c>
      <c r="S182">
        <v>9.8916</v>
      </c>
      <c r="T182" s="1">
        <f t="shared" si="61"/>
        <v>0.3869051175676112</v>
      </c>
      <c r="V182" s="1">
        <f t="shared" si="42"/>
        <v>14.9997</v>
      </c>
      <c r="W182" s="1">
        <f t="shared" si="43"/>
        <v>-66.0738</v>
      </c>
      <c r="X182" s="1">
        <f t="shared" si="44"/>
        <v>289.625</v>
      </c>
      <c r="Y182" s="1">
        <f t="shared" si="62"/>
        <v>0.3869051175676112</v>
      </c>
      <c r="AA182" s="1">
        <f t="shared" si="45"/>
        <v>202.3237014791149</v>
      </c>
      <c r="AB182" s="1">
        <f t="shared" si="46"/>
        <v>212.93377574760186</v>
      </c>
      <c r="AC182" s="1">
        <f t="shared" si="47"/>
        <v>216.68109571914667</v>
      </c>
      <c r="AE182" s="1">
        <f t="shared" si="48"/>
        <v>51.344837376507485</v>
      </c>
      <c r="AF182" s="1">
        <f t="shared" si="49"/>
        <v>53.87016115587552</v>
      </c>
      <c r="AG182" s="1">
        <f t="shared" si="50"/>
        <v>51.83485292329863</v>
      </c>
      <c r="AI182" s="1">
        <f t="shared" si="51"/>
        <v>86.49570255540536</v>
      </c>
      <c r="AJ182" s="1">
        <f t="shared" si="52"/>
        <v>79.43863514632822</v>
      </c>
      <c r="AK182" s="1">
        <f t="shared" si="53"/>
        <v>78.39087926989707</v>
      </c>
      <c r="AN182" s="15">
        <f t="shared" si="54"/>
        <v>3.2869981324484807</v>
      </c>
      <c r="AO182" s="15">
        <f t="shared" si="55"/>
        <v>31.24942906389384</v>
      </c>
      <c r="AP182" s="15">
        <f t="shared" si="56"/>
        <v>9.263874671904388</v>
      </c>
    </row>
    <row r="183" spans="1:42" ht="12.75">
      <c r="A183">
        <f t="shared" si="57"/>
        <v>177</v>
      </c>
      <c r="B183">
        <v>3.7408</v>
      </c>
      <c r="C183">
        <v>-60.8902</v>
      </c>
      <c r="D183">
        <v>87.6796</v>
      </c>
      <c r="E183" s="1">
        <f t="shared" si="58"/>
        <v>0.3642810178968978</v>
      </c>
      <c r="G183">
        <v>53.6208</v>
      </c>
      <c r="H183">
        <v>-70.5752</v>
      </c>
      <c r="I183">
        <v>80.2985</v>
      </c>
      <c r="J183" s="1">
        <f t="shared" si="59"/>
        <v>0.36436763028566715</v>
      </c>
      <c r="L183">
        <v>16.9621</v>
      </c>
      <c r="M183">
        <v>-109.9401</v>
      </c>
      <c r="N183">
        <v>77.3765</v>
      </c>
      <c r="O183" s="1">
        <f t="shared" si="60"/>
        <v>0.3643310170710156</v>
      </c>
      <c r="Q183">
        <v>14.8175</v>
      </c>
      <c r="R183">
        <v>-66.3893</v>
      </c>
      <c r="S183">
        <v>9.8916</v>
      </c>
      <c r="T183" s="1">
        <f t="shared" si="61"/>
        <v>0.36433101707101473</v>
      </c>
      <c r="V183" s="1">
        <f t="shared" si="42"/>
        <v>14.8175</v>
      </c>
      <c r="W183" s="1">
        <f t="shared" si="43"/>
        <v>-66.3893</v>
      </c>
      <c r="X183" s="1">
        <f t="shared" si="44"/>
        <v>289.625</v>
      </c>
      <c r="Y183" s="1">
        <f t="shared" si="62"/>
        <v>0.36433101707101473</v>
      </c>
      <c r="AA183" s="1">
        <f t="shared" si="45"/>
        <v>202.32369600434845</v>
      </c>
      <c r="AB183" s="1">
        <f t="shared" si="46"/>
        <v>212.93379593655396</v>
      </c>
      <c r="AC183" s="1">
        <f t="shared" si="47"/>
        <v>216.68109571914667</v>
      </c>
      <c r="AE183" s="1">
        <f t="shared" si="48"/>
        <v>51.344856239062544</v>
      </c>
      <c r="AF183" s="1">
        <f t="shared" si="49"/>
        <v>53.870156132129424</v>
      </c>
      <c r="AG183" s="1">
        <f t="shared" si="50"/>
        <v>51.83482741661247</v>
      </c>
      <c r="AI183" s="1">
        <f t="shared" si="51"/>
        <v>86.49572787301607</v>
      </c>
      <c r="AJ183" s="1">
        <f t="shared" si="52"/>
        <v>79.43860600994441</v>
      </c>
      <c r="AK183" s="1">
        <f t="shared" si="53"/>
        <v>78.39087926989707</v>
      </c>
      <c r="AN183" s="15">
        <f t="shared" si="54"/>
        <v>3.2869941602820574</v>
      </c>
      <c r="AO183" s="15">
        <f t="shared" si="55"/>
        <v>31.249508962995282</v>
      </c>
      <c r="AP183" s="15">
        <f t="shared" si="56"/>
        <v>9.263793688946665</v>
      </c>
    </row>
    <row r="184" spans="1:42" ht="12.75">
      <c r="A184">
        <f t="shared" si="57"/>
        <v>178</v>
      </c>
      <c r="B184">
        <v>3.5479</v>
      </c>
      <c r="C184">
        <v>-61.2243</v>
      </c>
      <c r="D184">
        <v>87.6796</v>
      </c>
      <c r="E184" s="1">
        <f t="shared" si="58"/>
        <v>0.38578908745582696</v>
      </c>
      <c r="G184">
        <v>53.4279</v>
      </c>
      <c r="H184">
        <v>-70.9093</v>
      </c>
      <c r="I184">
        <v>80.2985</v>
      </c>
      <c r="J184" s="1">
        <f t="shared" si="59"/>
        <v>0.3857890874558338</v>
      </c>
      <c r="L184">
        <v>16.7692</v>
      </c>
      <c r="M184">
        <v>-110.2742</v>
      </c>
      <c r="N184">
        <v>77.3765</v>
      </c>
      <c r="O184" s="1">
        <f t="shared" si="60"/>
        <v>0.3857890874558197</v>
      </c>
      <c r="Q184">
        <v>14.6246</v>
      </c>
      <c r="R184">
        <v>-66.7234</v>
      </c>
      <c r="S184">
        <v>9.8916</v>
      </c>
      <c r="T184" s="1">
        <f t="shared" si="61"/>
        <v>0.3857890874558215</v>
      </c>
      <c r="V184" s="1">
        <f t="shared" si="42"/>
        <v>14.6246</v>
      </c>
      <c r="W184" s="1">
        <f t="shared" si="43"/>
        <v>-66.7234</v>
      </c>
      <c r="X184" s="1">
        <f t="shared" si="44"/>
        <v>289.625</v>
      </c>
      <c r="Y184" s="1">
        <f t="shared" si="62"/>
        <v>0.3857890874558215</v>
      </c>
      <c r="AA184" s="1">
        <f t="shared" si="45"/>
        <v>202.32369600434845</v>
      </c>
      <c r="AB184" s="1">
        <f t="shared" si="46"/>
        <v>212.93379593655396</v>
      </c>
      <c r="AC184" s="1">
        <f t="shared" si="47"/>
        <v>216.68109571914667</v>
      </c>
      <c r="AE184" s="1">
        <f t="shared" si="48"/>
        <v>51.34485623906255</v>
      </c>
      <c r="AF184" s="1">
        <f t="shared" si="49"/>
        <v>53.8701561321294</v>
      </c>
      <c r="AG184" s="1">
        <f t="shared" si="50"/>
        <v>51.83482741661247</v>
      </c>
      <c r="AI184" s="1">
        <f t="shared" si="51"/>
        <v>86.49572787301607</v>
      </c>
      <c r="AJ184" s="1">
        <f t="shared" si="52"/>
        <v>79.43860600994441</v>
      </c>
      <c r="AK184" s="1">
        <f t="shared" si="53"/>
        <v>78.39087926989707</v>
      </c>
      <c r="AN184" s="15">
        <f t="shared" si="54"/>
        <v>3.2869941602820485</v>
      </c>
      <c r="AO184" s="15">
        <f t="shared" si="55"/>
        <v>31.249508962995293</v>
      </c>
      <c r="AP184" s="15">
        <f t="shared" si="56"/>
        <v>9.263793688946665</v>
      </c>
    </row>
    <row r="185" spans="1:42" ht="12.75">
      <c r="A185">
        <f t="shared" si="57"/>
        <v>179</v>
      </c>
      <c r="B185">
        <v>3.3657</v>
      </c>
      <c r="C185">
        <v>-61.5399</v>
      </c>
      <c r="D185">
        <v>87.6796</v>
      </c>
      <c r="E185" s="1">
        <f t="shared" si="58"/>
        <v>0.3644176175763216</v>
      </c>
      <c r="G185">
        <v>53.2457</v>
      </c>
      <c r="H185">
        <v>-71.2248</v>
      </c>
      <c r="I185">
        <v>80.2985</v>
      </c>
      <c r="J185" s="1">
        <f t="shared" si="59"/>
        <v>0.3643310170710156</v>
      </c>
      <c r="L185">
        <v>16.587</v>
      </c>
      <c r="M185">
        <v>-110.5898</v>
      </c>
      <c r="N185">
        <v>77.3765</v>
      </c>
      <c r="O185" s="1">
        <f t="shared" si="60"/>
        <v>0.3644176175763224</v>
      </c>
      <c r="Q185">
        <v>14.4424</v>
      </c>
      <c r="R185">
        <v>-67.039</v>
      </c>
      <c r="S185">
        <v>9.8916</v>
      </c>
      <c r="T185" s="1">
        <f t="shared" si="61"/>
        <v>0.3644176175763216</v>
      </c>
      <c r="V185" s="1">
        <f t="shared" si="42"/>
        <v>14.4424</v>
      </c>
      <c r="W185" s="1">
        <f t="shared" si="43"/>
        <v>-67.039</v>
      </c>
      <c r="X185" s="1">
        <f t="shared" si="44"/>
        <v>289.625</v>
      </c>
      <c r="Y185" s="1">
        <f t="shared" si="62"/>
        <v>0.3644176175763216</v>
      </c>
      <c r="AA185" s="1">
        <f t="shared" si="45"/>
        <v>202.32369600434845</v>
      </c>
      <c r="AB185" s="1">
        <f t="shared" si="46"/>
        <v>212.93379397075515</v>
      </c>
      <c r="AC185" s="1">
        <f t="shared" si="47"/>
        <v>216.68109571914667</v>
      </c>
      <c r="AE185" s="1">
        <f t="shared" si="48"/>
        <v>51.344837376507485</v>
      </c>
      <c r="AF185" s="1">
        <f t="shared" si="49"/>
        <v>53.87022920584244</v>
      </c>
      <c r="AG185" s="1">
        <f t="shared" si="50"/>
        <v>51.83482741661247</v>
      </c>
      <c r="AI185" s="1">
        <f t="shared" si="51"/>
        <v>86.49572787301607</v>
      </c>
      <c r="AJ185" s="1">
        <f t="shared" si="52"/>
        <v>79.43860884695117</v>
      </c>
      <c r="AK185" s="1">
        <f t="shared" si="53"/>
        <v>78.39087926989707</v>
      </c>
      <c r="AN185" s="15">
        <f t="shared" si="54"/>
        <v>3.2870171928857403</v>
      </c>
      <c r="AO185" s="15">
        <f t="shared" si="55"/>
        <v>31.249470435598113</v>
      </c>
      <c r="AP185" s="15">
        <f t="shared" si="56"/>
        <v>9.263793688946665</v>
      </c>
    </row>
    <row r="186" spans="1:42" ht="12.75">
      <c r="A186">
        <f t="shared" si="57"/>
        <v>180</v>
      </c>
      <c r="B186">
        <v>3.1733</v>
      </c>
      <c r="C186">
        <v>-61.8731</v>
      </c>
      <c r="D186">
        <v>87.6796</v>
      </c>
      <c r="E186" s="1">
        <f t="shared" si="58"/>
        <v>0.3847596652457202</v>
      </c>
      <c r="G186">
        <v>53.0533</v>
      </c>
      <c r="H186">
        <v>-71.5581</v>
      </c>
      <c r="I186">
        <v>80.2985</v>
      </c>
      <c r="J186" s="1">
        <f t="shared" si="59"/>
        <v>0.3848462680084033</v>
      </c>
      <c r="L186">
        <v>16.3946</v>
      </c>
      <c r="M186">
        <v>-110.9231</v>
      </c>
      <c r="N186">
        <v>77.3765</v>
      </c>
      <c r="O186" s="1">
        <f t="shared" si="60"/>
        <v>0.38484626800841565</v>
      </c>
      <c r="Q186">
        <v>14.25</v>
      </c>
      <c r="R186">
        <v>-67.3723</v>
      </c>
      <c r="S186">
        <v>9.8916</v>
      </c>
      <c r="T186" s="1">
        <f t="shared" si="61"/>
        <v>0.3848462680084033</v>
      </c>
      <c r="V186" s="1">
        <f t="shared" si="42"/>
        <v>14.25</v>
      </c>
      <c r="W186" s="1">
        <f t="shared" si="43"/>
        <v>-67.3723</v>
      </c>
      <c r="X186" s="1">
        <f t="shared" si="44"/>
        <v>289.625</v>
      </c>
      <c r="Y186" s="1">
        <f t="shared" si="62"/>
        <v>0.3848462680084033</v>
      </c>
      <c r="AA186" s="1">
        <f t="shared" si="45"/>
        <v>202.32369872234443</v>
      </c>
      <c r="AB186" s="1">
        <f t="shared" si="46"/>
        <v>212.93379397075515</v>
      </c>
      <c r="AC186" s="1">
        <f t="shared" si="47"/>
        <v>216.68109571914667</v>
      </c>
      <c r="AE186" s="1">
        <f t="shared" si="48"/>
        <v>51.344856239062544</v>
      </c>
      <c r="AF186" s="1">
        <f t="shared" si="49"/>
        <v>53.87022920584245</v>
      </c>
      <c r="AG186" s="1">
        <f t="shared" si="50"/>
        <v>51.83492204392711</v>
      </c>
      <c r="AI186" s="1">
        <f t="shared" si="51"/>
        <v>86.49571530384237</v>
      </c>
      <c r="AJ186" s="1">
        <f t="shared" si="52"/>
        <v>79.43860884695117</v>
      </c>
      <c r="AK186" s="1">
        <f t="shared" si="53"/>
        <v>78.39087926989707</v>
      </c>
      <c r="AN186" s="15">
        <f t="shared" si="54"/>
        <v>3.287092326938817</v>
      </c>
      <c r="AO186" s="15">
        <f t="shared" si="55"/>
        <v>31.249470435598113</v>
      </c>
      <c r="AP186" s="15">
        <f t="shared" si="56"/>
        <v>9.263771860180995</v>
      </c>
    </row>
    <row r="187" spans="1:42" ht="12.75">
      <c r="A187">
        <f t="shared" si="57"/>
        <v>181</v>
      </c>
      <c r="B187">
        <v>2.9911</v>
      </c>
      <c r="C187">
        <v>-62.1887</v>
      </c>
      <c r="D187">
        <v>87.6796</v>
      </c>
      <c r="E187" s="1">
        <f t="shared" si="58"/>
        <v>0.3644176175763154</v>
      </c>
      <c r="G187">
        <v>52.8711</v>
      </c>
      <c r="H187">
        <v>-71.8736</v>
      </c>
      <c r="I187">
        <v>80.2985</v>
      </c>
      <c r="J187" s="1">
        <f t="shared" si="59"/>
        <v>0.3643310170710156</v>
      </c>
      <c r="L187">
        <v>16.2124</v>
      </c>
      <c r="M187">
        <v>-111.2386</v>
      </c>
      <c r="N187">
        <v>77.3765</v>
      </c>
      <c r="O187" s="1">
        <f t="shared" si="60"/>
        <v>0.3643310170710156</v>
      </c>
      <c r="Q187">
        <v>14.0678</v>
      </c>
      <c r="R187">
        <v>-67.6878</v>
      </c>
      <c r="S187">
        <v>9.8916</v>
      </c>
      <c r="T187" s="1">
        <f t="shared" si="61"/>
        <v>0.36433101707101473</v>
      </c>
      <c r="V187" s="1">
        <f t="shared" si="42"/>
        <v>14.0678</v>
      </c>
      <c r="W187" s="1">
        <f t="shared" si="43"/>
        <v>-67.6878</v>
      </c>
      <c r="X187" s="1">
        <f t="shared" si="44"/>
        <v>289.625</v>
      </c>
      <c r="Y187" s="1">
        <f t="shared" si="62"/>
        <v>0.36433101707101473</v>
      </c>
      <c r="AA187" s="1">
        <f t="shared" si="45"/>
        <v>202.32369600434845</v>
      </c>
      <c r="AB187" s="1">
        <f t="shared" si="46"/>
        <v>212.93379397075515</v>
      </c>
      <c r="AC187" s="1">
        <f t="shared" si="47"/>
        <v>216.68109571914667</v>
      </c>
      <c r="AE187" s="1">
        <f t="shared" si="48"/>
        <v>51.34483737650748</v>
      </c>
      <c r="AF187" s="1">
        <f t="shared" si="49"/>
        <v>53.87022920584245</v>
      </c>
      <c r="AG187" s="1">
        <f t="shared" si="50"/>
        <v>51.834827416612484</v>
      </c>
      <c r="AI187" s="1">
        <f t="shared" si="51"/>
        <v>86.49572787301607</v>
      </c>
      <c r="AJ187" s="1">
        <f t="shared" si="52"/>
        <v>79.43860884695117</v>
      </c>
      <c r="AK187" s="1">
        <f t="shared" si="53"/>
        <v>78.39087926989707</v>
      </c>
      <c r="AN187" s="15">
        <f t="shared" si="54"/>
        <v>3.287017192885741</v>
      </c>
      <c r="AO187" s="15">
        <f t="shared" si="55"/>
        <v>31.249470435598113</v>
      </c>
      <c r="AP187" s="15">
        <f t="shared" si="56"/>
        <v>9.263793688946667</v>
      </c>
    </row>
    <row r="188" spans="1:42" ht="12.75">
      <c r="A188">
        <f t="shared" si="57"/>
        <v>182</v>
      </c>
      <c r="B188">
        <v>2.7992</v>
      </c>
      <c r="C188">
        <v>-62.521</v>
      </c>
      <c r="D188">
        <v>87.6796</v>
      </c>
      <c r="E188" s="1">
        <f t="shared" si="58"/>
        <v>0.383730243791133</v>
      </c>
      <c r="G188">
        <v>52.6792</v>
      </c>
      <c r="H188">
        <v>-72.206</v>
      </c>
      <c r="I188">
        <v>80.2985</v>
      </c>
      <c r="J188" s="1">
        <f t="shared" si="59"/>
        <v>0.38381684434115626</v>
      </c>
      <c r="L188">
        <v>16.0205</v>
      </c>
      <c r="M188">
        <v>-111.571</v>
      </c>
      <c r="N188">
        <v>77.3765</v>
      </c>
      <c r="O188" s="1">
        <f t="shared" si="60"/>
        <v>0.38381684434114577</v>
      </c>
      <c r="Q188">
        <v>13.876</v>
      </c>
      <c r="R188">
        <v>-68.0201</v>
      </c>
      <c r="S188">
        <v>9.8916</v>
      </c>
      <c r="T188" s="1">
        <f t="shared" si="61"/>
        <v>0.3836802444744877</v>
      </c>
      <c r="V188" s="1">
        <f t="shared" si="42"/>
        <v>13.876</v>
      </c>
      <c r="W188" s="1">
        <f t="shared" si="43"/>
        <v>-68.0201</v>
      </c>
      <c r="X188" s="1">
        <f t="shared" si="44"/>
        <v>289.625</v>
      </c>
      <c r="Y188" s="1">
        <f t="shared" si="62"/>
        <v>0.3836802444744877</v>
      </c>
      <c r="AA188" s="1">
        <f t="shared" si="45"/>
        <v>202.3237014791149</v>
      </c>
      <c r="AB188" s="1">
        <f t="shared" si="46"/>
        <v>212.93377771340084</v>
      </c>
      <c r="AC188" s="1">
        <f t="shared" si="47"/>
        <v>216.68111482847323</v>
      </c>
      <c r="AE188" s="1">
        <f t="shared" si="48"/>
        <v>51.34485623906255</v>
      </c>
      <c r="AF188" s="1">
        <f t="shared" si="49"/>
        <v>53.87022920584244</v>
      </c>
      <c r="AG188" s="1">
        <f t="shared" si="50"/>
        <v>51.8349220439271</v>
      </c>
      <c r="AI188" s="1">
        <f t="shared" si="51"/>
        <v>86.49570255540536</v>
      </c>
      <c r="AJ188" s="1">
        <f t="shared" si="52"/>
        <v>79.43863230931375</v>
      </c>
      <c r="AK188" s="1">
        <f t="shared" si="53"/>
        <v>78.39085467363788</v>
      </c>
      <c r="AN188" s="15">
        <f t="shared" si="54"/>
        <v>3.2869750996551277</v>
      </c>
      <c r="AO188" s="15">
        <f t="shared" si="55"/>
        <v>31.249465404451982</v>
      </c>
      <c r="AP188" s="15">
        <f t="shared" si="56"/>
        <v>9.263894439929974</v>
      </c>
    </row>
    <row r="189" spans="1:42" ht="12.75">
      <c r="A189">
        <f t="shared" si="57"/>
        <v>183</v>
      </c>
      <c r="B189">
        <v>2.6147</v>
      </c>
      <c r="C189">
        <v>-62.8406</v>
      </c>
      <c r="D189">
        <v>87.6796</v>
      </c>
      <c r="E189" s="1">
        <f t="shared" si="58"/>
        <v>0.369031719503894</v>
      </c>
      <c r="G189">
        <v>52.4947</v>
      </c>
      <c r="H189">
        <v>-72.5256</v>
      </c>
      <c r="I189">
        <v>80.2985</v>
      </c>
      <c r="J189" s="1">
        <f t="shared" si="59"/>
        <v>0.3690317195038879</v>
      </c>
      <c r="L189">
        <v>15.836</v>
      </c>
      <c r="M189">
        <v>-111.8905</v>
      </c>
      <c r="N189">
        <v>77.3765</v>
      </c>
      <c r="O189" s="1">
        <f t="shared" si="60"/>
        <v>0.3689451178698568</v>
      </c>
      <c r="Q189">
        <v>13.6914</v>
      </c>
      <c r="R189">
        <v>-68.3397</v>
      </c>
      <c r="S189">
        <v>9.8916</v>
      </c>
      <c r="T189" s="1">
        <f t="shared" si="61"/>
        <v>0.3690817253671551</v>
      </c>
      <c r="V189" s="1">
        <f t="shared" si="42"/>
        <v>13.6914</v>
      </c>
      <c r="W189" s="1">
        <f t="shared" si="43"/>
        <v>-68.3397</v>
      </c>
      <c r="X189" s="1">
        <f t="shared" si="44"/>
        <v>289.625</v>
      </c>
      <c r="Y189" s="1">
        <f t="shared" si="62"/>
        <v>0.3690817253671551</v>
      </c>
      <c r="AA189" s="1">
        <f t="shared" si="45"/>
        <v>202.32369600434845</v>
      </c>
      <c r="AB189" s="1">
        <f t="shared" si="46"/>
        <v>212.93379593655396</v>
      </c>
      <c r="AC189" s="1">
        <f t="shared" si="47"/>
        <v>216.68109571914667</v>
      </c>
      <c r="AE189" s="1">
        <f t="shared" si="48"/>
        <v>51.344856239062544</v>
      </c>
      <c r="AF189" s="1">
        <f t="shared" si="49"/>
        <v>53.870156132129424</v>
      </c>
      <c r="AG189" s="1">
        <f t="shared" si="50"/>
        <v>51.83482741661247</v>
      </c>
      <c r="AI189" s="1">
        <f t="shared" si="51"/>
        <v>86.49572787301607</v>
      </c>
      <c r="AJ189" s="1">
        <f t="shared" si="52"/>
        <v>79.43860600994441</v>
      </c>
      <c r="AK189" s="1">
        <f t="shared" si="53"/>
        <v>78.39087926989707</v>
      </c>
      <c r="AN189" s="15">
        <f t="shared" si="54"/>
        <v>3.2869941602820436</v>
      </c>
      <c r="AO189" s="15">
        <f t="shared" si="55"/>
        <v>31.24950896299529</v>
      </c>
      <c r="AP189" s="15">
        <f t="shared" si="56"/>
        <v>9.263793688946667</v>
      </c>
    </row>
    <row r="190" spans="1:42" ht="12.75">
      <c r="A190">
        <f t="shared" si="57"/>
        <v>184</v>
      </c>
      <c r="B190">
        <v>2.4216</v>
      </c>
      <c r="C190">
        <v>-63.1751</v>
      </c>
      <c r="D190">
        <v>87.6796</v>
      </c>
      <c r="E190" s="1">
        <f t="shared" si="58"/>
        <v>0.38623549810963637</v>
      </c>
      <c r="G190">
        <v>52.3016</v>
      </c>
      <c r="H190">
        <v>-72.8601</v>
      </c>
      <c r="I190">
        <v>80.2985</v>
      </c>
      <c r="J190" s="1">
        <f t="shared" si="59"/>
        <v>0.3862354981096432</v>
      </c>
      <c r="L190">
        <v>15.6429</v>
      </c>
      <c r="M190">
        <v>-112.225</v>
      </c>
      <c r="N190">
        <v>77.3765</v>
      </c>
      <c r="O190" s="1">
        <f t="shared" si="60"/>
        <v>0.38623549810963087</v>
      </c>
      <c r="Q190">
        <v>13.4983</v>
      </c>
      <c r="R190">
        <v>-68.6742</v>
      </c>
      <c r="S190">
        <v>9.8916</v>
      </c>
      <c r="T190" s="1">
        <f t="shared" si="61"/>
        <v>0.3862354981096423</v>
      </c>
      <c r="V190" s="1">
        <f t="shared" si="42"/>
        <v>13.4983</v>
      </c>
      <c r="W190" s="1">
        <f t="shared" si="43"/>
        <v>-68.6742</v>
      </c>
      <c r="X190" s="1">
        <f t="shared" si="44"/>
        <v>289.625</v>
      </c>
      <c r="Y190" s="1">
        <f t="shared" si="62"/>
        <v>0.3862354981096423</v>
      </c>
      <c r="AA190" s="1">
        <f t="shared" si="45"/>
        <v>202.32369600434845</v>
      </c>
      <c r="AB190" s="1">
        <f t="shared" si="46"/>
        <v>212.93379593655396</v>
      </c>
      <c r="AC190" s="1">
        <f t="shared" si="47"/>
        <v>216.68109571914667</v>
      </c>
      <c r="AE190" s="1">
        <f t="shared" si="48"/>
        <v>51.34485623906255</v>
      </c>
      <c r="AF190" s="1">
        <f t="shared" si="49"/>
        <v>53.87015613212941</v>
      </c>
      <c r="AG190" s="1">
        <f t="shared" si="50"/>
        <v>51.83482741661247</v>
      </c>
      <c r="AI190" s="1">
        <f t="shared" si="51"/>
        <v>86.49572787301607</v>
      </c>
      <c r="AJ190" s="1">
        <f t="shared" si="52"/>
        <v>79.43860600994441</v>
      </c>
      <c r="AK190" s="1">
        <f t="shared" si="53"/>
        <v>78.39087926989707</v>
      </c>
      <c r="AN190" s="15">
        <f t="shared" si="54"/>
        <v>3.286994160282048</v>
      </c>
      <c r="AO190" s="15">
        <f t="shared" si="55"/>
        <v>31.24950896299529</v>
      </c>
      <c r="AP190" s="15">
        <f t="shared" si="56"/>
        <v>9.263793688946667</v>
      </c>
    </row>
    <row r="191" spans="1:42" ht="12.75">
      <c r="A191">
        <f t="shared" si="57"/>
        <v>185</v>
      </c>
      <c r="B191">
        <v>2.2375</v>
      </c>
      <c r="C191">
        <v>-63.494</v>
      </c>
      <c r="D191">
        <v>87.6796</v>
      </c>
      <c r="E191" s="1">
        <f t="shared" si="58"/>
        <v>0.36822550156120326</v>
      </c>
      <c r="G191">
        <v>52.1174</v>
      </c>
      <c r="H191">
        <v>-73.179</v>
      </c>
      <c r="I191">
        <v>80.2985</v>
      </c>
      <c r="J191" s="1">
        <f t="shared" si="59"/>
        <v>0.36827550828150174</v>
      </c>
      <c r="L191">
        <v>15.4588</v>
      </c>
      <c r="M191">
        <v>-112.5439</v>
      </c>
      <c r="N191">
        <v>77.3765</v>
      </c>
      <c r="O191" s="1">
        <f t="shared" si="60"/>
        <v>0.3682255015612026</v>
      </c>
      <c r="Q191">
        <v>13.3142</v>
      </c>
      <c r="R191">
        <v>-68.9931</v>
      </c>
      <c r="S191">
        <v>9.8916</v>
      </c>
      <c r="T191" s="1">
        <f t="shared" si="61"/>
        <v>0.3682255015612035</v>
      </c>
      <c r="V191" s="1">
        <f t="shared" si="42"/>
        <v>13.3142</v>
      </c>
      <c r="W191" s="1">
        <f t="shared" si="43"/>
        <v>-68.9931</v>
      </c>
      <c r="X191" s="1">
        <f t="shared" si="44"/>
        <v>289.625</v>
      </c>
      <c r="Y191" s="1">
        <f t="shared" si="62"/>
        <v>0.3682255015612035</v>
      </c>
      <c r="AA191" s="1">
        <f t="shared" si="45"/>
        <v>202.32369600434845</v>
      </c>
      <c r="AB191" s="1">
        <f t="shared" si="46"/>
        <v>212.93377771340084</v>
      </c>
      <c r="AC191" s="1">
        <f t="shared" si="47"/>
        <v>216.68109571914667</v>
      </c>
      <c r="AE191" s="1">
        <f t="shared" si="48"/>
        <v>51.34475909204367</v>
      </c>
      <c r="AF191" s="1">
        <f t="shared" si="49"/>
        <v>53.87008808207018</v>
      </c>
      <c r="AG191" s="1">
        <f t="shared" si="50"/>
        <v>51.83482741661247</v>
      </c>
      <c r="AI191" s="1">
        <f t="shared" si="51"/>
        <v>86.49572787301607</v>
      </c>
      <c r="AJ191" s="1">
        <f t="shared" si="52"/>
        <v>79.43863230931375</v>
      </c>
      <c r="AK191" s="1">
        <f t="shared" si="53"/>
        <v>78.39087926989707</v>
      </c>
      <c r="AN191" s="15">
        <f t="shared" si="54"/>
        <v>3.2869896881251726</v>
      </c>
      <c r="AO191" s="15">
        <f t="shared" si="55"/>
        <v>31.249467591337407</v>
      </c>
      <c r="AP191" s="15">
        <f t="shared" si="56"/>
        <v>9.263793688946665</v>
      </c>
    </row>
    <row r="192" spans="1:42" ht="12.75">
      <c r="A192">
        <f t="shared" si="57"/>
        <v>186</v>
      </c>
      <c r="B192">
        <v>2.0443</v>
      </c>
      <c r="C192">
        <v>-63.8286</v>
      </c>
      <c r="D192">
        <v>87.6796</v>
      </c>
      <c r="E192" s="1">
        <f t="shared" si="58"/>
        <v>0.3863721004420495</v>
      </c>
      <c r="G192">
        <v>51.9243</v>
      </c>
      <c r="H192">
        <v>-73.5136</v>
      </c>
      <c r="I192">
        <v>80.2985</v>
      </c>
      <c r="J192" s="1">
        <f t="shared" si="59"/>
        <v>0.38632210653805055</v>
      </c>
      <c r="L192">
        <v>15.2656</v>
      </c>
      <c r="M192">
        <v>-112.8786</v>
      </c>
      <c r="N192">
        <v>77.3765</v>
      </c>
      <c r="O192" s="1">
        <f t="shared" si="60"/>
        <v>0.3864587041328071</v>
      </c>
      <c r="Q192">
        <v>13.121</v>
      </c>
      <c r="R192">
        <v>-69.3277</v>
      </c>
      <c r="S192">
        <v>9.8916</v>
      </c>
      <c r="T192" s="1">
        <f t="shared" si="61"/>
        <v>0.3863721004420429</v>
      </c>
      <c r="V192" s="1">
        <f t="shared" si="42"/>
        <v>13.121</v>
      </c>
      <c r="W192" s="1">
        <f t="shared" si="43"/>
        <v>-69.3277</v>
      </c>
      <c r="X192" s="1">
        <f t="shared" si="44"/>
        <v>289.625</v>
      </c>
      <c r="Y192" s="1">
        <f t="shared" si="62"/>
        <v>0.3863721004420429</v>
      </c>
      <c r="AA192" s="1">
        <f t="shared" si="45"/>
        <v>202.32369600434845</v>
      </c>
      <c r="AB192" s="1">
        <f t="shared" si="46"/>
        <v>212.93379593655396</v>
      </c>
      <c r="AC192" s="1">
        <f t="shared" si="47"/>
        <v>216.68111581819954</v>
      </c>
      <c r="AE192" s="1">
        <f t="shared" si="48"/>
        <v>51.344856239062544</v>
      </c>
      <c r="AF192" s="1">
        <f t="shared" si="49"/>
        <v>53.870229205842456</v>
      </c>
      <c r="AG192" s="1">
        <f t="shared" si="50"/>
        <v>51.83492204392711</v>
      </c>
      <c r="AI192" s="1">
        <f t="shared" si="51"/>
        <v>86.49572787301607</v>
      </c>
      <c r="AJ192" s="1">
        <f t="shared" si="52"/>
        <v>79.43860600994441</v>
      </c>
      <c r="AK192" s="1">
        <f t="shared" si="53"/>
        <v>78.39085339972924</v>
      </c>
      <c r="AN192" s="15">
        <f t="shared" si="54"/>
        <v>3.2869941602820427</v>
      </c>
      <c r="AO192" s="15">
        <f t="shared" si="55"/>
        <v>31.249538585942517</v>
      </c>
      <c r="AP192" s="15">
        <f t="shared" si="56"/>
        <v>9.263797886032956</v>
      </c>
    </row>
    <row r="193" spans="1:42" ht="12.75">
      <c r="A193">
        <f t="shared" si="57"/>
        <v>187</v>
      </c>
      <c r="B193">
        <v>1.8605</v>
      </c>
      <c r="C193">
        <v>-64.1469</v>
      </c>
      <c r="D193">
        <v>87.6796</v>
      </c>
      <c r="E193" s="1">
        <f t="shared" si="58"/>
        <v>0.3675558869070122</v>
      </c>
      <c r="G193">
        <v>51.7405</v>
      </c>
      <c r="H193">
        <v>-73.8318</v>
      </c>
      <c r="I193">
        <v>80.2985</v>
      </c>
      <c r="J193" s="1">
        <f t="shared" si="59"/>
        <v>0.3674692912339815</v>
      </c>
      <c r="L193">
        <v>15.0818</v>
      </c>
      <c r="M193">
        <v>-113.1968</v>
      </c>
      <c r="N193">
        <v>77.3765</v>
      </c>
      <c r="O193" s="1">
        <f t="shared" si="60"/>
        <v>0.36746929123396654</v>
      </c>
      <c r="Q193">
        <v>12.9373</v>
      </c>
      <c r="R193">
        <v>-69.646</v>
      </c>
      <c r="S193">
        <v>9.8916</v>
      </c>
      <c r="T193" s="1">
        <f t="shared" si="61"/>
        <v>0.3675058911092514</v>
      </c>
      <c r="V193" s="1">
        <f t="shared" si="42"/>
        <v>12.9373</v>
      </c>
      <c r="W193" s="1">
        <f t="shared" si="43"/>
        <v>-69.646</v>
      </c>
      <c r="X193" s="1">
        <f t="shared" si="44"/>
        <v>289.625</v>
      </c>
      <c r="Y193" s="1">
        <f t="shared" si="62"/>
        <v>0.3675058911092514</v>
      </c>
      <c r="AA193" s="1">
        <f t="shared" si="45"/>
        <v>202.3237014791149</v>
      </c>
      <c r="AB193" s="1">
        <f t="shared" si="46"/>
        <v>212.93377574760186</v>
      </c>
      <c r="AC193" s="1">
        <f t="shared" si="47"/>
        <v>216.6810947294203</v>
      </c>
      <c r="AE193" s="1">
        <f t="shared" si="48"/>
        <v>51.34483737650748</v>
      </c>
      <c r="AF193" s="1">
        <f t="shared" si="49"/>
        <v>53.87022920584244</v>
      </c>
      <c r="AG193" s="1">
        <f t="shared" si="50"/>
        <v>51.83482741661247</v>
      </c>
      <c r="AI193" s="1">
        <f t="shared" si="51"/>
        <v>86.49570255540536</v>
      </c>
      <c r="AJ193" s="1">
        <f t="shared" si="52"/>
        <v>79.43863514632822</v>
      </c>
      <c r="AK193" s="1">
        <f t="shared" si="53"/>
        <v>78.39088054380882</v>
      </c>
      <c r="AN193" s="15">
        <f t="shared" si="54"/>
        <v>3.2869981324484745</v>
      </c>
      <c r="AO193" s="15">
        <f t="shared" si="55"/>
        <v>31.24939725410757</v>
      </c>
      <c r="AP193" s="15">
        <f t="shared" si="56"/>
        <v>9.263890242830353</v>
      </c>
    </row>
    <row r="194" spans="1:42" ht="12.75">
      <c r="A194">
        <f t="shared" si="57"/>
        <v>188</v>
      </c>
      <c r="B194">
        <v>1.6671</v>
      </c>
      <c r="C194">
        <v>-64.4818</v>
      </c>
      <c r="D194">
        <v>87.6796</v>
      </c>
      <c r="E194" s="1">
        <f t="shared" si="58"/>
        <v>0.38673190972559157</v>
      </c>
      <c r="G194">
        <v>51.5471</v>
      </c>
      <c r="H194">
        <v>-74.1668</v>
      </c>
      <c r="I194">
        <v>80.2985</v>
      </c>
      <c r="J194" s="1">
        <f t="shared" si="59"/>
        <v>0.3868185104154074</v>
      </c>
      <c r="L194">
        <v>14.8885</v>
      </c>
      <c r="M194">
        <v>-113.5318</v>
      </c>
      <c r="N194">
        <v>77.3765</v>
      </c>
      <c r="O194" s="1">
        <f t="shared" si="60"/>
        <v>0.38676852250410054</v>
      </c>
      <c r="Q194">
        <v>12.7439</v>
      </c>
      <c r="R194">
        <v>-69.9809</v>
      </c>
      <c r="S194">
        <v>9.8916</v>
      </c>
      <c r="T194" s="1">
        <f t="shared" si="61"/>
        <v>0.3867319097255918</v>
      </c>
      <c r="V194" s="1">
        <f t="shared" si="42"/>
        <v>12.7439</v>
      </c>
      <c r="W194" s="1">
        <f t="shared" si="43"/>
        <v>-69.9809</v>
      </c>
      <c r="X194" s="1">
        <f t="shared" si="44"/>
        <v>289.625</v>
      </c>
      <c r="Y194" s="1">
        <f t="shared" si="62"/>
        <v>0.3867319097255918</v>
      </c>
      <c r="AA194" s="1">
        <f t="shared" si="45"/>
        <v>202.3237014791149</v>
      </c>
      <c r="AB194" s="1">
        <f t="shared" si="46"/>
        <v>212.93377771340084</v>
      </c>
      <c r="AC194" s="1">
        <f t="shared" si="47"/>
        <v>216.68111581819954</v>
      </c>
      <c r="AE194" s="1">
        <f t="shared" si="48"/>
        <v>51.344856239062544</v>
      </c>
      <c r="AF194" s="1">
        <f t="shared" si="49"/>
        <v>53.87016115587553</v>
      </c>
      <c r="AG194" s="1">
        <f t="shared" si="50"/>
        <v>51.83494755056669</v>
      </c>
      <c r="AI194" s="1">
        <f t="shared" si="51"/>
        <v>86.49570255540536</v>
      </c>
      <c r="AJ194" s="1">
        <f t="shared" si="52"/>
        <v>79.43863230931375</v>
      </c>
      <c r="AK194" s="1">
        <f t="shared" si="53"/>
        <v>78.39085339972924</v>
      </c>
      <c r="AN194" s="15">
        <f t="shared" si="54"/>
        <v>3.286975099655131</v>
      </c>
      <c r="AO194" s="15">
        <f t="shared" si="55"/>
        <v>31.24949721413868</v>
      </c>
      <c r="AP194" s="15">
        <f t="shared" si="56"/>
        <v>9.263878869040477</v>
      </c>
    </row>
    <row r="195" spans="1:42" ht="12.75">
      <c r="A195">
        <f t="shared" si="57"/>
        <v>189</v>
      </c>
      <c r="B195">
        <v>1.4837</v>
      </c>
      <c r="C195">
        <v>-64.7996</v>
      </c>
      <c r="D195">
        <v>87.6796</v>
      </c>
      <c r="E195" s="1">
        <f t="shared" si="58"/>
        <v>0.3669228801805557</v>
      </c>
      <c r="G195">
        <v>51.3637</v>
      </c>
      <c r="H195">
        <v>-74.4846</v>
      </c>
      <c r="I195">
        <v>80.2985</v>
      </c>
      <c r="J195" s="1">
        <f t="shared" si="59"/>
        <v>0.3669228801805674</v>
      </c>
      <c r="L195">
        <v>14.705</v>
      </c>
      <c r="M195">
        <v>-113.8496</v>
      </c>
      <c r="N195">
        <v>77.3765</v>
      </c>
      <c r="O195" s="1">
        <f t="shared" si="60"/>
        <v>0.3669728736568884</v>
      </c>
      <c r="Q195">
        <v>12.5604</v>
      </c>
      <c r="R195">
        <v>-70.2987</v>
      </c>
      <c r="S195">
        <v>9.8916</v>
      </c>
      <c r="T195" s="1">
        <f t="shared" si="61"/>
        <v>0.3669728736568884</v>
      </c>
      <c r="V195" s="1">
        <f t="shared" si="42"/>
        <v>12.5604</v>
      </c>
      <c r="W195" s="1">
        <f t="shared" si="43"/>
        <v>-70.2987</v>
      </c>
      <c r="X195" s="1">
        <f t="shared" si="44"/>
        <v>289.625</v>
      </c>
      <c r="Y195" s="1">
        <f t="shared" si="62"/>
        <v>0.3669728736568884</v>
      </c>
      <c r="AA195" s="1">
        <f t="shared" si="45"/>
        <v>202.32369600434845</v>
      </c>
      <c r="AB195" s="1">
        <f t="shared" si="46"/>
        <v>212.93379593655396</v>
      </c>
      <c r="AC195" s="1">
        <f t="shared" si="47"/>
        <v>216.68111581819954</v>
      </c>
      <c r="AE195" s="1">
        <f t="shared" si="48"/>
        <v>51.34485623906255</v>
      </c>
      <c r="AF195" s="1">
        <f t="shared" si="49"/>
        <v>53.87022920584244</v>
      </c>
      <c r="AG195" s="1">
        <f t="shared" si="50"/>
        <v>51.8349220439271</v>
      </c>
      <c r="AI195" s="1">
        <f t="shared" si="51"/>
        <v>86.49572787301607</v>
      </c>
      <c r="AJ195" s="1">
        <f t="shared" si="52"/>
        <v>79.43860600994441</v>
      </c>
      <c r="AK195" s="1">
        <f t="shared" si="53"/>
        <v>78.39085339972924</v>
      </c>
      <c r="AN195" s="15">
        <f t="shared" si="54"/>
        <v>3.2869941602820485</v>
      </c>
      <c r="AO195" s="15">
        <f t="shared" si="55"/>
        <v>31.249538585942517</v>
      </c>
      <c r="AP195" s="15">
        <f t="shared" si="56"/>
        <v>9.263797886032954</v>
      </c>
    </row>
    <row r="196" spans="1:42" ht="12.75">
      <c r="A196">
        <f t="shared" si="57"/>
        <v>190</v>
      </c>
      <c r="B196">
        <v>1.2899</v>
      </c>
      <c r="C196">
        <v>-65.1353</v>
      </c>
      <c r="D196">
        <v>87.6796</v>
      </c>
      <c r="E196" s="1">
        <f t="shared" si="58"/>
        <v>0.3876247283133545</v>
      </c>
      <c r="G196">
        <v>51.1699</v>
      </c>
      <c r="H196">
        <v>-74.8202</v>
      </c>
      <c r="I196">
        <v>80.2985</v>
      </c>
      <c r="J196" s="1">
        <f t="shared" si="59"/>
        <v>0.3875381271565429</v>
      </c>
      <c r="L196">
        <v>14.5112</v>
      </c>
      <c r="M196">
        <v>-114.1852</v>
      </c>
      <c r="N196">
        <v>77.3765</v>
      </c>
      <c r="O196" s="1">
        <f t="shared" si="60"/>
        <v>0.3875381271565411</v>
      </c>
      <c r="Q196">
        <v>12.3666</v>
      </c>
      <c r="R196">
        <v>-70.6344</v>
      </c>
      <c r="S196">
        <v>9.8916</v>
      </c>
      <c r="T196" s="1">
        <f t="shared" si="61"/>
        <v>0.3876247283133542</v>
      </c>
      <c r="V196" s="1">
        <f t="shared" si="42"/>
        <v>12.3666</v>
      </c>
      <c r="W196" s="1">
        <f t="shared" si="43"/>
        <v>-70.6344</v>
      </c>
      <c r="X196" s="1">
        <f t="shared" si="44"/>
        <v>289.625</v>
      </c>
      <c r="Y196" s="1">
        <f t="shared" si="62"/>
        <v>0.3876247283133542</v>
      </c>
      <c r="AA196" s="1">
        <f t="shared" si="45"/>
        <v>202.32369600434845</v>
      </c>
      <c r="AB196" s="1">
        <f t="shared" si="46"/>
        <v>212.93379397075515</v>
      </c>
      <c r="AC196" s="1">
        <f t="shared" si="47"/>
        <v>216.68109571914667</v>
      </c>
      <c r="AE196" s="1">
        <f t="shared" si="48"/>
        <v>51.34483737650748</v>
      </c>
      <c r="AF196" s="1">
        <f t="shared" si="49"/>
        <v>53.87022920584244</v>
      </c>
      <c r="AG196" s="1">
        <f t="shared" si="50"/>
        <v>51.83482741661247</v>
      </c>
      <c r="AI196" s="1">
        <f t="shared" si="51"/>
        <v>86.49572787301607</v>
      </c>
      <c r="AJ196" s="1">
        <f t="shared" si="52"/>
        <v>79.43860884695117</v>
      </c>
      <c r="AK196" s="1">
        <f t="shared" si="53"/>
        <v>78.39087926989707</v>
      </c>
      <c r="AN196" s="15">
        <f t="shared" si="54"/>
        <v>3.287017192885741</v>
      </c>
      <c r="AO196" s="15">
        <f t="shared" si="55"/>
        <v>31.249470435598113</v>
      </c>
      <c r="AP196" s="15">
        <f t="shared" si="56"/>
        <v>9.263793688946667</v>
      </c>
    </row>
    <row r="197" spans="1:42" ht="12.75">
      <c r="A197">
        <f t="shared" si="57"/>
        <v>191</v>
      </c>
      <c r="B197">
        <v>1.1065</v>
      </c>
      <c r="C197">
        <v>-65.4529</v>
      </c>
      <c r="D197">
        <v>87.6796</v>
      </c>
      <c r="E197" s="1">
        <f t="shared" si="58"/>
        <v>0.36674966939316966</v>
      </c>
      <c r="G197">
        <v>50.9865</v>
      </c>
      <c r="H197">
        <v>-75.1378</v>
      </c>
      <c r="I197">
        <v>80.2985</v>
      </c>
      <c r="J197" s="1">
        <f t="shared" si="59"/>
        <v>0.36674966939316905</v>
      </c>
      <c r="L197">
        <v>14.3278</v>
      </c>
      <c r="M197">
        <v>-114.5028</v>
      </c>
      <c r="N197">
        <v>77.3765</v>
      </c>
      <c r="O197" s="1">
        <f t="shared" si="60"/>
        <v>0.36674966939317</v>
      </c>
      <c r="Q197">
        <v>12.1833</v>
      </c>
      <c r="R197">
        <v>-70.952</v>
      </c>
      <c r="S197">
        <v>9.8916</v>
      </c>
      <c r="T197" s="1">
        <f t="shared" si="61"/>
        <v>0.3666996727568755</v>
      </c>
      <c r="V197" s="1">
        <f t="shared" si="42"/>
        <v>12.1833</v>
      </c>
      <c r="W197" s="1">
        <f t="shared" si="43"/>
        <v>-70.952</v>
      </c>
      <c r="X197" s="1">
        <f t="shared" si="44"/>
        <v>289.625</v>
      </c>
      <c r="Y197" s="1">
        <f t="shared" si="62"/>
        <v>0.3666996727568755</v>
      </c>
      <c r="AA197" s="1">
        <f t="shared" si="45"/>
        <v>202.3237014791149</v>
      </c>
      <c r="AB197" s="1">
        <f t="shared" si="46"/>
        <v>212.93377574760186</v>
      </c>
      <c r="AC197" s="1">
        <f t="shared" si="47"/>
        <v>216.6810947294203</v>
      </c>
      <c r="AE197" s="1">
        <f t="shared" si="48"/>
        <v>51.344837376507485</v>
      </c>
      <c r="AF197" s="1">
        <f t="shared" si="49"/>
        <v>53.87022920584244</v>
      </c>
      <c r="AG197" s="1">
        <f t="shared" si="50"/>
        <v>51.83482741661247</v>
      </c>
      <c r="AI197" s="1">
        <f t="shared" si="51"/>
        <v>86.49570255540536</v>
      </c>
      <c r="AJ197" s="1">
        <f t="shared" si="52"/>
        <v>79.43863514632822</v>
      </c>
      <c r="AK197" s="1">
        <f t="shared" si="53"/>
        <v>78.39088054380882</v>
      </c>
      <c r="AN197" s="15">
        <f t="shared" si="54"/>
        <v>3.2869981324484754</v>
      </c>
      <c r="AO197" s="15">
        <f t="shared" si="55"/>
        <v>31.249397254107574</v>
      </c>
      <c r="AP197" s="15">
        <f t="shared" si="56"/>
        <v>9.26389024283035</v>
      </c>
    </row>
    <row r="198" spans="1:42" ht="12.75">
      <c r="A198">
        <f t="shared" si="57"/>
        <v>192</v>
      </c>
      <c r="B198">
        <v>1.0072</v>
      </c>
      <c r="C198">
        <v>-65.6249</v>
      </c>
      <c r="D198">
        <v>87.6796</v>
      </c>
      <c r="E198" s="1">
        <f t="shared" si="58"/>
        <v>0.19860636948496635</v>
      </c>
      <c r="G198">
        <v>50.8872</v>
      </c>
      <c r="H198">
        <v>-75.3098</v>
      </c>
      <c r="I198">
        <v>80.2985</v>
      </c>
      <c r="J198" s="1">
        <f t="shared" si="59"/>
        <v>0.19860636948496613</v>
      </c>
      <c r="L198">
        <v>14.2285</v>
      </c>
      <c r="M198">
        <v>-114.6748</v>
      </c>
      <c r="N198">
        <v>77.3765</v>
      </c>
      <c r="O198" s="1">
        <f t="shared" si="60"/>
        <v>0.19860636948497842</v>
      </c>
      <c r="Q198">
        <v>12.0839</v>
      </c>
      <c r="R198">
        <v>-71.124</v>
      </c>
      <c r="S198">
        <v>9.8916</v>
      </c>
      <c r="T198" s="1">
        <f t="shared" si="61"/>
        <v>0.1986563867586412</v>
      </c>
      <c r="V198" s="1">
        <f aca="true" t="shared" si="63" ref="V198:V253">xc</f>
        <v>12.0839</v>
      </c>
      <c r="W198" s="1">
        <f aca="true" t="shared" si="64" ref="W198:W253">yc</f>
        <v>-71.124</v>
      </c>
      <c r="X198" s="1">
        <f aca="true" t="shared" si="65" ref="X198:X253">Height</f>
        <v>289.625</v>
      </c>
      <c r="Y198" s="1">
        <f t="shared" si="62"/>
        <v>0.1986563867586412</v>
      </c>
      <c r="AA198" s="1">
        <f aca="true" t="shared" si="66" ref="AA198:AA253">SQRT((xh-x_1)^2+(yh-y_1)^2+(zh-z_1)^2)</f>
        <v>202.32369600434845</v>
      </c>
      <c r="AB198" s="1">
        <f aca="true" t="shared" si="67" ref="AB198:AB253">SQRT((xh-x_2)^2+(yh-y_2)^2+(zh-z_2)^2)</f>
        <v>212.93379397075515</v>
      </c>
      <c r="AC198" s="1">
        <f aca="true" t="shared" si="68" ref="AC198:AC253">SQRT((xh-x_3)^2+(yh-y_3)^2+(zh-z_3)^2)</f>
        <v>216.68109571914667</v>
      </c>
      <c r="AE198" s="1">
        <f aca="true" t="shared" si="69" ref="AE198:AE253">SQRT((x_2-x_1)^2+(y_2-y_1)^2+(z_2-z_1)^2)</f>
        <v>51.344837376507485</v>
      </c>
      <c r="AF198" s="1">
        <f aca="true" t="shared" si="70" ref="AF198:AF253">SQRT((x_2-x_3)^2+(y_2-y_3)^2+(z_2-z_3)^2)</f>
        <v>53.87022920584245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86.49572787301607</v>
      </c>
      <c r="AJ198" s="1">
        <f aca="true" t="shared" si="73" ref="AJ198:AJ253">ASIN((zh-z_2)/len2)*180/PI()</f>
        <v>79.43860884695117</v>
      </c>
      <c r="AK198" s="1">
        <f aca="true" t="shared" si="74" ref="AK198:AK253">ASIN((zh-z_3)/len3)*180/PI()</f>
        <v>78.39087926989707</v>
      </c>
      <c r="AN198" s="15">
        <f aca="true" t="shared" si="75" ref="AN198:AN253">-((x_1-xh)*(y_2-yh)-(x_2-xh)*(y_1-yh))/(SQRT((x_1-x_2)^2+(y_1-y_2)^2))</f>
        <v>3.2870171928857403</v>
      </c>
      <c r="AO198" s="15">
        <f aca="true" t="shared" si="76" ref="AO198:AO253">-((x_2-xh)*(y_3-yh)-(x_3-xh)*(y_2-yh))/(SQRT((x_2-x_3)^2+(y_2-y_3)^2))</f>
        <v>31.249470435598113</v>
      </c>
      <c r="AP198" s="15">
        <f aca="true" t="shared" si="77" ref="AP198:AP253">-((x_3-xh)*(y_1-yh)-(x_1-xh)*(y_3-yh))/(SQRT((x_3-x_1)^2+(y_3-y_1)^2))</f>
        <v>9.263793688946665</v>
      </c>
    </row>
    <row r="199" spans="1:42" ht="12.75">
      <c r="A199">
        <f aca="true" t="shared" si="78" ref="A199:A253">A198+1</f>
        <v>193</v>
      </c>
      <c r="B199">
        <v>0.9079</v>
      </c>
      <c r="C199">
        <v>-65.7969</v>
      </c>
      <c r="D199">
        <v>87.6796</v>
      </c>
      <c r="E199" s="1">
        <f aca="true" t="shared" si="79" ref="E199:E253">SQRT((B199-B198)^2+(C199-C198)^2+(D199-D198)^2)</f>
        <v>0.1986063694849664</v>
      </c>
      <c r="G199">
        <v>50.7879</v>
      </c>
      <c r="H199">
        <v>-75.4818</v>
      </c>
      <c r="I199">
        <v>80.2985</v>
      </c>
      <c r="J199" s="1">
        <f aca="true" t="shared" si="80" ref="J199:J253">SQRT((G199-G198)^2+(H199-H198)^2+(I199-I198)^2)</f>
        <v>0.19860636948497842</v>
      </c>
      <c r="L199">
        <v>14.1292</v>
      </c>
      <c r="M199">
        <v>-114.8468</v>
      </c>
      <c r="N199">
        <v>77.3765</v>
      </c>
      <c r="O199" s="1">
        <f aca="true" t="shared" si="81" ref="O199:O253">SQRT((L199-L198)^2+(M199-M198)^2+(N199-N198)^2)</f>
        <v>0.19860636948496613</v>
      </c>
      <c r="Q199">
        <v>11.9847</v>
      </c>
      <c r="R199">
        <v>-71.296</v>
      </c>
      <c r="S199">
        <v>9.8916</v>
      </c>
      <c r="T199" s="1">
        <f aca="true" t="shared" si="82" ref="T199:T253">SQRT((Q199-Q198)^2+(R199-R198)^2+(S199-S198)^2)</f>
        <v>0.19855638997525066</v>
      </c>
      <c r="V199" s="1">
        <f t="shared" si="63"/>
        <v>11.9847</v>
      </c>
      <c r="W199" s="1">
        <f t="shared" si="64"/>
        <v>-71.296</v>
      </c>
      <c r="X199" s="1">
        <f t="shared" si="65"/>
        <v>289.625</v>
      </c>
      <c r="Y199" s="1">
        <f aca="true" t="shared" si="83" ref="Y199:Y253">SQRT((V199-V198)^2+(W199-W198)^2+(X199-X198)^2)</f>
        <v>0.19855638997525066</v>
      </c>
      <c r="AA199" s="1">
        <f t="shared" si="66"/>
        <v>202.3237014791149</v>
      </c>
      <c r="AB199" s="1">
        <f t="shared" si="67"/>
        <v>212.93377574760186</v>
      </c>
      <c r="AC199" s="1">
        <f t="shared" si="68"/>
        <v>216.6810947294203</v>
      </c>
      <c r="AE199" s="1">
        <f t="shared" si="69"/>
        <v>51.344837376507485</v>
      </c>
      <c r="AF199" s="1">
        <f t="shared" si="70"/>
        <v>53.87022920584244</v>
      </c>
      <c r="AG199" s="1">
        <f t="shared" si="71"/>
        <v>51.834827416612484</v>
      </c>
      <c r="AI199" s="1">
        <f t="shared" si="72"/>
        <v>86.49570255540536</v>
      </c>
      <c r="AJ199" s="1">
        <f t="shared" si="73"/>
        <v>79.43863514632822</v>
      </c>
      <c r="AK199" s="1">
        <f t="shared" si="74"/>
        <v>78.39088054380882</v>
      </c>
      <c r="AN199" s="15">
        <f t="shared" si="75"/>
        <v>3.2869981324484865</v>
      </c>
      <c r="AO199" s="15">
        <f t="shared" si="76"/>
        <v>31.249397254107574</v>
      </c>
      <c r="AP199" s="15">
        <f t="shared" si="77"/>
        <v>9.263890242830348</v>
      </c>
    </row>
    <row r="200" spans="1:42" ht="12.75">
      <c r="A200">
        <f t="shared" si="78"/>
        <v>194</v>
      </c>
      <c r="B200">
        <v>0.7224</v>
      </c>
      <c r="C200">
        <v>-66.1182</v>
      </c>
      <c r="D200">
        <v>87.6796</v>
      </c>
      <c r="E200" s="1">
        <f t="shared" si="79"/>
        <v>0.3710039622429996</v>
      </c>
      <c r="G200">
        <v>50.6024</v>
      </c>
      <c r="H200">
        <v>-75.8032</v>
      </c>
      <c r="I200">
        <v>80.2985</v>
      </c>
      <c r="J200" s="1">
        <f t="shared" si="80"/>
        <v>0.37109056846004207</v>
      </c>
      <c r="L200">
        <v>13.9437</v>
      </c>
      <c r="M200">
        <v>-115.1682</v>
      </c>
      <c r="N200">
        <v>77.3765</v>
      </c>
      <c r="O200" s="1">
        <f t="shared" si="81"/>
        <v>0.37109056846004385</v>
      </c>
      <c r="Q200">
        <v>11.7991</v>
      </c>
      <c r="R200">
        <v>-71.6174</v>
      </c>
      <c r="S200">
        <v>9.8916</v>
      </c>
      <c r="T200" s="1">
        <f t="shared" si="82"/>
        <v>0.3711405663626632</v>
      </c>
      <c r="V200" s="1">
        <f t="shared" si="63"/>
        <v>11.7991</v>
      </c>
      <c r="W200" s="1">
        <f t="shared" si="64"/>
        <v>-71.6174</v>
      </c>
      <c r="X200" s="1">
        <f t="shared" si="65"/>
        <v>289.625</v>
      </c>
      <c r="Y200" s="1">
        <f t="shared" si="83"/>
        <v>0.3711405663626632</v>
      </c>
      <c r="AA200" s="1">
        <f t="shared" si="66"/>
        <v>202.32369872234443</v>
      </c>
      <c r="AB200" s="1">
        <f t="shared" si="67"/>
        <v>212.93379397075515</v>
      </c>
      <c r="AC200" s="1">
        <f t="shared" si="68"/>
        <v>216.68109571914667</v>
      </c>
      <c r="AE200" s="1">
        <f t="shared" si="69"/>
        <v>51.34485623906255</v>
      </c>
      <c r="AF200" s="1">
        <f t="shared" si="70"/>
        <v>53.87022920584244</v>
      </c>
      <c r="AG200" s="1">
        <f t="shared" si="71"/>
        <v>51.8349220439271</v>
      </c>
      <c r="AI200" s="1">
        <f t="shared" si="72"/>
        <v>86.49571530384237</v>
      </c>
      <c r="AJ200" s="1">
        <f t="shared" si="73"/>
        <v>79.43860884695117</v>
      </c>
      <c r="AK200" s="1">
        <f t="shared" si="74"/>
        <v>78.39087926989707</v>
      </c>
      <c r="AN200" s="15">
        <f t="shared" si="75"/>
        <v>3.2870923269388226</v>
      </c>
      <c r="AO200" s="15">
        <f t="shared" si="76"/>
        <v>31.249470435598116</v>
      </c>
      <c r="AP200" s="15">
        <f t="shared" si="77"/>
        <v>9.263771860180993</v>
      </c>
    </row>
    <row r="201" spans="1:42" ht="12.75">
      <c r="A201">
        <f t="shared" si="78"/>
        <v>195</v>
      </c>
      <c r="B201">
        <v>0.6228</v>
      </c>
      <c r="C201">
        <v>-66.2907</v>
      </c>
      <c r="D201">
        <v>87.6796</v>
      </c>
      <c r="E201" s="1">
        <f t="shared" si="79"/>
        <v>0.1991893822471464</v>
      </c>
      <c r="G201">
        <v>50.5028</v>
      </c>
      <c r="H201">
        <v>-75.9757</v>
      </c>
      <c r="I201">
        <v>80.2985</v>
      </c>
      <c r="J201" s="1">
        <f t="shared" si="80"/>
        <v>0.19918938224714758</v>
      </c>
      <c r="L201">
        <v>13.8441</v>
      </c>
      <c r="M201">
        <v>-115.3407</v>
      </c>
      <c r="N201">
        <v>77.3765</v>
      </c>
      <c r="O201" s="1">
        <f t="shared" si="81"/>
        <v>0.1991893822471467</v>
      </c>
      <c r="Q201">
        <v>11.6995</v>
      </c>
      <c r="R201">
        <v>-71.7898</v>
      </c>
      <c r="S201">
        <v>9.8916</v>
      </c>
      <c r="T201" s="1">
        <f t="shared" si="82"/>
        <v>0.19910278752443025</v>
      </c>
      <c r="V201" s="1">
        <f t="shared" si="63"/>
        <v>11.6995</v>
      </c>
      <c r="W201" s="1">
        <f t="shared" si="64"/>
        <v>-71.7898</v>
      </c>
      <c r="X201" s="1">
        <f t="shared" si="65"/>
        <v>289.625</v>
      </c>
      <c r="Y201" s="1">
        <f t="shared" si="83"/>
        <v>0.19910278752443025</v>
      </c>
      <c r="AA201" s="1">
        <f t="shared" si="66"/>
        <v>202.32369600434845</v>
      </c>
      <c r="AB201" s="1">
        <f t="shared" si="67"/>
        <v>212.93379593655396</v>
      </c>
      <c r="AC201" s="1">
        <f t="shared" si="68"/>
        <v>216.68111581819954</v>
      </c>
      <c r="AE201" s="1">
        <f t="shared" si="69"/>
        <v>51.34485623906255</v>
      </c>
      <c r="AF201" s="1">
        <f t="shared" si="70"/>
        <v>53.87022920584244</v>
      </c>
      <c r="AG201" s="1">
        <f t="shared" si="71"/>
        <v>51.8349220439271</v>
      </c>
      <c r="AI201" s="1">
        <f t="shared" si="72"/>
        <v>86.49572787301607</v>
      </c>
      <c r="AJ201" s="1">
        <f t="shared" si="73"/>
        <v>79.43860600994441</v>
      </c>
      <c r="AK201" s="1">
        <f t="shared" si="74"/>
        <v>78.39085339972924</v>
      </c>
      <c r="AN201" s="15">
        <f t="shared" si="75"/>
        <v>3.286994160282048</v>
      </c>
      <c r="AO201" s="15">
        <f t="shared" si="76"/>
        <v>31.249538585942517</v>
      </c>
      <c r="AP201" s="15">
        <f t="shared" si="77"/>
        <v>9.263797886032956</v>
      </c>
    </row>
    <row r="202" spans="1:42" ht="12.75">
      <c r="A202">
        <f t="shared" si="78"/>
        <v>196</v>
      </c>
      <c r="B202">
        <v>0.5232</v>
      </c>
      <c r="C202">
        <v>-66.4632</v>
      </c>
      <c r="D202">
        <v>87.6796</v>
      </c>
      <c r="E202" s="1">
        <f t="shared" si="79"/>
        <v>0.1991893822471464</v>
      </c>
      <c r="G202">
        <v>50.4032</v>
      </c>
      <c r="H202">
        <v>-76.1482</v>
      </c>
      <c r="I202">
        <v>80.2985</v>
      </c>
      <c r="J202" s="1">
        <f t="shared" si="80"/>
        <v>0.19918938224714758</v>
      </c>
      <c r="L202">
        <v>13.7445</v>
      </c>
      <c r="M202">
        <v>-115.5131</v>
      </c>
      <c r="N202">
        <v>77.3765</v>
      </c>
      <c r="O202" s="1">
        <f t="shared" si="81"/>
        <v>0.19910278752443025</v>
      </c>
      <c r="Q202">
        <v>11.5999</v>
      </c>
      <c r="R202">
        <v>-71.9623</v>
      </c>
      <c r="S202">
        <v>9.8916</v>
      </c>
      <c r="T202" s="1">
        <f t="shared" si="82"/>
        <v>0.1991893822471467</v>
      </c>
      <c r="V202" s="1">
        <f t="shared" si="63"/>
        <v>11.5999</v>
      </c>
      <c r="W202" s="1">
        <f t="shared" si="64"/>
        <v>-71.9623</v>
      </c>
      <c r="X202" s="1">
        <f t="shared" si="65"/>
        <v>289.625</v>
      </c>
      <c r="Y202" s="1">
        <f t="shared" si="83"/>
        <v>0.1991893822471467</v>
      </c>
      <c r="AA202" s="1">
        <f t="shared" si="66"/>
        <v>202.32369600434845</v>
      </c>
      <c r="AB202" s="1">
        <f t="shared" si="67"/>
        <v>212.93379593655396</v>
      </c>
      <c r="AC202" s="1">
        <f t="shared" si="68"/>
        <v>216.68109571914667</v>
      </c>
      <c r="AE202" s="1">
        <f t="shared" si="69"/>
        <v>51.34485623906254</v>
      </c>
      <c r="AF202" s="1">
        <f t="shared" si="70"/>
        <v>53.8701561321294</v>
      </c>
      <c r="AG202" s="1">
        <f t="shared" si="71"/>
        <v>51.83482741661247</v>
      </c>
      <c r="AI202" s="1">
        <f t="shared" si="72"/>
        <v>86.49572787301607</v>
      </c>
      <c r="AJ202" s="1">
        <f t="shared" si="73"/>
        <v>79.43860600994441</v>
      </c>
      <c r="AK202" s="1">
        <f t="shared" si="74"/>
        <v>78.39087926989707</v>
      </c>
      <c r="AN202" s="15">
        <f t="shared" si="75"/>
        <v>3.2869941602820485</v>
      </c>
      <c r="AO202" s="15">
        <f t="shared" si="76"/>
        <v>31.249508962995293</v>
      </c>
      <c r="AP202" s="15">
        <f t="shared" si="77"/>
        <v>9.263793688946667</v>
      </c>
    </row>
    <row r="203" spans="1:42" ht="12.75">
      <c r="A203">
        <f t="shared" si="78"/>
        <v>197</v>
      </c>
      <c r="B203">
        <v>0.3363</v>
      </c>
      <c r="C203">
        <v>-66.7869</v>
      </c>
      <c r="D203">
        <v>87.6796</v>
      </c>
      <c r="E203" s="1">
        <f t="shared" si="79"/>
        <v>0.3737824233427804</v>
      </c>
      <c r="G203">
        <v>50.2163</v>
      </c>
      <c r="H203">
        <v>-76.4719</v>
      </c>
      <c r="I203">
        <v>80.2985</v>
      </c>
      <c r="J203" s="1">
        <f t="shared" si="80"/>
        <v>0.37378242334278106</v>
      </c>
      <c r="L203">
        <v>13.5576</v>
      </c>
      <c r="M203">
        <v>-115.8369</v>
      </c>
      <c r="N203">
        <v>77.3765</v>
      </c>
      <c r="O203" s="1">
        <f t="shared" si="81"/>
        <v>0.3738690278693911</v>
      </c>
      <c r="Q203">
        <v>11.413</v>
      </c>
      <c r="R203">
        <v>-72.286</v>
      </c>
      <c r="S203">
        <v>9.8916</v>
      </c>
      <c r="T203" s="1">
        <f t="shared" si="82"/>
        <v>0.37378242334278017</v>
      </c>
      <c r="V203" s="1">
        <f t="shared" si="63"/>
        <v>11.413</v>
      </c>
      <c r="W203" s="1">
        <f t="shared" si="64"/>
        <v>-72.286</v>
      </c>
      <c r="X203" s="1">
        <f t="shared" si="65"/>
        <v>289.625</v>
      </c>
      <c r="Y203" s="1">
        <f t="shared" si="83"/>
        <v>0.37378242334278017</v>
      </c>
      <c r="AA203" s="1">
        <f t="shared" si="66"/>
        <v>202.32369600434845</v>
      </c>
      <c r="AB203" s="1">
        <f t="shared" si="67"/>
        <v>212.93379593655396</v>
      </c>
      <c r="AC203" s="1">
        <f t="shared" si="68"/>
        <v>216.68111581819954</v>
      </c>
      <c r="AE203" s="1">
        <f t="shared" si="69"/>
        <v>51.34485623906254</v>
      </c>
      <c r="AF203" s="1">
        <f t="shared" si="70"/>
        <v>53.87022920584244</v>
      </c>
      <c r="AG203" s="1">
        <f t="shared" si="71"/>
        <v>51.8349220439271</v>
      </c>
      <c r="AI203" s="1">
        <f t="shared" si="72"/>
        <v>86.49572787301607</v>
      </c>
      <c r="AJ203" s="1">
        <f t="shared" si="73"/>
        <v>79.43860600994441</v>
      </c>
      <c r="AK203" s="1">
        <f t="shared" si="74"/>
        <v>78.39085339972924</v>
      </c>
      <c r="AN203" s="15">
        <f t="shared" si="75"/>
        <v>3.2869941602820485</v>
      </c>
      <c r="AO203" s="15">
        <f t="shared" si="76"/>
        <v>31.24953858594251</v>
      </c>
      <c r="AP203" s="15">
        <f t="shared" si="77"/>
        <v>9.263797886032956</v>
      </c>
    </row>
    <row r="204" spans="1:42" ht="12.75">
      <c r="A204">
        <f t="shared" si="78"/>
        <v>198</v>
      </c>
      <c r="B204">
        <v>0.2363</v>
      </c>
      <c r="C204">
        <v>-66.9602</v>
      </c>
      <c r="D204">
        <v>87.6796</v>
      </c>
      <c r="E204" s="1">
        <f t="shared" si="79"/>
        <v>0.20008220810456676</v>
      </c>
      <c r="G204">
        <v>50.1163</v>
      </c>
      <c r="H204">
        <v>-76.6451</v>
      </c>
      <c r="I204">
        <v>80.2985</v>
      </c>
      <c r="J204" s="1">
        <f t="shared" si="80"/>
        <v>0.1999955999515911</v>
      </c>
      <c r="L204">
        <v>13.4576</v>
      </c>
      <c r="M204">
        <v>-116.0101</v>
      </c>
      <c r="N204">
        <v>77.3765</v>
      </c>
      <c r="O204" s="1">
        <f t="shared" si="81"/>
        <v>0.19999559995159466</v>
      </c>
      <c r="Q204">
        <v>11.313</v>
      </c>
      <c r="R204">
        <v>-72.4593</v>
      </c>
      <c r="S204">
        <v>9.8916</v>
      </c>
      <c r="T204" s="1">
        <f t="shared" si="82"/>
        <v>0.20008220810456656</v>
      </c>
      <c r="V204" s="1">
        <f t="shared" si="63"/>
        <v>11.313</v>
      </c>
      <c r="W204" s="1">
        <f t="shared" si="64"/>
        <v>-72.4593</v>
      </c>
      <c r="X204" s="1">
        <f t="shared" si="65"/>
        <v>289.625</v>
      </c>
      <c r="Y204" s="1">
        <f t="shared" si="83"/>
        <v>0.20008220810456656</v>
      </c>
      <c r="AA204" s="1">
        <f t="shared" si="66"/>
        <v>202.32369600434845</v>
      </c>
      <c r="AB204" s="1">
        <f t="shared" si="67"/>
        <v>212.93379397075515</v>
      </c>
      <c r="AC204" s="1">
        <f t="shared" si="68"/>
        <v>216.68109571914667</v>
      </c>
      <c r="AE204" s="1">
        <f t="shared" si="69"/>
        <v>51.344837376507485</v>
      </c>
      <c r="AF204" s="1">
        <f t="shared" si="70"/>
        <v>53.87022920584244</v>
      </c>
      <c r="AG204" s="1">
        <f t="shared" si="71"/>
        <v>51.83482741661247</v>
      </c>
      <c r="AI204" s="1">
        <f t="shared" si="72"/>
        <v>86.49572787301607</v>
      </c>
      <c r="AJ204" s="1">
        <f t="shared" si="73"/>
        <v>79.43860884695117</v>
      </c>
      <c r="AK204" s="1">
        <f t="shared" si="74"/>
        <v>78.39087926989707</v>
      </c>
      <c r="AN204" s="15">
        <f t="shared" si="75"/>
        <v>3.2870171928857403</v>
      </c>
      <c r="AO204" s="15">
        <f t="shared" si="76"/>
        <v>31.249470435598113</v>
      </c>
      <c r="AP204" s="15">
        <f t="shared" si="77"/>
        <v>9.263793688946667</v>
      </c>
    </row>
    <row r="205" spans="1:42" ht="12.75">
      <c r="A205">
        <f t="shared" si="78"/>
        <v>199</v>
      </c>
      <c r="B205">
        <v>0.1363</v>
      </c>
      <c r="C205">
        <v>-67.1334</v>
      </c>
      <c r="D205">
        <v>87.6796</v>
      </c>
      <c r="E205" s="1">
        <f t="shared" si="79"/>
        <v>0.19999559995159394</v>
      </c>
      <c r="G205">
        <v>50.0162</v>
      </c>
      <c r="H205">
        <v>-76.8183</v>
      </c>
      <c r="I205">
        <v>80.2985</v>
      </c>
      <c r="J205" s="1">
        <f t="shared" si="80"/>
        <v>0.20004561979708269</v>
      </c>
      <c r="L205">
        <v>13.3576</v>
      </c>
      <c r="M205">
        <v>-116.1833</v>
      </c>
      <c r="N205">
        <v>77.3765</v>
      </c>
      <c r="O205" s="1">
        <f t="shared" si="81"/>
        <v>0.1999955999516061</v>
      </c>
      <c r="Q205">
        <v>11.213</v>
      </c>
      <c r="R205">
        <v>-72.6325</v>
      </c>
      <c r="S205">
        <v>9.8916</v>
      </c>
      <c r="T205" s="1">
        <f t="shared" si="82"/>
        <v>0.19999559995159466</v>
      </c>
      <c r="V205" s="1">
        <f t="shared" si="63"/>
        <v>11.213</v>
      </c>
      <c r="W205" s="1">
        <f t="shared" si="64"/>
        <v>-72.6325</v>
      </c>
      <c r="X205" s="1">
        <f t="shared" si="65"/>
        <v>289.625</v>
      </c>
      <c r="Y205" s="1">
        <f t="shared" si="83"/>
        <v>0.19999559995159466</v>
      </c>
      <c r="AA205" s="1">
        <f t="shared" si="66"/>
        <v>202.32369600434845</v>
      </c>
      <c r="AB205" s="1">
        <f t="shared" si="67"/>
        <v>212.93377574760186</v>
      </c>
      <c r="AC205" s="1">
        <f t="shared" si="68"/>
        <v>216.68109571914667</v>
      </c>
      <c r="AE205" s="1">
        <f t="shared" si="69"/>
        <v>51.34474022945291</v>
      </c>
      <c r="AF205" s="1">
        <f t="shared" si="70"/>
        <v>53.87016115587553</v>
      </c>
      <c r="AG205" s="1">
        <f t="shared" si="71"/>
        <v>51.834827416612484</v>
      </c>
      <c r="AI205" s="1">
        <f t="shared" si="72"/>
        <v>86.49572787301607</v>
      </c>
      <c r="AJ205" s="1">
        <f t="shared" si="73"/>
        <v>79.43863514632822</v>
      </c>
      <c r="AK205" s="1">
        <f t="shared" si="74"/>
        <v>78.39087926989707</v>
      </c>
      <c r="AN205" s="15">
        <f t="shared" si="75"/>
        <v>3.2870127207740674</v>
      </c>
      <c r="AO205" s="15">
        <f t="shared" si="76"/>
        <v>31.24942906389384</v>
      </c>
      <c r="AP205" s="15">
        <f t="shared" si="77"/>
        <v>9.263793688946665</v>
      </c>
    </row>
    <row r="206" spans="1:42" ht="12.75">
      <c r="A206">
        <f t="shared" si="78"/>
        <v>200</v>
      </c>
      <c r="B206">
        <v>-0.0525</v>
      </c>
      <c r="C206">
        <v>-67.4603</v>
      </c>
      <c r="D206">
        <v>87.6796</v>
      </c>
      <c r="E206" s="1">
        <f t="shared" si="79"/>
        <v>0.37750370859106264</v>
      </c>
      <c r="G206">
        <v>49.8275</v>
      </c>
      <c r="H206">
        <v>-77.1452</v>
      </c>
      <c r="I206">
        <v>80.2985</v>
      </c>
      <c r="J206" s="1">
        <f t="shared" si="80"/>
        <v>0.37745370577066123</v>
      </c>
      <c r="L206">
        <v>13.1689</v>
      </c>
      <c r="M206">
        <v>-116.5102</v>
      </c>
      <c r="N206">
        <v>77.3765</v>
      </c>
      <c r="O206" s="1">
        <f t="shared" si="81"/>
        <v>0.3774537057706498</v>
      </c>
      <c r="Q206">
        <v>11.0243</v>
      </c>
      <c r="R206">
        <v>-72.9594</v>
      </c>
      <c r="S206">
        <v>9.8916</v>
      </c>
      <c r="T206" s="1">
        <f t="shared" si="82"/>
        <v>0.37745370577066206</v>
      </c>
      <c r="V206" s="1">
        <f t="shared" si="63"/>
        <v>11.0243</v>
      </c>
      <c r="W206" s="1">
        <f t="shared" si="64"/>
        <v>-72.9594</v>
      </c>
      <c r="X206" s="1">
        <f t="shared" si="65"/>
        <v>289.625</v>
      </c>
      <c r="Y206" s="1">
        <f t="shared" si="83"/>
        <v>0.37745370577066206</v>
      </c>
      <c r="AA206" s="1">
        <f t="shared" si="66"/>
        <v>202.3237014791149</v>
      </c>
      <c r="AB206" s="1">
        <f t="shared" si="67"/>
        <v>212.93377574760186</v>
      </c>
      <c r="AC206" s="1">
        <f t="shared" si="68"/>
        <v>216.68109571914667</v>
      </c>
      <c r="AE206" s="1">
        <f t="shared" si="69"/>
        <v>51.344837376507485</v>
      </c>
      <c r="AF206" s="1">
        <f t="shared" si="70"/>
        <v>53.87016115587552</v>
      </c>
      <c r="AG206" s="1">
        <f t="shared" si="71"/>
        <v>51.83485292329862</v>
      </c>
      <c r="AI206" s="1">
        <f t="shared" si="72"/>
        <v>86.49570255540536</v>
      </c>
      <c r="AJ206" s="1">
        <f t="shared" si="73"/>
        <v>79.43863514632822</v>
      </c>
      <c r="AK206" s="1">
        <f t="shared" si="74"/>
        <v>78.39087926989707</v>
      </c>
      <c r="AN206" s="15">
        <f t="shared" si="75"/>
        <v>3.2869981324484754</v>
      </c>
      <c r="AO206" s="15">
        <f t="shared" si="76"/>
        <v>31.24942906389384</v>
      </c>
      <c r="AP206" s="15">
        <f t="shared" si="77"/>
        <v>9.26387467190439</v>
      </c>
    </row>
    <row r="207" spans="1:42" ht="12.75">
      <c r="A207">
        <f t="shared" si="78"/>
        <v>201</v>
      </c>
      <c r="B207">
        <v>-0.153</v>
      </c>
      <c r="C207">
        <v>-67.6344</v>
      </c>
      <c r="D207">
        <v>87.6796</v>
      </c>
      <c r="E207" s="1">
        <f t="shared" si="79"/>
        <v>0.20102502331799021</v>
      </c>
      <c r="G207">
        <v>49.727</v>
      </c>
      <c r="H207">
        <v>-77.3193</v>
      </c>
      <c r="I207">
        <v>80.2985</v>
      </c>
      <c r="J207" s="1">
        <f t="shared" si="80"/>
        <v>0.2010250233179921</v>
      </c>
      <c r="L207">
        <v>13.0683</v>
      </c>
      <c r="M207">
        <v>-116.6843</v>
      </c>
      <c r="N207">
        <v>77.3765</v>
      </c>
      <c r="O207" s="1">
        <f t="shared" si="81"/>
        <v>0.20107503574536176</v>
      </c>
      <c r="Q207">
        <v>10.9237</v>
      </c>
      <c r="R207">
        <v>-73.1335</v>
      </c>
      <c r="S207">
        <v>9.8916</v>
      </c>
      <c r="T207" s="1">
        <f t="shared" si="82"/>
        <v>0.20107503574536176</v>
      </c>
      <c r="V207" s="1">
        <f t="shared" si="63"/>
        <v>10.9237</v>
      </c>
      <c r="W207" s="1">
        <f t="shared" si="64"/>
        <v>-73.1335</v>
      </c>
      <c r="X207" s="1">
        <f t="shared" si="65"/>
        <v>289.625</v>
      </c>
      <c r="Y207" s="1">
        <f t="shared" si="83"/>
        <v>0.20107503574536176</v>
      </c>
      <c r="AA207" s="1">
        <f t="shared" si="66"/>
        <v>202.32369600434845</v>
      </c>
      <c r="AB207" s="1">
        <f t="shared" si="67"/>
        <v>212.93379397075515</v>
      </c>
      <c r="AC207" s="1">
        <f t="shared" si="68"/>
        <v>216.68109571914667</v>
      </c>
      <c r="AE207" s="1">
        <f t="shared" si="69"/>
        <v>51.34483737650748</v>
      </c>
      <c r="AF207" s="1">
        <f t="shared" si="70"/>
        <v>53.87022920584244</v>
      </c>
      <c r="AG207" s="1">
        <f t="shared" si="71"/>
        <v>51.83482741661247</v>
      </c>
      <c r="AI207" s="1">
        <f t="shared" si="72"/>
        <v>86.49572787301607</v>
      </c>
      <c r="AJ207" s="1">
        <f t="shared" si="73"/>
        <v>79.43860884695117</v>
      </c>
      <c r="AK207" s="1">
        <f t="shared" si="74"/>
        <v>78.39087926989707</v>
      </c>
      <c r="AN207" s="15">
        <f t="shared" si="75"/>
        <v>3.28701719288574</v>
      </c>
      <c r="AO207" s="15">
        <f t="shared" si="76"/>
        <v>31.24947043559811</v>
      </c>
      <c r="AP207" s="15">
        <f t="shared" si="77"/>
        <v>9.263793688946667</v>
      </c>
    </row>
    <row r="208" spans="1:42" ht="12.75">
      <c r="A208">
        <f t="shared" si="78"/>
        <v>202</v>
      </c>
      <c r="B208">
        <v>-0.2535</v>
      </c>
      <c r="C208">
        <v>-67.8085</v>
      </c>
      <c r="D208">
        <v>87.6796</v>
      </c>
      <c r="E208" s="1">
        <f t="shared" si="79"/>
        <v>0.20102502331799021</v>
      </c>
      <c r="G208">
        <v>49.6265</v>
      </c>
      <c r="H208">
        <v>-77.4935</v>
      </c>
      <c r="I208">
        <v>80.2985</v>
      </c>
      <c r="J208" s="1">
        <f t="shared" si="80"/>
        <v>0.20111163566536622</v>
      </c>
      <c r="L208">
        <v>12.9678</v>
      </c>
      <c r="M208">
        <v>-116.8585</v>
      </c>
      <c r="N208">
        <v>77.3765</v>
      </c>
      <c r="O208" s="1">
        <f t="shared" si="81"/>
        <v>0.2011116356653803</v>
      </c>
      <c r="Q208">
        <v>10.8232</v>
      </c>
      <c r="R208">
        <v>-73.3076</v>
      </c>
      <c r="S208">
        <v>9.8916</v>
      </c>
      <c r="T208" s="1">
        <f t="shared" si="82"/>
        <v>0.20102502331799033</v>
      </c>
      <c r="V208" s="1">
        <f t="shared" si="63"/>
        <v>10.8232</v>
      </c>
      <c r="W208" s="1">
        <f t="shared" si="64"/>
        <v>-73.3076</v>
      </c>
      <c r="X208" s="1">
        <f t="shared" si="65"/>
        <v>289.625</v>
      </c>
      <c r="Y208" s="1">
        <f t="shared" si="83"/>
        <v>0.20102502331799033</v>
      </c>
      <c r="AA208" s="1">
        <f t="shared" si="66"/>
        <v>202.32369600434845</v>
      </c>
      <c r="AB208" s="1">
        <f t="shared" si="67"/>
        <v>212.93379593655396</v>
      </c>
      <c r="AC208" s="1">
        <f t="shared" si="68"/>
        <v>216.68111581819954</v>
      </c>
      <c r="AE208" s="1">
        <f t="shared" si="69"/>
        <v>51.34485623906255</v>
      </c>
      <c r="AF208" s="1">
        <f t="shared" si="70"/>
        <v>53.87022920584245</v>
      </c>
      <c r="AG208" s="1">
        <f t="shared" si="71"/>
        <v>51.834922043927115</v>
      </c>
      <c r="AI208" s="1">
        <f t="shared" si="72"/>
        <v>86.49572787301607</v>
      </c>
      <c r="AJ208" s="1">
        <f t="shared" si="73"/>
        <v>79.43860600994441</v>
      </c>
      <c r="AK208" s="1">
        <f t="shared" si="74"/>
        <v>78.39085339972924</v>
      </c>
      <c r="AN208" s="15">
        <f t="shared" si="75"/>
        <v>3.286994160282048</v>
      </c>
      <c r="AO208" s="15">
        <f t="shared" si="76"/>
        <v>31.249538585942517</v>
      </c>
      <c r="AP208" s="15">
        <f t="shared" si="77"/>
        <v>9.263797886032956</v>
      </c>
    </row>
    <row r="209" spans="1:42" ht="12.75">
      <c r="A209">
        <f t="shared" si="78"/>
        <v>203</v>
      </c>
      <c r="B209">
        <v>-0.4446</v>
      </c>
      <c r="C209">
        <v>-68.1394</v>
      </c>
      <c r="D209">
        <v>87.6796</v>
      </c>
      <c r="E209" s="1">
        <f t="shared" si="79"/>
        <v>0.38211780905893383</v>
      </c>
      <c r="G209">
        <v>49.4354</v>
      </c>
      <c r="H209">
        <v>-77.8243</v>
      </c>
      <c r="I209">
        <v>80.2985</v>
      </c>
      <c r="J209" s="1">
        <f t="shared" si="80"/>
        <v>0.38203121600203976</v>
      </c>
      <c r="L209">
        <v>12.7768</v>
      </c>
      <c r="M209">
        <v>-117.1893</v>
      </c>
      <c r="N209">
        <v>77.3765</v>
      </c>
      <c r="O209" s="1">
        <f t="shared" si="81"/>
        <v>0.3819812037260445</v>
      </c>
      <c r="Q209">
        <v>10.6322</v>
      </c>
      <c r="R209">
        <v>-73.6385</v>
      </c>
      <c r="S209">
        <v>9.8916</v>
      </c>
      <c r="T209" s="1">
        <f t="shared" si="82"/>
        <v>0.3820678081178786</v>
      </c>
      <c r="V209" s="1">
        <f t="shared" si="63"/>
        <v>10.6322</v>
      </c>
      <c r="W209" s="1">
        <f t="shared" si="64"/>
        <v>-73.6385</v>
      </c>
      <c r="X209" s="1">
        <f t="shared" si="65"/>
        <v>289.625</v>
      </c>
      <c r="Y209" s="1">
        <f t="shared" si="83"/>
        <v>0.3820678081178786</v>
      </c>
      <c r="AA209" s="1">
        <f t="shared" si="66"/>
        <v>202.3237014791149</v>
      </c>
      <c r="AB209" s="1">
        <f t="shared" si="67"/>
        <v>212.93377574760186</v>
      </c>
      <c r="AC209" s="1">
        <f t="shared" si="68"/>
        <v>216.68109571914667</v>
      </c>
      <c r="AE209" s="1">
        <f t="shared" si="69"/>
        <v>51.344837376507485</v>
      </c>
      <c r="AF209" s="1">
        <f t="shared" si="70"/>
        <v>53.87016115587553</v>
      </c>
      <c r="AG209" s="1">
        <f t="shared" si="71"/>
        <v>51.834852923298634</v>
      </c>
      <c r="AI209" s="1">
        <f t="shared" si="72"/>
        <v>86.49570255540536</v>
      </c>
      <c r="AJ209" s="1">
        <f t="shared" si="73"/>
        <v>79.43863514632822</v>
      </c>
      <c r="AK209" s="1">
        <f t="shared" si="74"/>
        <v>78.39087926989707</v>
      </c>
      <c r="AN209" s="15">
        <f t="shared" si="75"/>
        <v>3.2869981324484754</v>
      </c>
      <c r="AO209" s="15">
        <f t="shared" si="76"/>
        <v>31.24942906389385</v>
      </c>
      <c r="AP209" s="15">
        <f t="shared" si="77"/>
        <v>9.26387467190439</v>
      </c>
    </row>
    <row r="210" spans="1:42" ht="12.75">
      <c r="A210">
        <f t="shared" si="78"/>
        <v>204</v>
      </c>
      <c r="B210">
        <v>-0.5456</v>
      </c>
      <c r="C210">
        <v>-68.3145</v>
      </c>
      <c r="D210">
        <v>87.6796</v>
      </c>
      <c r="E210" s="1">
        <f t="shared" si="79"/>
        <v>0.202141064605884</v>
      </c>
      <c r="G210">
        <v>49.3344</v>
      </c>
      <c r="H210">
        <v>-77.9994</v>
      </c>
      <c r="I210">
        <v>80.2985</v>
      </c>
      <c r="J210" s="1">
        <f t="shared" si="80"/>
        <v>0.20214106460588355</v>
      </c>
      <c r="L210">
        <v>12.6757</v>
      </c>
      <c r="M210">
        <v>-117.3644</v>
      </c>
      <c r="N210">
        <v>77.3765</v>
      </c>
      <c r="O210" s="1">
        <f t="shared" si="81"/>
        <v>0.20219104826871032</v>
      </c>
      <c r="Q210">
        <v>10.5311</v>
      </c>
      <c r="R210">
        <v>-73.8136</v>
      </c>
      <c r="S210">
        <v>9.8916</v>
      </c>
      <c r="T210" s="1">
        <f t="shared" si="82"/>
        <v>0.20219104826871032</v>
      </c>
      <c r="V210" s="1">
        <f t="shared" si="63"/>
        <v>10.5311</v>
      </c>
      <c r="W210" s="1">
        <f t="shared" si="64"/>
        <v>-73.8136</v>
      </c>
      <c r="X210" s="1">
        <f t="shared" si="65"/>
        <v>289.625</v>
      </c>
      <c r="Y210" s="1">
        <f t="shared" si="83"/>
        <v>0.20219104826871032</v>
      </c>
      <c r="AA210" s="1">
        <f t="shared" si="66"/>
        <v>202.32369600434845</v>
      </c>
      <c r="AB210" s="1">
        <f t="shared" si="67"/>
        <v>212.93379397075515</v>
      </c>
      <c r="AC210" s="1">
        <f t="shared" si="68"/>
        <v>216.68109571914667</v>
      </c>
      <c r="AE210" s="1">
        <f t="shared" si="69"/>
        <v>51.344837376507485</v>
      </c>
      <c r="AF210" s="1">
        <f t="shared" si="70"/>
        <v>53.870229205842456</v>
      </c>
      <c r="AG210" s="1">
        <f t="shared" si="71"/>
        <v>51.834827416612484</v>
      </c>
      <c r="AI210" s="1">
        <f t="shared" si="72"/>
        <v>86.49572787301607</v>
      </c>
      <c r="AJ210" s="1">
        <f t="shared" si="73"/>
        <v>79.43860884695117</v>
      </c>
      <c r="AK210" s="1">
        <f t="shared" si="74"/>
        <v>78.39087926989707</v>
      </c>
      <c r="AN210" s="15">
        <f t="shared" si="75"/>
        <v>3.2870171928857403</v>
      </c>
      <c r="AO210" s="15">
        <f t="shared" si="76"/>
        <v>31.249470435598113</v>
      </c>
      <c r="AP210" s="15">
        <f t="shared" si="77"/>
        <v>9.263793688946667</v>
      </c>
    </row>
    <row r="211" spans="1:42" ht="12.75">
      <c r="A211">
        <f t="shared" si="78"/>
        <v>205</v>
      </c>
      <c r="B211">
        <v>-0.6467</v>
      </c>
      <c r="C211">
        <v>-68.4895</v>
      </c>
      <c r="D211">
        <v>87.6796</v>
      </c>
      <c r="E211" s="1">
        <f t="shared" si="79"/>
        <v>0.20210445319191755</v>
      </c>
      <c r="G211">
        <v>49.2333</v>
      </c>
      <c r="H211">
        <v>-78.1745</v>
      </c>
      <c r="I211">
        <v>80.2985</v>
      </c>
      <c r="J211" s="1">
        <f t="shared" si="80"/>
        <v>0.20219104826871206</v>
      </c>
      <c r="L211">
        <v>12.5746</v>
      </c>
      <c r="M211">
        <v>-117.5395</v>
      </c>
      <c r="N211">
        <v>77.3765</v>
      </c>
      <c r="O211" s="1">
        <f t="shared" si="81"/>
        <v>0.20219104826871118</v>
      </c>
      <c r="Q211">
        <v>10.43</v>
      </c>
      <c r="R211">
        <v>-73.9887</v>
      </c>
      <c r="S211">
        <v>9.8916</v>
      </c>
      <c r="T211" s="1">
        <f t="shared" si="82"/>
        <v>0.20219104826871118</v>
      </c>
      <c r="V211" s="1">
        <f t="shared" si="63"/>
        <v>10.43</v>
      </c>
      <c r="W211" s="1">
        <f t="shared" si="64"/>
        <v>-73.9887</v>
      </c>
      <c r="X211" s="1">
        <f t="shared" si="65"/>
        <v>289.625</v>
      </c>
      <c r="Y211" s="1">
        <f t="shared" si="83"/>
        <v>0.20219104826871118</v>
      </c>
      <c r="AA211" s="1">
        <f t="shared" si="66"/>
        <v>202.32369872234443</v>
      </c>
      <c r="AB211" s="1">
        <f t="shared" si="67"/>
        <v>212.93379397075515</v>
      </c>
      <c r="AC211" s="1">
        <f t="shared" si="68"/>
        <v>216.68109571914667</v>
      </c>
      <c r="AE211" s="1">
        <f t="shared" si="69"/>
        <v>51.344856239062544</v>
      </c>
      <c r="AF211" s="1">
        <f t="shared" si="70"/>
        <v>53.87022920584245</v>
      </c>
      <c r="AG211" s="1">
        <f t="shared" si="71"/>
        <v>51.8349220439271</v>
      </c>
      <c r="AI211" s="1">
        <f t="shared" si="72"/>
        <v>86.49571530384237</v>
      </c>
      <c r="AJ211" s="1">
        <f t="shared" si="73"/>
        <v>79.43860884695117</v>
      </c>
      <c r="AK211" s="1">
        <f t="shared" si="74"/>
        <v>78.39087926989707</v>
      </c>
      <c r="AN211" s="15">
        <f t="shared" si="75"/>
        <v>3.2870923269388115</v>
      </c>
      <c r="AO211" s="15">
        <f t="shared" si="76"/>
        <v>31.249470435598113</v>
      </c>
      <c r="AP211" s="15">
        <f t="shared" si="77"/>
        <v>9.263771860180995</v>
      </c>
    </row>
    <row r="212" spans="1:42" ht="12.75">
      <c r="A212">
        <f t="shared" si="78"/>
        <v>206</v>
      </c>
      <c r="B212">
        <v>-0.8301</v>
      </c>
      <c r="C212">
        <v>-68.8071</v>
      </c>
      <c r="D212">
        <v>87.6796</v>
      </c>
      <c r="E212" s="1">
        <f t="shared" si="79"/>
        <v>0.36674966939316955</v>
      </c>
      <c r="G212">
        <v>49.0499</v>
      </c>
      <c r="H212">
        <v>-78.4921</v>
      </c>
      <c r="I212">
        <v>80.2985</v>
      </c>
      <c r="J212" s="1">
        <f t="shared" si="80"/>
        <v>0.36674966939316905</v>
      </c>
      <c r="L212">
        <v>12.3913</v>
      </c>
      <c r="M212">
        <v>-117.857</v>
      </c>
      <c r="N212">
        <v>77.3765</v>
      </c>
      <c r="O212" s="1">
        <f t="shared" si="81"/>
        <v>0.36661306577916375</v>
      </c>
      <c r="Q212">
        <v>10.2467</v>
      </c>
      <c r="R212">
        <v>-74.3062</v>
      </c>
      <c r="S212">
        <v>9.8916</v>
      </c>
      <c r="T212" s="1">
        <f t="shared" si="82"/>
        <v>0.36661306577917513</v>
      </c>
      <c r="V212" s="1">
        <f t="shared" si="63"/>
        <v>10.2467</v>
      </c>
      <c r="W212" s="1">
        <f t="shared" si="64"/>
        <v>-74.3062</v>
      </c>
      <c r="X212" s="1">
        <f t="shared" si="65"/>
        <v>289.625</v>
      </c>
      <c r="Y212" s="1">
        <f t="shared" si="83"/>
        <v>0.36661306577917513</v>
      </c>
      <c r="AA212" s="1">
        <f t="shared" si="66"/>
        <v>202.3237014791149</v>
      </c>
      <c r="AB212" s="1">
        <f t="shared" si="67"/>
        <v>212.93377771340084</v>
      </c>
      <c r="AC212" s="1">
        <f t="shared" si="68"/>
        <v>216.68109571914667</v>
      </c>
      <c r="AE212" s="1">
        <f t="shared" si="69"/>
        <v>51.344856239062544</v>
      </c>
      <c r="AF212" s="1">
        <f t="shared" si="70"/>
        <v>53.87008808207019</v>
      </c>
      <c r="AG212" s="1">
        <f t="shared" si="71"/>
        <v>51.83485292329862</v>
      </c>
      <c r="AI212" s="1">
        <f t="shared" si="72"/>
        <v>86.49570255540536</v>
      </c>
      <c r="AJ212" s="1">
        <f t="shared" si="73"/>
        <v>79.43863230931375</v>
      </c>
      <c r="AK212" s="1">
        <f t="shared" si="74"/>
        <v>78.39087926989707</v>
      </c>
      <c r="AN212" s="15">
        <f t="shared" si="75"/>
        <v>3.286975099655131</v>
      </c>
      <c r="AO212" s="15">
        <f t="shared" si="76"/>
        <v>31.249467591337407</v>
      </c>
      <c r="AP212" s="15">
        <f t="shared" si="77"/>
        <v>9.26387467190439</v>
      </c>
    </row>
    <row r="213" spans="1:42" ht="12.75">
      <c r="A213">
        <f t="shared" si="78"/>
        <v>207</v>
      </c>
      <c r="B213">
        <v>-1.0133</v>
      </c>
      <c r="C213">
        <v>-69.1245</v>
      </c>
      <c r="D213">
        <v>87.6796</v>
      </c>
      <c r="E213" s="1">
        <f t="shared" si="79"/>
        <v>0.3664764658201057</v>
      </c>
      <c r="G213">
        <v>48.8667</v>
      </c>
      <c r="H213">
        <v>-78.8095</v>
      </c>
      <c r="I213">
        <v>80.2985</v>
      </c>
      <c r="J213" s="1">
        <f t="shared" si="80"/>
        <v>0.36647646582011756</v>
      </c>
      <c r="L213">
        <v>12.208</v>
      </c>
      <c r="M213">
        <v>-118.1745</v>
      </c>
      <c r="N213">
        <v>77.3765</v>
      </c>
      <c r="O213" s="1">
        <f t="shared" si="81"/>
        <v>0.36661306577916286</v>
      </c>
      <c r="Q213">
        <v>10.0634</v>
      </c>
      <c r="R213">
        <v>-74.6237</v>
      </c>
      <c r="S213">
        <v>9.8916</v>
      </c>
      <c r="T213" s="1">
        <f t="shared" si="82"/>
        <v>0.36661306577916375</v>
      </c>
      <c r="V213" s="1">
        <f t="shared" si="63"/>
        <v>10.0634</v>
      </c>
      <c r="W213" s="1">
        <f t="shared" si="64"/>
        <v>-74.6237</v>
      </c>
      <c r="X213" s="1">
        <f t="shared" si="65"/>
        <v>289.625</v>
      </c>
      <c r="Y213" s="1">
        <f t="shared" si="83"/>
        <v>0.36661306577916375</v>
      </c>
      <c r="AA213" s="1">
        <f t="shared" si="66"/>
        <v>202.32369872234443</v>
      </c>
      <c r="AB213" s="1">
        <f t="shared" si="67"/>
        <v>212.93379397075515</v>
      </c>
      <c r="AC213" s="1">
        <f t="shared" si="68"/>
        <v>216.68109571914667</v>
      </c>
      <c r="AE213" s="1">
        <f t="shared" si="69"/>
        <v>51.34485623906255</v>
      </c>
      <c r="AF213" s="1">
        <f t="shared" si="70"/>
        <v>53.87022920584244</v>
      </c>
      <c r="AG213" s="1">
        <f t="shared" si="71"/>
        <v>51.8349220439271</v>
      </c>
      <c r="AI213" s="1">
        <f t="shared" si="72"/>
        <v>86.49571530384237</v>
      </c>
      <c r="AJ213" s="1">
        <f t="shared" si="73"/>
        <v>79.43860884695117</v>
      </c>
      <c r="AK213" s="1">
        <f t="shared" si="74"/>
        <v>78.39087926989707</v>
      </c>
      <c r="AN213" s="15">
        <f t="shared" si="75"/>
        <v>3.2870923269388217</v>
      </c>
      <c r="AO213" s="15">
        <f t="shared" si="76"/>
        <v>31.249470435598113</v>
      </c>
      <c r="AP213" s="15">
        <f t="shared" si="77"/>
        <v>9.263771860180993</v>
      </c>
    </row>
    <row r="214" spans="1:42" ht="12.75">
      <c r="A214">
        <f t="shared" si="78"/>
        <v>208</v>
      </c>
      <c r="B214">
        <v>-1.1955</v>
      </c>
      <c r="C214">
        <v>-69.4401</v>
      </c>
      <c r="D214">
        <v>87.6796</v>
      </c>
      <c r="E214" s="1">
        <f t="shared" si="79"/>
        <v>0.3644176175763216</v>
      </c>
      <c r="G214">
        <v>48.6845</v>
      </c>
      <c r="H214">
        <v>-79.125</v>
      </c>
      <c r="I214">
        <v>80.2985</v>
      </c>
      <c r="J214" s="1">
        <f t="shared" si="80"/>
        <v>0.3643310170710156</v>
      </c>
      <c r="L214">
        <v>12.0258</v>
      </c>
      <c r="M214">
        <v>-118.49</v>
      </c>
      <c r="N214">
        <v>77.3765</v>
      </c>
      <c r="O214" s="1">
        <f t="shared" si="81"/>
        <v>0.36433101707101473</v>
      </c>
      <c r="Q214">
        <v>9.8812</v>
      </c>
      <c r="R214">
        <v>-74.9392</v>
      </c>
      <c r="S214">
        <v>9.8916</v>
      </c>
      <c r="T214" s="1">
        <f t="shared" si="82"/>
        <v>0.36433101707101473</v>
      </c>
      <c r="V214" s="1">
        <f t="shared" si="63"/>
        <v>9.8812</v>
      </c>
      <c r="W214" s="1">
        <f t="shared" si="64"/>
        <v>-74.9392</v>
      </c>
      <c r="X214" s="1">
        <f t="shared" si="65"/>
        <v>289.625</v>
      </c>
      <c r="Y214" s="1">
        <f t="shared" si="83"/>
        <v>0.36433101707101473</v>
      </c>
      <c r="AA214" s="1">
        <f t="shared" si="66"/>
        <v>202.32369600434845</v>
      </c>
      <c r="AB214" s="1">
        <f t="shared" si="67"/>
        <v>212.93379397075515</v>
      </c>
      <c r="AC214" s="1">
        <f t="shared" si="68"/>
        <v>216.68109571914667</v>
      </c>
      <c r="AE214" s="1">
        <f t="shared" si="69"/>
        <v>51.344837376507485</v>
      </c>
      <c r="AF214" s="1">
        <f t="shared" si="70"/>
        <v>53.87022920584244</v>
      </c>
      <c r="AG214" s="1">
        <f t="shared" si="71"/>
        <v>51.83482741661247</v>
      </c>
      <c r="AI214" s="1">
        <f t="shared" si="72"/>
        <v>86.49572787301607</v>
      </c>
      <c r="AJ214" s="1">
        <f t="shared" si="73"/>
        <v>79.43860884695117</v>
      </c>
      <c r="AK214" s="1">
        <f t="shared" si="74"/>
        <v>78.39087926989707</v>
      </c>
      <c r="AN214" s="15">
        <f t="shared" si="75"/>
        <v>3.2870171928857403</v>
      </c>
      <c r="AO214" s="15">
        <f t="shared" si="76"/>
        <v>31.249470435598113</v>
      </c>
      <c r="AP214" s="15">
        <f t="shared" si="77"/>
        <v>9.263793688946665</v>
      </c>
    </row>
    <row r="215" spans="1:42" ht="12.75">
      <c r="A215">
        <f t="shared" si="78"/>
        <v>209</v>
      </c>
      <c r="B215">
        <v>-1.3898</v>
      </c>
      <c r="C215">
        <v>-69.7765</v>
      </c>
      <c r="D215">
        <v>87.6796</v>
      </c>
      <c r="E215" s="1">
        <f t="shared" si="79"/>
        <v>0.3884809519139881</v>
      </c>
      <c r="G215">
        <v>48.4902</v>
      </c>
      <c r="H215">
        <v>-79.4615</v>
      </c>
      <c r="I215">
        <v>80.2985</v>
      </c>
      <c r="J215" s="1">
        <f t="shared" si="80"/>
        <v>0.38856754882516886</v>
      </c>
      <c r="L215">
        <v>11.8316</v>
      </c>
      <c r="M215">
        <v>-118.8264</v>
      </c>
      <c r="N215">
        <v>77.3765</v>
      </c>
      <c r="O215" s="1">
        <f t="shared" si="81"/>
        <v>0.38843094624399854</v>
      </c>
      <c r="Q215">
        <v>9.687</v>
      </c>
      <c r="R215">
        <v>-75.2756</v>
      </c>
      <c r="S215">
        <v>9.8916</v>
      </c>
      <c r="T215" s="1">
        <f t="shared" si="82"/>
        <v>0.3884309462439862</v>
      </c>
      <c r="V215" s="1">
        <f t="shared" si="63"/>
        <v>9.687</v>
      </c>
      <c r="W215" s="1">
        <f t="shared" si="64"/>
        <v>-75.2756</v>
      </c>
      <c r="X215" s="1">
        <f t="shared" si="65"/>
        <v>289.625</v>
      </c>
      <c r="Y215" s="1">
        <f t="shared" si="83"/>
        <v>0.3884309462439862</v>
      </c>
      <c r="AA215" s="1">
        <f t="shared" si="66"/>
        <v>202.3237014791149</v>
      </c>
      <c r="AB215" s="1">
        <f t="shared" si="67"/>
        <v>212.93377771340084</v>
      </c>
      <c r="AC215" s="1">
        <f t="shared" si="68"/>
        <v>216.68109571914667</v>
      </c>
      <c r="AE215" s="1">
        <f t="shared" si="69"/>
        <v>51.34485623906255</v>
      </c>
      <c r="AF215" s="1">
        <f t="shared" si="70"/>
        <v>53.87008808207019</v>
      </c>
      <c r="AG215" s="1">
        <f t="shared" si="71"/>
        <v>51.834852923298634</v>
      </c>
      <c r="AI215" s="1">
        <f t="shared" si="72"/>
        <v>86.49570255540536</v>
      </c>
      <c r="AJ215" s="1">
        <f t="shared" si="73"/>
        <v>79.43863230931375</v>
      </c>
      <c r="AK215" s="1">
        <f t="shared" si="74"/>
        <v>78.39087926989707</v>
      </c>
      <c r="AN215" s="15">
        <f t="shared" si="75"/>
        <v>3.2869750996551277</v>
      </c>
      <c r="AO215" s="15">
        <f t="shared" si="76"/>
        <v>31.249467591337414</v>
      </c>
      <c r="AP215" s="15">
        <f t="shared" si="77"/>
        <v>9.26387467190439</v>
      </c>
    </row>
    <row r="216" spans="1:42" ht="12.75">
      <c r="A216">
        <f t="shared" si="78"/>
        <v>210</v>
      </c>
      <c r="B216">
        <v>-1.5719</v>
      </c>
      <c r="C216">
        <v>-70.0921</v>
      </c>
      <c r="D216">
        <v>87.6796</v>
      </c>
      <c r="E216" s="1">
        <f t="shared" si="79"/>
        <v>0.3643676302856803</v>
      </c>
      <c r="G216">
        <v>48.3081</v>
      </c>
      <c r="H216">
        <v>-79.777</v>
      </c>
      <c r="I216">
        <v>80.2985</v>
      </c>
      <c r="J216" s="1">
        <f t="shared" si="80"/>
        <v>0.3642810178968971</v>
      </c>
      <c r="L216">
        <v>11.6494</v>
      </c>
      <c r="M216">
        <v>-119.142</v>
      </c>
      <c r="N216">
        <v>77.3765</v>
      </c>
      <c r="O216" s="1">
        <f t="shared" si="81"/>
        <v>0.36441761757630925</v>
      </c>
      <c r="Q216">
        <v>9.5048</v>
      </c>
      <c r="R216">
        <v>-75.5912</v>
      </c>
      <c r="S216">
        <v>9.8916</v>
      </c>
      <c r="T216" s="1">
        <f t="shared" si="82"/>
        <v>0.3644176175763216</v>
      </c>
      <c r="V216" s="1">
        <f t="shared" si="63"/>
        <v>9.5048</v>
      </c>
      <c r="W216" s="1">
        <f t="shared" si="64"/>
        <v>-75.5912</v>
      </c>
      <c r="X216" s="1">
        <f t="shared" si="65"/>
        <v>289.625</v>
      </c>
      <c r="Y216" s="1">
        <f t="shared" si="83"/>
        <v>0.3644176175763216</v>
      </c>
      <c r="AA216" s="1">
        <f t="shared" si="66"/>
        <v>202.32369600434845</v>
      </c>
      <c r="AB216" s="1">
        <f t="shared" si="67"/>
        <v>212.93379397075515</v>
      </c>
      <c r="AC216" s="1">
        <f t="shared" si="68"/>
        <v>216.68109571914667</v>
      </c>
      <c r="AE216" s="1">
        <f t="shared" si="69"/>
        <v>51.344837376507485</v>
      </c>
      <c r="AF216" s="1">
        <f t="shared" si="70"/>
        <v>53.87022920584244</v>
      </c>
      <c r="AG216" s="1">
        <f t="shared" si="71"/>
        <v>51.83482741661247</v>
      </c>
      <c r="AI216" s="1">
        <f t="shared" si="72"/>
        <v>86.49572787301607</v>
      </c>
      <c r="AJ216" s="1">
        <f t="shared" si="73"/>
        <v>79.43860884695117</v>
      </c>
      <c r="AK216" s="1">
        <f t="shared" si="74"/>
        <v>78.39087926989707</v>
      </c>
      <c r="AN216" s="15">
        <f t="shared" si="75"/>
        <v>3.287017192885741</v>
      </c>
      <c r="AO216" s="15">
        <f t="shared" si="76"/>
        <v>31.249470435598116</v>
      </c>
      <c r="AP216" s="15">
        <f t="shared" si="77"/>
        <v>9.263793688946665</v>
      </c>
    </row>
    <row r="217" spans="1:42" ht="12.75">
      <c r="A217">
        <f t="shared" si="78"/>
        <v>211</v>
      </c>
      <c r="B217">
        <v>-1.7541</v>
      </c>
      <c r="C217">
        <v>-70.4076</v>
      </c>
      <c r="D217">
        <v>87.6796</v>
      </c>
      <c r="E217" s="1">
        <f t="shared" si="79"/>
        <v>0.36433101707101473</v>
      </c>
      <c r="G217">
        <v>48.1259</v>
      </c>
      <c r="H217">
        <v>-80.0926</v>
      </c>
      <c r="I217">
        <v>80.2985</v>
      </c>
      <c r="J217" s="1">
        <f t="shared" si="80"/>
        <v>0.3644176175763224</v>
      </c>
      <c r="L217">
        <v>11.4672</v>
      </c>
      <c r="M217">
        <v>-119.4576</v>
      </c>
      <c r="N217">
        <v>77.3765</v>
      </c>
      <c r="O217" s="1">
        <f t="shared" si="81"/>
        <v>0.3644176175763216</v>
      </c>
      <c r="Q217">
        <v>9.3226</v>
      </c>
      <c r="R217">
        <v>-75.9067</v>
      </c>
      <c r="S217">
        <v>9.8916</v>
      </c>
      <c r="T217" s="1">
        <f t="shared" si="82"/>
        <v>0.36433101707101473</v>
      </c>
      <c r="V217" s="1">
        <f t="shared" si="63"/>
        <v>9.3226</v>
      </c>
      <c r="W217" s="1">
        <f t="shared" si="64"/>
        <v>-75.9067</v>
      </c>
      <c r="X217" s="1">
        <f t="shared" si="65"/>
        <v>289.625</v>
      </c>
      <c r="Y217" s="1">
        <f t="shared" si="83"/>
        <v>0.36433101707101473</v>
      </c>
      <c r="AA217" s="1">
        <f t="shared" si="66"/>
        <v>202.32369600434845</v>
      </c>
      <c r="AB217" s="1">
        <f t="shared" si="67"/>
        <v>212.93379593655396</v>
      </c>
      <c r="AC217" s="1">
        <f t="shared" si="68"/>
        <v>216.68111581819954</v>
      </c>
      <c r="AE217" s="1">
        <f t="shared" si="69"/>
        <v>51.34485623906255</v>
      </c>
      <c r="AF217" s="1">
        <f t="shared" si="70"/>
        <v>53.87022920584244</v>
      </c>
      <c r="AG217" s="1">
        <f t="shared" si="71"/>
        <v>51.8349220439271</v>
      </c>
      <c r="AI217" s="1">
        <f t="shared" si="72"/>
        <v>86.49572787301607</v>
      </c>
      <c r="AJ217" s="1">
        <f t="shared" si="73"/>
        <v>79.43860600994441</v>
      </c>
      <c r="AK217" s="1">
        <f t="shared" si="74"/>
        <v>78.39085339972924</v>
      </c>
      <c r="AN217" s="15">
        <f t="shared" si="75"/>
        <v>3.2869941602820485</v>
      </c>
      <c r="AO217" s="15">
        <f t="shared" si="76"/>
        <v>31.249538585942517</v>
      </c>
      <c r="AP217" s="15">
        <f t="shared" si="77"/>
        <v>9.263797886032954</v>
      </c>
    </row>
    <row r="218" spans="1:42" ht="12.75">
      <c r="A218">
        <f t="shared" si="78"/>
        <v>212</v>
      </c>
      <c r="B218">
        <v>-1.9363</v>
      </c>
      <c r="C218">
        <v>-70.7232</v>
      </c>
      <c r="D218">
        <v>87.6796</v>
      </c>
      <c r="E218" s="1">
        <f t="shared" si="79"/>
        <v>0.3644176175763216</v>
      </c>
      <c r="G218">
        <v>47.9437</v>
      </c>
      <c r="H218">
        <v>-80.4081</v>
      </c>
      <c r="I218">
        <v>80.2985</v>
      </c>
      <c r="J218" s="1">
        <f t="shared" si="80"/>
        <v>0.3643310170710156</v>
      </c>
      <c r="L218">
        <v>11.285</v>
      </c>
      <c r="M218">
        <v>-119.7731</v>
      </c>
      <c r="N218">
        <v>77.3765</v>
      </c>
      <c r="O218" s="1">
        <f t="shared" si="81"/>
        <v>0.36433101707101473</v>
      </c>
      <c r="Q218">
        <v>9.1404</v>
      </c>
      <c r="R218">
        <v>-76.2223</v>
      </c>
      <c r="S218">
        <v>9.8916</v>
      </c>
      <c r="T218" s="1">
        <f t="shared" si="82"/>
        <v>0.3644176175763216</v>
      </c>
      <c r="V218" s="1">
        <f t="shared" si="63"/>
        <v>9.1404</v>
      </c>
      <c r="W218" s="1">
        <f t="shared" si="64"/>
        <v>-76.2223</v>
      </c>
      <c r="X218" s="1">
        <f t="shared" si="65"/>
        <v>289.625</v>
      </c>
      <c r="Y218" s="1">
        <f t="shared" si="83"/>
        <v>0.3644176175763216</v>
      </c>
      <c r="AA218" s="1">
        <f t="shared" si="66"/>
        <v>202.32369600434845</v>
      </c>
      <c r="AB218" s="1">
        <f t="shared" si="67"/>
        <v>212.93379397075515</v>
      </c>
      <c r="AC218" s="1">
        <f t="shared" si="68"/>
        <v>216.68109571914667</v>
      </c>
      <c r="AE218" s="1">
        <f t="shared" si="69"/>
        <v>51.344837376507485</v>
      </c>
      <c r="AF218" s="1">
        <f t="shared" si="70"/>
        <v>53.87022920584244</v>
      </c>
      <c r="AG218" s="1">
        <f t="shared" si="71"/>
        <v>51.83482741661247</v>
      </c>
      <c r="AI218" s="1">
        <f t="shared" si="72"/>
        <v>86.49572787301607</v>
      </c>
      <c r="AJ218" s="1">
        <f t="shared" si="73"/>
        <v>79.43860884695117</v>
      </c>
      <c r="AK218" s="1">
        <f t="shared" si="74"/>
        <v>78.39087926989707</v>
      </c>
      <c r="AN218" s="15">
        <f t="shared" si="75"/>
        <v>3.2870171928857403</v>
      </c>
      <c r="AO218" s="15">
        <f t="shared" si="76"/>
        <v>31.249470435598113</v>
      </c>
      <c r="AP218" s="15">
        <f t="shared" si="77"/>
        <v>9.263793688946665</v>
      </c>
    </row>
    <row r="219" spans="1:42" ht="12.75">
      <c r="A219">
        <f t="shared" si="78"/>
        <v>213</v>
      </c>
      <c r="B219">
        <v>-2.1185</v>
      </c>
      <c r="C219">
        <v>-71.0387</v>
      </c>
      <c r="D219">
        <v>87.6796</v>
      </c>
      <c r="E219" s="1">
        <f t="shared" si="79"/>
        <v>0.36433101707101484</v>
      </c>
      <c r="G219">
        <v>47.7615</v>
      </c>
      <c r="H219">
        <v>-80.7237</v>
      </c>
      <c r="I219">
        <v>80.2985</v>
      </c>
      <c r="J219" s="1">
        <f t="shared" si="80"/>
        <v>0.36441761757631014</v>
      </c>
      <c r="L219">
        <v>11.1028</v>
      </c>
      <c r="M219">
        <v>-120.0887</v>
      </c>
      <c r="N219">
        <v>77.3765</v>
      </c>
      <c r="O219" s="1">
        <f t="shared" si="81"/>
        <v>0.3644176175763216</v>
      </c>
      <c r="Q219">
        <v>8.9583</v>
      </c>
      <c r="R219">
        <v>-76.5378</v>
      </c>
      <c r="S219">
        <v>9.8916</v>
      </c>
      <c r="T219" s="1">
        <f t="shared" si="82"/>
        <v>0.36428101789689804</v>
      </c>
      <c r="V219" s="1">
        <f t="shared" si="63"/>
        <v>8.9583</v>
      </c>
      <c r="W219" s="1">
        <f t="shared" si="64"/>
        <v>-76.5378</v>
      </c>
      <c r="X219" s="1">
        <f t="shared" si="65"/>
        <v>289.625</v>
      </c>
      <c r="Y219" s="1">
        <f t="shared" si="83"/>
        <v>0.36428101789689804</v>
      </c>
      <c r="AA219" s="1">
        <f t="shared" si="66"/>
        <v>202.3237014791149</v>
      </c>
      <c r="AB219" s="1">
        <f t="shared" si="67"/>
        <v>212.93377771340084</v>
      </c>
      <c r="AC219" s="1">
        <f t="shared" si="68"/>
        <v>216.68111482847323</v>
      </c>
      <c r="AE219" s="1">
        <f t="shared" si="69"/>
        <v>51.34485623906254</v>
      </c>
      <c r="AF219" s="1">
        <f t="shared" si="70"/>
        <v>53.87022920584245</v>
      </c>
      <c r="AG219" s="1">
        <f t="shared" si="71"/>
        <v>51.8349220439271</v>
      </c>
      <c r="AI219" s="1">
        <f t="shared" si="72"/>
        <v>86.49570255540536</v>
      </c>
      <c r="AJ219" s="1">
        <f t="shared" si="73"/>
        <v>79.43863230931375</v>
      </c>
      <c r="AK219" s="1">
        <f t="shared" si="74"/>
        <v>78.39085467363788</v>
      </c>
      <c r="AN219" s="15">
        <f t="shared" si="75"/>
        <v>3.2869750996551312</v>
      </c>
      <c r="AO219" s="15">
        <f t="shared" si="76"/>
        <v>31.249465404451964</v>
      </c>
      <c r="AP219" s="15">
        <f t="shared" si="77"/>
        <v>9.263894439929974</v>
      </c>
    </row>
    <row r="220" spans="1:42" ht="12.75">
      <c r="A220">
        <f t="shared" si="78"/>
        <v>214</v>
      </c>
      <c r="B220">
        <v>-2.3007</v>
      </c>
      <c r="C220">
        <v>-71.3543</v>
      </c>
      <c r="D220">
        <v>87.6796</v>
      </c>
      <c r="E220" s="1">
        <f t="shared" si="79"/>
        <v>0.36441761757630925</v>
      </c>
      <c r="G220">
        <v>47.5793</v>
      </c>
      <c r="H220">
        <v>-81.0392</v>
      </c>
      <c r="I220">
        <v>80.2985</v>
      </c>
      <c r="J220" s="1">
        <f t="shared" si="80"/>
        <v>0.36433101707101206</v>
      </c>
      <c r="L220">
        <v>10.9206</v>
      </c>
      <c r="M220">
        <v>-120.4042</v>
      </c>
      <c r="N220">
        <v>77.3765</v>
      </c>
      <c r="O220" s="1">
        <f t="shared" si="81"/>
        <v>0.36433101707101473</v>
      </c>
      <c r="Q220">
        <v>8.7761</v>
      </c>
      <c r="R220">
        <v>-76.8534</v>
      </c>
      <c r="S220">
        <v>9.8916</v>
      </c>
      <c r="T220" s="1">
        <f t="shared" si="82"/>
        <v>0.36441761757630925</v>
      </c>
      <c r="V220" s="1">
        <f t="shared" si="63"/>
        <v>8.7761</v>
      </c>
      <c r="W220" s="1">
        <f t="shared" si="64"/>
        <v>-76.8534</v>
      </c>
      <c r="X220" s="1">
        <f t="shared" si="65"/>
        <v>289.625</v>
      </c>
      <c r="Y220" s="1">
        <f t="shared" si="83"/>
        <v>0.36441761757630925</v>
      </c>
      <c r="AA220" s="1">
        <f t="shared" si="66"/>
        <v>202.3237014791149</v>
      </c>
      <c r="AB220" s="1">
        <f t="shared" si="67"/>
        <v>212.93377574760186</v>
      </c>
      <c r="AC220" s="1">
        <f t="shared" si="68"/>
        <v>216.6810947294203</v>
      </c>
      <c r="AE220" s="1">
        <f t="shared" si="69"/>
        <v>51.344837376507485</v>
      </c>
      <c r="AF220" s="1">
        <f t="shared" si="70"/>
        <v>53.870229205842456</v>
      </c>
      <c r="AG220" s="1">
        <f t="shared" si="71"/>
        <v>51.834827416612484</v>
      </c>
      <c r="AI220" s="1">
        <f t="shared" si="72"/>
        <v>86.49570255540536</v>
      </c>
      <c r="AJ220" s="1">
        <f t="shared" si="73"/>
        <v>79.43863514632822</v>
      </c>
      <c r="AK220" s="1">
        <f t="shared" si="74"/>
        <v>78.39088054380882</v>
      </c>
      <c r="AN220" s="15">
        <f t="shared" si="75"/>
        <v>3.2869981324484754</v>
      </c>
      <c r="AO220" s="15">
        <f t="shared" si="76"/>
        <v>31.249397254107578</v>
      </c>
      <c r="AP220" s="15">
        <f t="shared" si="77"/>
        <v>9.263890242830351</v>
      </c>
    </row>
    <row r="221" spans="1:42" ht="12.75">
      <c r="A221">
        <f t="shared" si="78"/>
        <v>215</v>
      </c>
      <c r="B221">
        <v>-2.4829</v>
      </c>
      <c r="C221">
        <v>-71.6699</v>
      </c>
      <c r="D221">
        <v>87.6796</v>
      </c>
      <c r="E221" s="1">
        <f t="shared" si="79"/>
        <v>0.3644176175763216</v>
      </c>
      <c r="G221">
        <v>47.3971</v>
      </c>
      <c r="H221">
        <v>-81.3548</v>
      </c>
      <c r="I221">
        <v>80.2985</v>
      </c>
      <c r="J221" s="1">
        <f t="shared" si="80"/>
        <v>0.3644176175763224</v>
      </c>
      <c r="L221">
        <v>10.7384</v>
      </c>
      <c r="M221">
        <v>-120.7198</v>
      </c>
      <c r="N221">
        <v>77.3765</v>
      </c>
      <c r="O221" s="1">
        <f t="shared" si="81"/>
        <v>0.3644176175763216</v>
      </c>
      <c r="Q221">
        <v>8.5939</v>
      </c>
      <c r="R221">
        <v>-77.169</v>
      </c>
      <c r="S221">
        <v>9.8916</v>
      </c>
      <c r="T221" s="1">
        <f t="shared" si="82"/>
        <v>0.3644176175763216</v>
      </c>
      <c r="V221" s="1">
        <f t="shared" si="63"/>
        <v>8.5939</v>
      </c>
      <c r="W221" s="1">
        <f t="shared" si="64"/>
        <v>-77.169</v>
      </c>
      <c r="X221" s="1">
        <f t="shared" si="65"/>
        <v>289.625</v>
      </c>
      <c r="Y221" s="1">
        <f t="shared" si="83"/>
        <v>0.3644176175763216</v>
      </c>
      <c r="AA221" s="1">
        <f t="shared" si="66"/>
        <v>202.3237014791149</v>
      </c>
      <c r="AB221" s="1">
        <f t="shared" si="67"/>
        <v>212.93377574760186</v>
      </c>
      <c r="AC221" s="1">
        <f t="shared" si="68"/>
        <v>216.6810947294203</v>
      </c>
      <c r="AE221" s="1">
        <f t="shared" si="69"/>
        <v>51.344837376507485</v>
      </c>
      <c r="AF221" s="1">
        <f t="shared" si="70"/>
        <v>53.870229205842456</v>
      </c>
      <c r="AG221" s="1">
        <f t="shared" si="71"/>
        <v>51.834827416612484</v>
      </c>
      <c r="AI221" s="1">
        <f t="shared" si="72"/>
        <v>86.49570255540536</v>
      </c>
      <c r="AJ221" s="1">
        <f t="shared" si="73"/>
        <v>79.43863514632822</v>
      </c>
      <c r="AK221" s="1">
        <f t="shared" si="74"/>
        <v>78.39088054380882</v>
      </c>
      <c r="AN221" s="15">
        <f t="shared" si="75"/>
        <v>3.2869981324484754</v>
      </c>
      <c r="AO221" s="15">
        <f t="shared" si="76"/>
        <v>31.249397254107578</v>
      </c>
      <c r="AP221" s="15">
        <f t="shared" si="77"/>
        <v>9.263890242830351</v>
      </c>
    </row>
    <row r="222" spans="1:42" ht="12.75">
      <c r="A222">
        <f t="shared" si="78"/>
        <v>216</v>
      </c>
      <c r="B222">
        <v>-2.6651</v>
      </c>
      <c r="C222">
        <v>-71.9854</v>
      </c>
      <c r="D222">
        <v>87.6796</v>
      </c>
      <c r="E222" s="1">
        <f t="shared" si="79"/>
        <v>0.36433101707101473</v>
      </c>
      <c r="G222">
        <v>47.2149</v>
      </c>
      <c r="H222">
        <v>-81.6704</v>
      </c>
      <c r="I222">
        <v>80.2985</v>
      </c>
      <c r="J222" s="1">
        <f t="shared" si="80"/>
        <v>0.3644176175763224</v>
      </c>
      <c r="L222">
        <v>10.5563</v>
      </c>
      <c r="M222">
        <v>-121.0354</v>
      </c>
      <c r="N222">
        <v>77.3765</v>
      </c>
      <c r="O222" s="1">
        <f t="shared" si="81"/>
        <v>0.36436763028566804</v>
      </c>
      <c r="Q222">
        <v>8.4117</v>
      </c>
      <c r="R222">
        <v>-77.4845</v>
      </c>
      <c r="S222">
        <v>9.8916</v>
      </c>
      <c r="T222" s="1">
        <f t="shared" si="82"/>
        <v>0.36433101707101473</v>
      </c>
      <c r="V222" s="1">
        <f t="shared" si="63"/>
        <v>8.4117</v>
      </c>
      <c r="W222" s="1">
        <f t="shared" si="64"/>
        <v>-77.4845</v>
      </c>
      <c r="X222" s="1">
        <f t="shared" si="65"/>
        <v>289.625</v>
      </c>
      <c r="Y222" s="1">
        <f t="shared" si="83"/>
        <v>0.36433101707101473</v>
      </c>
      <c r="AA222" s="1">
        <f t="shared" si="66"/>
        <v>202.3237014791149</v>
      </c>
      <c r="AB222" s="1">
        <f t="shared" si="67"/>
        <v>212.93377771340084</v>
      </c>
      <c r="AC222" s="1">
        <f t="shared" si="68"/>
        <v>216.68111581819954</v>
      </c>
      <c r="AE222" s="1">
        <f t="shared" si="69"/>
        <v>51.34485623906255</v>
      </c>
      <c r="AF222" s="1">
        <f t="shared" si="70"/>
        <v>53.87016115587552</v>
      </c>
      <c r="AG222" s="1">
        <f t="shared" si="71"/>
        <v>51.83494755056669</v>
      </c>
      <c r="AI222" s="1">
        <f t="shared" si="72"/>
        <v>86.49570255540536</v>
      </c>
      <c r="AJ222" s="1">
        <f t="shared" si="73"/>
        <v>79.43863230931375</v>
      </c>
      <c r="AK222" s="1">
        <f t="shared" si="74"/>
        <v>78.39085339972924</v>
      </c>
      <c r="AN222" s="15">
        <f t="shared" si="75"/>
        <v>3.2869750996551277</v>
      </c>
      <c r="AO222" s="15">
        <f t="shared" si="76"/>
        <v>31.24949721413868</v>
      </c>
      <c r="AP222" s="15">
        <f t="shared" si="77"/>
        <v>9.263878869040475</v>
      </c>
    </row>
    <row r="223" spans="1:42" ht="12.75">
      <c r="A223">
        <f t="shared" si="78"/>
        <v>217</v>
      </c>
      <c r="B223">
        <v>-2.8473</v>
      </c>
      <c r="C223">
        <v>-72.301</v>
      </c>
      <c r="D223">
        <v>87.6796</v>
      </c>
      <c r="E223" s="1">
        <f t="shared" si="79"/>
        <v>0.3644176175763218</v>
      </c>
      <c r="G223">
        <v>47.0327</v>
      </c>
      <c r="H223">
        <v>-81.9859</v>
      </c>
      <c r="I223">
        <v>80.2985</v>
      </c>
      <c r="J223" s="1">
        <f t="shared" si="80"/>
        <v>0.3643310170710156</v>
      </c>
      <c r="L223">
        <v>10.3741</v>
      </c>
      <c r="M223">
        <v>-121.3509</v>
      </c>
      <c r="N223">
        <v>77.3765</v>
      </c>
      <c r="O223" s="1">
        <f t="shared" si="81"/>
        <v>0.36433101707101473</v>
      </c>
      <c r="Q223">
        <v>8.2295</v>
      </c>
      <c r="R223">
        <v>-77.8001</v>
      </c>
      <c r="S223">
        <v>9.8916</v>
      </c>
      <c r="T223" s="1">
        <f t="shared" si="82"/>
        <v>0.3644176175763216</v>
      </c>
      <c r="V223" s="1">
        <f t="shared" si="63"/>
        <v>8.2295</v>
      </c>
      <c r="W223" s="1">
        <f t="shared" si="64"/>
        <v>-77.8001</v>
      </c>
      <c r="X223" s="1">
        <f t="shared" si="65"/>
        <v>289.625</v>
      </c>
      <c r="Y223" s="1">
        <f t="shared" si="83"/>
        <v>0.3644176175763216</v>
      </c>
      <c r="AA223" s="1">
        <f t="shared" si="66"/>
        <v>202.3237014791149</v>
      </c>
      <c r="AB223" s="1">
        <f t="shared" si="67"/>
        <v>212.93377574760186</v>
      </c>
      <c r="AC223" s="1">
        <f t="shared" si="68"/>
        <v>216.68109571914667</v>
      </c>
      <c r="AE223" s="1">
        <f t="shared" si="69"/>
        <v>51.34483737650748</v>
      </c>
      <c r="AF223" s="1">
        <f t="shared" si="70"/>
        <v>53.87016115587552</v>
      </c>
      <c r="AG223" s="1">
        <f t="shared" si="71"/>
        <v>51.83485292329862</v>
      </c>
      <c r="AI223" s="1">
        <f t="shared" si="72"/>
        <v>86.49570255540536</v>
      </c>
      <c r="AJ223" s="1">
        <f t="shared" si="73"/>
        <v>79.43863514632822</v>
      </c>
      <c r="AK223" s="1">
        <f t="shared" si="74"/>
        <v>78.39087926989707</v>
      </c>
      <c r="AN223" s="15">
        <f t="shared" si="75"/>
        <v>3.2869981324484745</v>
      </c>
      <c r="AO223" s="15">
        <f t="shared" si="76"/>
        <v>31.249429063893835</v>
      </c>
      <c r="AP223" s="15">
        <f t="shared" si="77"/>
        <v>9.26387467190439</v>
      </c>
    </row>
    <row r="224" spans="1:42" ht="12.75">
      <c r="A224">
        <f t="shared" si="78"/>
        <v>218</v>
      </c>
      <c r="B224">
        <v>-3.0295</v>
      </c>
      <c r="C224">
        <v>-72.6166</v>
      </c>
      <c r="D224">
        <v>87.6796</v>
      </c>
      <c r="E224" s="1">
        <f t="shared" si="79"/>
        <v>0.3644176175763216</v>
      </c>
      <c r="G224">
        <v>46.8505</v>
      </c>
      <c r="H224">
        <v>-82.3015</v>
      </c>
      <c r="I224">
        <v>80.2985</v>
      </c>
      <c r="J224" s="1">
        <f t="shared" si="80"/>
        <v>0.3644176175763224</v>
      </c>
      <c r="L224">
        <v>10.1919</v>
      </c>
      <c r="M224">
        <v>-121.6665</v>
      </c>
      <c r="N224">
        <v>77.3765</v>
      </c>
      <c r="O224" s="1">
        <f t="shared" si="81"/>
        <v>0.3644176175763216</v>
      </c>
      <c r="Q224">
        <v>8.0473</v>
      </c>
      <c r="R224">
        <v>-78.1157</v>
      </c>
      <c r="S224">
        <v>9.8916</v>
      </c>
      <c r="T224" s="1">
        <f t="shared" si="82"/>
        <v>0.3644176175763216</v>
      </c>
      <c r="V224" s="1">
        <f t="shared" si="63"/>
        <v>8.0473</v>
      </c>
      <c r="W224" s="1">
        <f t="shared" si="64"/>
        <v>-78.1157</v>
      </c>
      <c r="X224" s="1">
        <f t="shared" si="65"/>
        <v>289.625</v>
      </c>
      <c r="Y224" s="1">
        <f t="shared" si="83"/>
        <v>0.3644176175763216</v>
      </c>
      <c r="AA224" s="1">
        <f t="shared" si="66"/>
        <v>202.3237014791149</v>
      </c>
      <c r="AB224" s="1">
        <f t="shared" si="67"/>
        <v>212.93377574760186</v>
      </c>
      <c r="AC224" s="1">
        <f t="shared" si="68"/>
        <v>216.68109571914667</v>
      </c>
      <c r="AE224" s="1">
        <f t="shared" si="69"/>
        <v>51.34483737650748</v>
      </c>
      <c r="AF224" s="1">
        <f t="shared" si="70"/>
        <v>53.87016115587552</v>
      </c>
      <c r="AG224" s="1">
        <f t="shared" si="71"/>
        <v>51.83485292329862</v>
      </c>
      <c r="AI224" s="1">
        <f t="shared" si="72"/>
        <v>86.49570255540536</v>
      </c>
      <c r="AJ224" s="1">
        <f t="shared" si="73"/>
        <v>79.43863514632822</v>
      </c>
      <c r="AK224" s="1">
        <f t="shared" si="74"/>
        <v>78.39087926989707</v>
      </c>
      <c r="AN224" s="15">
        <f t="shared" si="75"/>
        <v>3.2869981324484745</v>
      </c>
      <c r="AO224" s="15">
        <f t="shared" si="76"/>
        <v>31.249429063893835</v>
      </c>
      <c r="AP224" s="15">
        <f t="shared" si="77"/>
        <v>9.26387467190439</v>
      </c>
    </row>
    <row r="225" spans="1:42" ht="12.75">
      <c r="A225">
        <f t="shared" si="78"/>
        <v>219</v>
      </c>
      <c r="B225">
        <v>-3.2116</v>
      </c>
      <c r="C225">
        <v>-72.9321</v>
      </c>
      <c r="D225">
        <v>87.6796</v>
      </c>
      <c r="E225" s="1">
        <f t="shared" si="79"/>
        <v>0.3642810178968978</v>
      </c>
      <c r="G225">
        <v>46.6684</v>
      </c>
      <c r="H225">
        <v>-82.6171</v>
      </c>
      <c r="I225">
        <v>80.2985</v>
      </c>
      <c r="J225" s="1">
        <f t="shared" si="80"/>
        <v>0.36436763028566715</v>
      </c>
      <c r="L225">
        <v>10.0097</v>
      </c>
      <c r="M225">
        <v>-121.9821</v>
      </c>
      <c r="N225">
        <v>77.3765</v>
      </c>
      <c r="O225" s="1">
        <f t="shared" si="81"/>
        <v>0.3644176175763216</v>
      </c>
      <c r="Q225">
        <v>7.8651</v>
      </c>
      <c r="R225">
        <v>-78.4312</v>
      </c>
      <c r="S225">
        <v>9.8916</v>
      </c>
      <c r="T225" s="1">
        <f t="shared" si="82"/>
        <v>0.36433101707101473</v>
      </c>
      <c r="V225" s="1">
        <f t="shared" si="63"/>
        <v>7.8651</v>
      </c>
      <c r="W225" s="1">
        <f t="shared" si="64"/>
        <v>-78.4312</v>
      </c>
      <c r="X225" s="1">
        <f t="shared" si="65"/>
        <v>289.625</v>
      </c>
      <c r="Y225" s="1">
        <f t="shared" si="83"/>
        <v>0.36433101707101473</v>
      </c>
      <c r="AA225" s="1">
        <f t="shared" si="66"/>
        <v>202.32369600434845</v>
      </c>
      <c r="AB225" s="1">
        <f t="shared" si="67"/>
        <v>212.93379593655396</v>
      </c>
      <c r="AC225" s="1">
        <f t="shared" si="68"/>
        <v>216.68111581819954</v>
      </c>
      <c r="AE225" s="1">
        <f t="shared" si="69"/>
        <v>51.34485623906254</v>
      </c>
      <c r="AF225" s="1">
        <f t="shared" si="70"/>
        <v>53.87022920584245</v>
      </c>
      <c r="AG225" s="1">
        <f t="shared" si="71"/>
        <v>51.8349220439271</v>
      </c>
      <c r="AI225" s="1">
        <f t="shared" si="72"/>
        <v>86.49572787301607</v>
      </c>
      <c r="AJ225" s="1">
        <f t="shared" si="73"/>
        <v>79.43860600994441</v>
      </c>
      <c r="AK225" s="1">
        <f t="shared" si="74"/>
        <v>78.39085339972924</v>
      </c>
      <c r="AN225" s="15">
        <f t="shared" si="75"/>
        <v>3.2869941602820525</v>
      </c>
      <c r="AO225" s="15">
        <f t="shared" si="76"/>
        <v>31.249538585942513</v>
      </c>
      <c r="AP225" s="15">
        <f t="shared" si="77"/>
        <v>9.263797886032954</v>
      </c>
    </row>
    <row r="226" spans="1:42" ht="12.75">
      <c r="A226">
        <f t="shared" si="78"/>
        <v>220</v>
      </c>
      <c r="B226">
        <v>-3.3938</v>
      </c>
      <c r="C226">
        <v>-73.2477</v>
      </c>
      <c r="D226">
        <v>87.6796</v>
      </c>
      <c r="E226" s="1">
        <f t="shared" si="79"/>
        <v>0.36441761757630947</v>
      </c>
      <c r="G226">
        <v>46.4862</v>
      </c>
      <c r="H226">
        <v>-82.9326</v>
      </c>
      <c r="I226">
        <v>80.2985</v>
      </c>
      <c r="J226" s="1">
        <f t="shared" si="80"/>
        <v>0.3643310170710156</v>
      </c>
      <c r="L226">
        <v>9.8275</v>
      </c>
      <c r="M226">
        <v>-122.2976</v>
      </c>
      <c r="N226">
        <v>77.3765</v>
      </c>
      <c r="O226" s="1">
        <f t="shared" si="81"/>
        <v>0.36433101707101473</v>
      </c>
      <c r="Q226">
        <v>7.6829</v>
      </c>
      <c r="R226">
        <v>-78.7468</v>
      </c>
      <c r="S226">
        <v>9.8916</v>
      </c>
      <c r="T226" s="1">
        <f t="shared" si="82"/>
        <v>0.36441761757630925</v>
      </c>
      <c r="V226" s="1">
        <f t="shared" si="63"/>
        <v>7.6829</v>
      </c>
      <c r="W226" s="1">
        <f t="shared" si="64"/>
        <v>-78.7468</v>
      </c>
      <c r="X226" s="1">
        <f t="shared" si="65"/>
        <v>289.625</v>
      </c>
      <c r="Y226" s="1">
        <f t="shared" si="83"/>
        <v>0.36441761757630925</v>
      </c>
      <c r="AA226" s="1">
        <f t="shared" si="66"/>
        <v>202.32369600434845</v>
      </c>
      <c r="AB226" s="1">
        <f t="shared" si="67"/>
        <v>212.93379397075515</v>
      </c>
      <c r="AC226" s="1">
        <f t="shared" si="68"/>
        <v>216.68109571914667</v>
      </c>
      <c r="AE226" s="1">
        <f t="shared" si="69"/>
        <v>51.34483737650748</v>
      </c>
      <c r="AF226" s="1">
        <f t="shared" si="70"/>
        <v>53.87022920584245</v>
      </c>
      <c r="AG226" s="1">
        <f t="shared" si="71"/>
        <v>51.834827416612484</v>
      </c>
      <c r="AI226" s="1">
        <f t="shared" si="72"/>
        <v>86.49572787301607</v>
      </c>
      <c r="AJ226" s="1">
        <f t="shared" si="73"/>
        <v>79.43860884695117</v>
      </c>
      <c r="AK226" s="1">
        <f t="shared" si="74"/>
        <v>78.39087926989707</v>
      </c>
      <c r="AN226" s="15">
        <f t="shared" si="75"/>
        <v>3.28701719288574</v>
      </c>
      <c r="AO226" s="15">
        <f t="shared" si="76"/>
        <v>31.24947043559811</v>
      </c>
      <c r="AP226" s="15">
        <f t="shared" si="77"/>
        <v>9.263793688946667</v>
      </c>
    </row>
    <row r="227" spans="1:42" ht="12.75">
      <c r="A227">
        <f t="shared" si="78"/>
        <v>221</v>
      </c>
      <c r="B227">
        <v>-3.576</v>
      </c>
      <c r="C227">
        <v>-73.5632</v>
      </c>
      <c r="D227">
        <v>87.6796</v>
      </c>
      <c r="E227" s="1">
        <f t="shared" si="79"/>
        <v>0.36433101707101473</v>
      </c>
      <c r="G227">
        <v>46.304</v>
      </c>
      <c r="H227">
        <v>-83.2482</v>
      </c>
      <c r="I227">
        <v>80.2985</v>
      </c>
      <c r="J227" s="1">
        <f t="shared" si="80"/>
        <v>0.3644176175763189</v>
      </c>
      <c r="L227">
        <v>9.6453</v>
      </c>
      <c r="M227">
        <v>-122.6132</v>
      </c>
      <c r="N227">
        <v>77.3765</v>
      </c>
      <c r="O227" s="1">
        <f t="shared" si="81"/>
        <v>0.3644176175763216</v>
      </c>
      <c r="Q227">
        <v>7.5007</v>
      </c>
      <c r="R227">
        <v>-79.0623</v>
      </c>
      <c r="S227">
        <v>9.8916</v>
      </c>
      <c r="T227" s="1">
        <f t="shared" si="82"/>
        <v>0.36433101707101473</v>
      </c>
      <c r="V227" s="1">
        <f t="shared" si="63"/>
        <v>7.5007</v>
      </c>
      <c r="W227" s="1">
        <f t="shared" si="64"/>
        <v>-79.0623</v>
      </c>
      <c r="X227" s="1">
        <f t="shared" si="65"/>
        <v>289.625</v>
      </c>
      <c r="Y227" s="1">
        <f t="shared" si="83"/>
        <v>0.36433101707101473</v>
      </c>
      <c r="AA227" s="1">
        <f t="shared" si="66"/>
        <v>202.32369600434845</v>
      </c>
      <c r="AB227" s="1">
        <f t="shared" si="67"/>
        <v>212.93379593655396</v>
      </c>
      <c r="AC227" s="1">
        <f t="shared" si="68"/>
        <v>216.68111581819954</v>
      </c>
      <c r="AE227" s="1">
        <f t="shared" si="69"/>
        <v>51.34485623906255</v>
      </c>
      <c r="AF227" s="1">
        <f t="shared" si="70"/>
        <v>53.870229205842456</v>
      </c>
      <c r="AG227" s="1">
        <f t="shared" si="71"/>
        <v>51.834922043927115</v>
      </c>
      <c r="AI227" s="1">
        <f t="shared" si="72"/>
        <v>86.49572787301607</v>
      </c>
      <c r="AJ227" s="1">
        <f t="shared" si="73"/>
        <v>79.43860600994441</v>
      </c>
      <c r="AK227" s="1">
        <f t="shared" si="74"/>
        <v>78.39085339972924</v>
      </c>
      <c r="AN227" s="15">
        <f t="shared" si="75"/>
        <v>3.286994160282048</v>
      </c>
      <c r="AO227" s="15">
        <f t="shared" si="76"/>
        <v>31.249538585942517</v>
      </c>
      <c r="AP227" s="15">
        <f t="shared" si="77"/>
        <v>9.263797886032956</v>
      </c>
    </row>
    <row r="228" spans="1:42" ht="12.75">
      <c r="A228">
        <f t="shared" si="78"/>
        <v>222</v>
      </c>
      <c r="B228">
        <v>-3.7582</v>
      </c>
      <c r="C228">
        <v>-73.8788</v>
      </c>
      <c r="D228">
        <v>87.6796</v>
      </c>
      <c r="E228" s="1">
        <f t="shared" si="79"/>
        <v>0.3644176175763216</v>
      </c>
      <c r="G228">
        <v>46.1218</v>
      </c>
      <c r="H228">
        <v>-83.5638</v>
      </c>
      <c r="I228">
        <v>80.2985</v>
      </c>
      <c r="J228" s="1">
        <f t="shared" si="80"/>
        <v>0.3644176175763224</v>
      </c>
      <c r="L228">
        <v>9.4631</v>
      </c>
      <c r="M228">
        <v>-122.9287</v>
      </c>
      <c r="N228">
        <v>77.3765</v>
      </c>
      <c r="O228" s="1">
        <f t="shared" si="81"/>
        <v>0.36433101707101473</v>
      </c>
      <c r="Q228">
        <v>7.3185</v>
      </c>
      <c r="R228">
        <v>-79.3779</v>
      </c>
      <c r="S228">
        <v>9.8916</v>
      </c>
      <c r="T228" s="1">
        <f t="shared" si="82"/>
        <v>0.3644176175763216</v>
      </c>
      <c r="V228" s="1">
        <f t="shared" si="63"/>
        <v>7.3185</v>
      </c>
      <c r="W228" s="1">
        <f t="shared" si="64"/>
        <v>-79.3779</v>
      </c>
      <c r="X228" s="1">
        <f t="shared" si="65"/>
        <v>289.625</v>
      </c>
      <c r="Y228" s="1">
        <f t="shared" si="83"/>
        <v>0.3644176175763216</v>
      </c>
      <c r="AA228" s="1">
        <f t="shared" si="66"/>
        <v>202.32369600434845</v>
      </c>
      <c r="AB228" s="1">
        <f t="shared" si="67"/>
        <v>212.93379593655396</v>
      </c>
      <c r="AC228" s="1">
        <f t="shared" si="68"/>
        <v>216.68109571914667</v>
      </c>
      <c r="AE228" s="1">
        <f t="shared" si="69"/>
        <v>51.34485623906255</v>
      </c>
      <c r="AF228" s="1">
        <f t="shared" si="70"/>
        <v>53.87015613212941</v>
      </c>
      <c r="AG228" s="1">
        <f t="shared" si="71"/>
        <v>51.834827416612484</v>
      </c>
      <c r="AI228" s="1">
        <f t="shared" si="72"/>
        <v>86.49572787301607</v>
      </c>
      <c r="AJ228" s="1">
        <f t="shared" si="73"/>
        <v>79.43860600994441</v>
      </c>
      <c r="AK228" s="1">
        <f t="shared" si="74"/>
        <v>78.39087926989707</v>
      </c>
      <c r="AN228" s="15">
        <f t="shared" si="75"/>
        <v>3.286994160282048</v>
      </c>
      <c r="AO228" s="15">
        <f t="shared" si="76"/>
        <v>31.249508962995293</v>
      </c>
      <c r="AP228" s="15">
        <f t="shared" si="77"/>
        <v>9.263793688946667</v>
      </c>
    </row>
    <row r="229" spans="1:42" ht="12.75">
      <c r="A229">
        <f t="shared" si="78"/>
        <v>223</v>
      </c>
      <c r="B229">
        <v>-3.9404</v>
      </c>
      <c r="C229">
        <v>-74.1944</v>
      </c>
      <c r="D229">
        <v>87.6796</v>
      </c>
      <c r="E229" s="1">
        <f t="shared" si="79"/>
        <v>0.3644176175763216</v>
      </c>
      <c r="G229">
        <v>45.9396</v>
      </c>
      <c r="H229">
        <v>-83.8793</v>
      </c>
      <c r="I229">
        <v>80.2985</v>
      </c>
      <c r="J229" s="1">
        <f t="shared" si="80"/>
        <v>0.3643310170710156</v>
      </c>
      <c r="L229">
        <v>9.2809</v>
      </c>
      <c r="M229">
        <v>-123.2443</v>
      </c>
      <c r="N229">
        <v>77.3765</v>
      </c>
      <c r="O229" s="1">
        <f t="shared" si="81"/>
        <v>0.36441761757630925</v>
      </c>
      <c r="Q229">
        <v>7.1363</v>
      </c>
      <c r="R229">
        <v>-79.6935</v>
      </c>
      <c r="S229">
        <v>9.8916</v>
      </c>
      <c r="T229" s="1">
        <f t="shared" si="82"/>
        <v>0.3644176175763216</v>
      </c>
      <c r="V229" s="1">
        <f t="shared" si="63"/>
        <v>7.1363</v>
      </c>
      <c r="W229" s="1">
        <f t="shared" si="64"/>
        <v>-79.6935</v>
      </c>
      <c r="X229" s="1">
        <f t="shared" si="65"/>
        <v>289.625</v>
      </c>
      <c r="Y229" s="1">
        <f t="shared" si="83"/>
        <v>0.3644176175763216</v>
      </c>
      <c r="AA229" s="1">
        <f t="shared" si="66"/>
        <v>202.32369600434845</v>
      </c>
      <c r="AB229" s="1">
        <f t="shared" si="67"/>
        <v>212.93379397075515</v>
      </c>
      <c r="AC229" s="1">
        <f t="shared" si="68"/>
        <v>216.68109571914667</v>
      </c>
      <c r="AE229" s="1">
        <f t="shared" si="69"/>
        <v>51.34483737650748</v>
      </c>
      <c r="AF229" s="1">
        <f t="shared" si="70"/>
        <v>53.87022920584244</v>
      </c>
      <c r="AG229" s="1">
        <f t="shared" si="71"/>
        <v>51.83482741661247</v>
      </c>
      <c r="AI229" s="1">
        <f t="shared" si="72"/>
        <v>86.49572787301607</v>
      </c>
      <c r="AJ229" s="1">
        <f t="shared" si="73"/>
        <v>79.43860884695117</v>
      </c>
      <c r="AK229" s="1">
        <f t="shared" si="74"/>
        <v>78.39087926989707</v>
      </c>
      <c r="AN229" s="15">
        <f t="shared" si="75"/>
        <v>3.287017192885741</v>
      </c>
      <c r="AO229" s="15">
        <f t="shared" si="76"/>
        <v>31.249470435598113</v>
      </c>
      <c r="AP229" s="15">
        <f t="shared" si="77"/>
        <v>9.263793688946667</v>
      </c>
    </row>
    <row r="230" spans="1:42" ht="12.75">
      <c r="A230">
        <f t="shared" si="78"/>
        <v>224</v>
      </c>
      <c r="B230">
        <v>-4.1226</v>
      </c>
      <c r="C230">
        <v>-74.5099</v>
      </c>
      <c r="D230">
        <v>87.6796</v>
      </c>
      <c r="E230" s="1">
        <f t="shared" si="79"/>
        <v>0.36433101707101495</v>
      </c>
      <c r="G230">
        <v>45.7574</v>
      </c>
      <c r="H230">
        <v>-84.1949</v>
      </c>
      <c r="I230">
        <v>80.2985</v>
      </c>
      <c r="J230" s="1">
        <f t="shared" si="80"/>
        <v>0.3644176175763224</v>
      </c>
      <c r="L230">
        <v>9.0987</v>
      </c>
      <c r="M230">
        <v>-123.5599</v>
      </c>
      <c r="N230">
        <v>77.3765</v>
      </c>
      <c r="O230" s="1">
        <f t="shared" si="81"/>
        <v>0.3644176175763224</v>
      </c>
      <c r="Q230">
        <v>6.9542</v>
      </c>
      <c r="R230">
        <v>-80.009</v>
      </c>
      <c r="S230">
        <v>9.8916</v>
      </c>
      <c r="T230" s="1">
        <f t="shared" si="82"/>
        <v>0.36428101789689804</v>
      </c>
      <c r="V230" s="1">
        <f t="shared" si="63"/>
        <v>6.9542</v>
      </c>
      <c r="W230" s="1">
        <f t="shared" si="64"/>
        <v>-80.009</v>
      </c>
      <c r="X230" s="1">
        <f t="shared" si="65"/>
        <v>289.625</v>
      </c>
      <c r="Y230" s="1">
        <f t="shared" si="83"/>
        <v>0.36428101789689804</v>
      </c>
      <c r="AA230" s="1">
        <f t="shared" si="66"/>
        <v>202.3237014791149</v>
      </c>
      <c r="AB230" s="1">
        <f t="shared" si="67"/>
        <v>212.93377771340084</v>
      </c>
      <c r="AC230" s="1">
        <f t="shared" si="68"/>
        <v>216.68111482847323</v>
      </c>
      <c r="AE230" s="1">
        <f t="shared" si="69"/>
        <v>51.34485623906254</v>
      </c>
      <c r="AF230" s="1">
        <f t="shared" si="70"/>
        <v>53.87022920584244</v>
      </c>
      <c r="AG230" s="1">
        <f t="shared" si="71"/>
        <v>51.8349220439271</v>
      </c>
      <c r="AI230" s="1">
        <f t="shared" si="72"/>
        <v>86.49570255540536</v>
      </c>
      <c r="AJ230" s="1">
        <f t="shared" si="73"/>
        <v>79.43863230931375</v>
      </c>
      <c r="AK230" s="1">
        <f t="shared" si="74"/>
        <v>78.39085467363788</v>
      </c>
      <c r="AN230" s="15">
        <f t="shared" si="75"/>
        <v>3.2869750996551277</v>
      </c>
      <c r="AO230" s="15">
        <f t="shared" si="76"/>
        <v>31.249465404451975</v>
      </c>
      <c r="AP230" s="15">
        <f t="shared" si="77"/>
        <v>9.263894439929976</v>
      </c>
    </row>
    <row r="231" spans="1:42" ht="12.75">
      <c r="A231">
        <f t="shared" si="78"/>
        <v>225</v>
      </c>
      <c r="B231">
        <v>-4.3048</v>
      </c>
      <c r="C231">
        <v>-74.8255</v>
      </c>
      <c r="D231">
        <v>87.6796</v>
      </c>
      <c r="E231" s="1">
        <f t="shared" si="79"/>
        <v>0.3644176175763216</v>
      </c>
      <c r="G231">
        <v>45.5752</v>
      </c>
      <c r="H231">
        <v>-84.5104</v>
      </c>
      <c r="I231">
        <v>80.2985</v>
      </c>
      <c r="J231" s="1">
        <f t="shared" si="80"/>
        <v>0.36433101707101206</v>
      </c>
      <c r="L231">
        <v>8.9166</v>
      </c>
      <c r="M231">
        <v>-123.8754</v>
      </c>
      <c r="N231">
        <v>77.3765</v>
      </c>
      <c r="O231" s="1">
        <f t="shared" si="81"/>
        <v>0.3642810178968971</v>
      </c>
      <c r="Q231">
        <v>6.772</v>
      </c>
      <c r="R231">
        <v>-80.3246</v>
      </c>
      <c r="S231">
        <v>9.8916</v>
      </c>
      <c r="T231" s="1">
        <f t="shared" si="82"/>
        <v>0.3644176175763216</v>
      </c>
      <c r="V231" s="1">
        <f t="shared" si="63"/>
        <v>6.772</v>
      </c>
      <c r="W231" s="1">
        <f t="shared" si="64"/>
        <v>-80.3246</v>
      </c>
      <c r="X231" s="1">
        <f t="shared" si="65"/>
        <v>289.625</v>
      </c>
      <c r="Y231" s="1">
        <f t="shared" si="83"/>
        <v>0.3644176175763216</v>
      </c>
      <c r="AA231" s="1">
        <f t="shared" si="66"/>
        <v>202.3237014791149</v>
      </c>
      <c r="AB231" s="1">
        <f t="shared" si="67"/>
        <v>212.93377574760186</v>
      </c>
      <c r="AC231" s="1">
        <f t="shared" si="68"/>
        <v>216.68109571914667</v>
      </c>
      <c r="AE231" s="1">
        <f t="shared" si="69"/>
        <v>51.344837376507485</v>
      </c>
      <c r="AF231" s="1">
        <f t="shared" si="70"/>
        <v>53.87016115587552</v>
      </c>
      <c r="AG231" s="1">
        <f t="shared" si="71"/>
        <v>51.83485292329862</v>
      </c>
      <c r="AI231" s="1">
        <f t="shared" si="72"/>
        <v>86.49570255540536</v>
      </c>
      <c r="AJ231" s="1">
        <f t="shared" si="73"/>
        <v>79.43863514632822</v>
      </c>
      <c r="AK231" s="1">
        <f t="shared" si="74"/>
        <v>78.39087926989707</v>
      </c>
      <c r="AN231" s="15">
        <f t="shared" si="75"/>
        <v>3.2869981324484754</v>
      </c>
      <c r="AO231" s="15">
        <f t="shared" si="76"/>
        <v>31.24942906389384</v>
      </c>
      <c r="AP231" s="15">
        <f t="shared" si="77"/>
        <v>9.26387467190439</v>
      </c>
    </row>
    <row r="232" spans="1:42" ht="12.75">
      <c r="A232">
        <f t="shared" si="78"/>
        <v>226</v>
      </c>
      <c r="B232">
        <v>-4.487</v>
      </c>
      <c r="C232">
        <v>-75.1411</v>
      </c>
      <c r="D232">
        <v>87.6796</v>
      </c>
      <c r="E232" s="1">
        <f t="shared" si="79"/>
        <v>0.36441761757630925</v>
      </c>
      <c r="G232">
        <v>45.393</v>
      </c>
      <c r="H232">
        <v>-84.826</v>
      </c>
      <c r="I232">
        <v>80.2985</v>
      </c>
      <c r="J232" s="1">
        <f t="shared" si="80"/>
        <v>0.36441761757631014</v>
      </c>
      <c r="L232">
        <v>8.7343</v>
      </c>
      <c r="M232">
        <v>-124.191</v>
      </c>
      <c r="N232">
        <v>77.3765</v>
      </c>
      <c r="O232" s="1">
        <f t="shared" si="81"/>
        <v>0.36446762544841027</v>
      </c>
      <c r="Q232">
        <v>6.5898</v>
      </c>
      <c r="R232">
        <v>-80.6402</v>
      </c>
      <c r="S232">
        <v>9.8916</v>
      </c>
      <c r="T232" s="1">
        <f t="shared" si="82"/>
        <v>0.36441761757630925</v>
      </c>
      <c r="V232" s="1">
        <f t="shared" si="63"/>
        <v>6.5898</v>
      </c>
      <c r="W232" s="1">
        <f t="shared" si="64"/>
        <v>-80.6402</v>
      </c>
      <c r="X232" s="1">
        <f t="shared" si="65"/>
        <v>289.625</v>
      </c>
      <c r="Y232" s="1">
        <f t="shared" si="83"/>
        <v>0.36441761757630925</v>
      </c>
      <c r="AA232" s="1">
        <f t="shared" si="66"/>
        <v>202.3237014791149</v>
      </c>
      <c r="AB232" s="1">
        <f t="shared" si="67"/>
        <v>212.93377574760186</v>
      </c>
      <c r="AC232" s="1">
        <f t="shared" si="68"/>
        <v>216.6810947294203</v>
      </c>
      <c r="AE232" s="1">
        <f t="shared" si="69"/>
        <v>51.344837376507485</v>
      </c>
      <c r="AF232" s="1">
        <f t="shared" si="70"/>
        <v>53.870229205842456</v>
      </c>
      <c r="AG232" s="1">
        <f t="shared" si="71"/>
        <v>51.834827416612484</v>
      </c>
      <c r="AI232" s="1">
        <f t="shared" si="72"/>
        <v>86.49570255540536</v>
      </c>
      <c r="AJ232" s="1">
        <f t="shared" si="73"/>
        <v>79.43863514632822</v>
      </c>
      <c r="AK232" s="1">
        <f t="shared" si="74"/>
        <v>78.39088054380882</v>
      </c>
      <c r="AN232" s="15">
        <f t="shared" si="75"/>
        <v>3.2869981324484754</v>
      </c>
      <c r="AO232" s="15">
        <f t="shared" si="76"/>
        <v>31.249397254107578</v>
      </c>
      <c r="AP232" s="15">
        <f t="shared" si="77"/>
        <v>9.263890242830353</v>
      </c>
    </row>
    <row r="233" spans="1:42" ht="12.75">
      <c r="A233">
        <f t="shared" si="78"/>
        <v>227</v>
      </c>
      <c r="B233">
        <v>-4.6692</v>
      </c>
      <c r="C233">
        <v>-75.4566</v>
      </c>
      <c r="D233">
        <v>87.6796</v>
      </c>
      <c r="E233" s="1">
        <f t="shared" si="79"/>
        <v>0.36433101707101473</v>
      </c>
      <c r="G233">
        <v>45.2108</v>
      </c>
      <c r="H233">
        <v>-85.1416</v>
      </c>
      <c r="I233">
        <v>80.2985</v>
      </c>
      <c r="J233" s="1">
        <f t="shared" si="80"/>
        <v>0.3644176175763224</v>
      </c>
      <c r="L233">
        <v>8.5522</v>
      </c>
      <c r="M233">
        <v>-124.5066</v>
      </c>
      <c r="N233">
        <v>77.3765</v>
      </c>
      <c r="O233" s="1">
        <f t="shared" si="81"/>
        <v>0.3643676302856803</v>
      </c>
      <c r="Q233">
        <v>6.4076</v>
      </c>
      <c r="R233">
        <v>-80.9557</v>
      </c>
      <c r="S233">
        <v>9.8916</v>
      </c>
      <c r="T233" s="1">
        <f t="shared" si="82"/>
        <v>0.36433101707101473</v>
      </c>
      <c r="V233" s="1">
        <f t="shared" si="63"/>
        <v>6.4076</v>
      </c>
      <c r="W233" s="1">
        <f t="shared" si="64"/>
        <v>-80.9557</v>
      </c>
      <c r="X233" s="1">
        <f t="shared" si="65"/>
        <v>289.625</v>
      </c>
      <c r="Y233" s="1">
        <f t="shared" si="83"/>
        <v>0.36433101707101473</v>
      </c>
      <c r="AA233" s="1">
        <f t="shared" si="66"/>
        <v>202.3237014791149</v>
      </c>
      <c r="AB233" s="1">
        <f t="shared" si="67"/>
        <v>212.93377771340084</v>
      </c>
      <c r="AC233" s="1">
        <f t="shared" si="68"/>
        <v>216.68111581819954</v>
      </c>
      <c r="AE233" s="1">
        <f t="shared" si="69"/>
        <v>51.34485623906254</v>
      </c>
      <c r="AF233" s="1">
        <f t="shared" si="70"/>
        <v>53.87016115587553</v>
      </c>
      <c r="AG233" s="1">
        <f t="shared" si="71"/>
        <v>51.8349475505667</v>
      </c>
      <c r="AI233" s="1">
        <f t="shared" si="72"/>
        <v>86.49570255540536</v>
      </c>
      <c r="AJ233" s="1">
        <f t="shared" si="73"/>
        <v>79.43863230931375</v>
      </c>
      <c r="AK233" s="1">
        <f t="shared" si="74"/>
        <v>78.39085339972924</v>
      </c>
      <c r="AN233" s="15">
        <f t="shared" si="75"/>
        <v>3.2869750996551277</v>
      </c>
      <c r="AO233" s="15">
        <f t="shared" si="76"/>
        <v>31.24949721413868</v>
      </c>
      <c r="AP233" s="15">
        <f t="shared" si="77"/>
        <v>9.263878869040477</v>
      </c>
    </row>
    <row r="234" spans="1:42" ht="12.75">
      <c r="A234">
        <f t="shared" si="78"/>
        <v>228</v>
      </c>
      <c r="B234">
        <v>-4.8513</v>
      </c>
      <c r="C234">
        <v>-75.7722</v>
      </c>
      <c r="D234">
        <v>87.6796</v>
      </c>
      <c r="E234" s="1">
        <f t="shared" si="79"/>
        <v>0.3643676302856803</v>
      </c>
      <c r="G234">
        <v>45.0287</v>
      </c>
      <c r="H234">
        <v>-85.4571</v>
      </c>
      <c r="I234">
        <v>80.2985</v>
      </c>
      <c r="J234" s="1">
        <f t="shared" si="80"/>
        <v>0.3642810178968971</v>
      </c>
      <c r="L234">
        <v>8.37</v>
      </c>
      <c r="M234">
        <v>-124.8221</v>
      </c>
      <c r="N234">
        <v>77.3765</v>
      </c>
      <c r="O234" s="1">
        <f t="shared" si="81"/>
        <v>0.36433101707101473</v>
      </c>
      <c r="Q234">
        <v>6.2254</v>
      </c>
      <c r="R234">
        <v>-81.2713</v>
      </c>
      <c r="S234">
        <v>9.8916</v>
      </c>
      <c r="T234" s="1">
        <f t="shared" si="82"/>
        <v>0.364417617576322</v>
      </c>
      <c r="V234" s="1">
        <f t="shared" si="63"/>
        <v>6.2254</v>
      </c>
      <c r="W234" s="1">
        <f t="shared" si="64"/>
        <v>-81.2713</v>
      </c>
      <c r="X234" s="1">
        <f t="shared" si="65"/>
        <v>289.625</v>
      </c>
      <c r="Y234" s="1">
        <f t="shared" si="83"/>
        <v>0.364417617576322</v>
      </c>
      <c r="AA234" s="1">
        <f t="shared" si="66"/>
        <v>202.32369600434845</v>
      </c>
      <c r="AB234" s="1">
        <f t="shared" si="67"/>
        <v>212.93379397075515</v>
      </c>
      <c r="AC234" s="1">
        <f t="shared" si="68"/>
        <v>216.68109571914667</v>
      </c>
      <c r="AE234" s="1">
        <f t="shared" si="69"/>
        <v>51.344837376507485</v>
      </c>
      <c r="AF234" s="1">
        <f t="shared" si="70"/>
        <v>53.870229205842456</v>
      </c>
      <c r="AG234" s="1">
        <f t="shared" si="71"/>
        <v>51.834827416612484</v>
      </c>
      <c r="AI234" s="1">
        <f t="shared" si="72"/>
        <v>86.49572787301607</v>
      </c>
      <c r="AJ234" s="1">
        <f t="shared" si="73"/>
        <v>79.43860884695117</v>
      </c>
      <c r="AK234" s="1">
        <f t="shared" si="74"/>
        <v>78.39087926989707</v>
      </c>
      <c r="AN234" s="15">
        <f t="shared" si="75"/>
        <v>3.2870171928857403</v>
      </c>
      <c r="AO234" s="15">
        <f t="shared" si="76"/>
        <v>31.249470435598113</v>
      </c>
      <c r="AP234" s="15">
        <f t="shared" si="77"/>
        <v>9.263793688946665</v>
      </c>
    </row>
    <row r="235" spans="1:42" ht="12.75">
      <c r="A235">
        <f t="shared" si="78"/>
        <v>229</v>
      </c>
      <c r="B235">
        <v>-5.0335</v>
      </c>
      <c r="C235">
        <v>-76.0878</v>
      </c>
      <c r="D235">
        <v>87.6796</v>
      </c>
      <c r="E235" s="1">
        <f t="shared" si="79"/>
        <v>0.3644176175763216</v>
      </c>
      <c r="G235">
        <v>44.8464</v>
      </c>
      <c r="H235">
        <v>-85.7727</v>
      </c>
      <c r="I235">
        <v>80.2985</v>
      </c>
      <c r="J235" s="1">
        <f t="shared" si="80"/>
        <v>0.3644676254484085</v>
      </c>
      <c r="L235">
        <v>8.1878</v>
      </c>
      <c r="M235">
        <v>-125.1377</v>
      </c>
      <c r="N235">
        <v>77.3765</v>
      </c>
      <c r="O235" s="1">
        <f t="shared" si="81"/>
        <v>0.36441761757630925</v>
      </c>
      <c r="Q235">
        <v>6.0432</v>
      </c>
      <c r="R235">
        <v>-81.5869</v>
      </c>
      <c r="S235">
        <v>9.8916</v>
      </c>
      <c r="T235" s="1">
        <f t="shared" si="82"/>
        <v>0.3644176175763216</v>
      </c>
      <c r="V235" s="1">
        <f t="shared" si="63"/>
        <v>6.0432</v>
      </c>
      <c r="W235" s="1">
        <f t="shared" si="64"/>
        <v>-81.5869</v>
      </c>
      <c r="X235" s="1">
        <f t="shared" si="65"/>
        <v>289.625</v>
      </c>
      <c r="Y235" s="1">
        <f t="shared" si="83"/>
        <v>0.3644176175763216</v>
      </c>
      <c r="AA235" s="1">
        <f t="shared" si="66"/>
        <v>202.32369600434845</v>
      </c>
      <c r="AB235" s="1">
        <f t="shared" si="67"/>
        <v>212.93377574760186</v>
      </c>
      <c r="AC235" s="1">
        <f t="shared" si="68"/>
        <v>216.68109571914667</v>
      </c>
      <c r="AE235" s="1">
        <f t="shared" si="69"/>
        <v>51.34474022945291</v>
      </c>
      <c r="AF235" s="1">
        <f t="shared" si="70"/>
        <v>53.87016115587553</v>
      </c>
      <c r="AG235" s="1">
        <f t="shared" si="71"/>
        <v>51.83482741661247</v>
      </c>
      <c r="AI235" s="1">
        <f t="shared" si="72"/>
        <v>86.49572787301607</v>
      </c>
      <c r="AJ235" s="1">
        <f t="shared" si="73"/>
        <v>79.43863514632822</v>
      </c>
      <c r="AK235" s="1">
        <f t="shared" si="74"/>
        <v>78.39087926989707</v>
      </c>
      <c r="AN235" s="15">
        <f t="shared" si="75"/>
        <v>3.2870127207740674</v>
      </c>
      <c r="AO235" s="15">
        <f t="shared" si="76"/>
        <v>31.249429063893835</v>
      </c>
      <c r="AP235" s="15">
        <f t="shared" si="77"/>
        <v>9.263793688946665</v>
      </c>
    </row>
    <row r="236" spans="1:42" ht="12.75">
      <c r="A236">
        <f t="shared" si="78"/>
        <v>230</v>
      </c>
      <c r="B236">
        <v>-5.2157</v>
      </c>
      <c r="C236">
        <v>-76.4033</v>
      </c>
      <c r="D236">
        <v>87.6796</v>
      </c>
      <c r="E236" s="1">
        <f t="shared" si="79"/>
        <v>0.36433101707101473</v>
      </c>
      <c r="G236">
        <v>44.6643</v>
      </c>
      <c r="H236">
        <v>-86.0883</v>
      </c>
      <c r="I236">
        <v>80.2985</v>
      </c>
      <c r="J236" s="1">
        <f t="shared" si="80"/>
        <v>0.364367630285683</v>
      </c>
      <c r="L236">
        <v>8.0056</v>
      </c>
      <c r="M236">
        <v>-125.4532</v>
      </c>
      <c r="N236">
        <v>77.3765</v>
      </c>
      <c r="O236" s="1">
        <f t="shared" si="81"/>
        <v>0.36433101707101473</v>
      </c>
      <c r="Q236">
        <v>5.861</v>
      </c>
      <c r="R236">
        <v>-81.9024</v>
      </c>
      <c r="S236">
        <v>9.8916</v>
      </c>
      <c r="T236" s="1">
        <f t="shared" si="82"/>
        <v>0.36433101707101473</v>
      </c>
      <c r="V236" s="1">
        <f t="shared" si="63"/>
        <v>5.861</v>
      </c>
      <c r="W236" s="1">
        <f t="shared" si="64"/>
        <v>-81.9024</v>
      </c>
      <c r="X236" s="1">
        <f t="shared" si="65"/>
        <v>289.625</v>
      </c>
      <c r="Y236" s="1">
        <f t="shared" si="83"/>
        <v>0.36433101707101473</v>
      </c>
      <c r="AA236" s="1">
        <f t="shared" si="66"/>
        <v>202.32369600434845</v>
      </c>
      <c r="AB236" s="1">
        <f t="shared" si="67"/>
        <v>212.93379593655396</v>
      </c>
      <c r="AC236" s="1">
        <f t="shared" si="68"/>
        <v>216.68109571914667</v>
      </c>
      <c r="AE236" s="1">
        <f t="shared" si="69"/>
        <v>51.34485623906254</v>
      </c>
      <c r="AF236" s="1">
        <f t="shared" si="70"/>
        <v>53.8701561321294</v>
      </c>
      <c r="AG236" s="1">
        <f t="shared" si="71"/>
        <v>51.83482741661247</v>
      </c>
      <c r="AI236" s="1">
        <f t="shared" si="72"/>
        <v>86.49572787301607</v>
      </c>
      <c r="AJ236" s="1">
        <f t="shared" si="73"/>
        <v>79.43860600994441</v>
      </c>
      <c r="AK236" s="1">
        <f t="shared" si="74"/>
        <v>78.39087926989707</v>
      </c>
      <c r="AN236" s="15">
        <f t="shared" si="75"/>
        <v>3.286994160282049</v>
      </c>
      <c r="AO236" s="15">
        <f t="shared" si="76"/>
        <v>31.249508962995293</v>
      </c>
      <c r="AP236" s="15">
        <f t="shared" si="77"/>
        <v>9.263793688946665</v>
      </c>
    </row>
    <row r="237" spans="1:42" ht="12.75">
      <c r="A237">
        <f t="shared" si="78"/>
        <v>231</v>
      </c>
      <c r="B237">
        <v>-5.3979</v>
      </c>
      <c r="C237">
        <v>-76.7189</v>
      </c>
      <c r="D237">
        <v>87.6796</v>
      </c>
      <c r="E237" s="1">
        <f t="shared" si="79"/>
        <v>0.3644176175763216</v>
      </c>
      <c r="G237">
        <v>44.4821</v>
      </c>
      <c r="H237">
        <v>-86.4038</v>
      </c>
      <c r="I237">
        <v>80.2985</v>
      </c>
      <c r="J237" s="1">
        <f t="shared" si="80"/>
        <v>0.36433101707101206</v>
      </c>
      <c r="L237">
        <v>7.8234</v>
      </c>
      <c r="M237">
        <v>-125.7688</v>
      </c>
      <c r="N237">
        <v>77.3765</v>
      </c>
      <c r="O237" s="1">
        <f t="shared" si="81"/>
        <v>0.3644176175763211</v>
      </c>
      <c r="Q237">
        <v>5.6788</v>
      </c>
      <c r="R237">
        <v>-82.218</v>
      </c>
      <c r="S237">
        <v>9.8916</v>
      </c>
      <c r="T237" s="1">
        <f t="shared" si="82"/>
        <v>0.3644176175763216</v>
      </c>
      <c r="V237" s="1">
        <f t="shared" si="63"/>
        <v>5.6788</v>
      </c>
      <c r="W237" s="1">
        <f t="shared" si="64"/>
        <v>-82.218</v>
      </c>
      <c r="X237" s="1">
        <f t="shared" si="65"/>
        <v>289.625</v>
      </c>
      <c r="Y237" s="1">
        <f t="shared" si="83"/>
        <v>0.3644176175763216</v>
      </c>
      <c r="AA237" s="1">
        <f t="shared" si="66"/>
        <v>202.32369600434845</v>
      </c>
      <c r="AB237" s="1">
        <f t="shared" si="67"/>
        <v>212.93379397075515</v>
      </c>
      <c r="AC237" s="1">
        <f t="shared" si="68"/>
        <v>216.68109571914667</v>
      </c>
      <c r="AE237" s="1">
        <f t="shared" si="69"/>
        <v>51.344837376507485</v>
      </c>
      <c r="AF237" s="1">
        <f t="shared" si="70"/>
        <v>53.87022920584244</v>
      </c>
      <c r="AG237" s="1">
        <f t="shared" si="71"/>
        <v>51.83482741661247</v>
      </c>
      <c r="AI237" s="1">
        <f t="shared" si="72"/>
        <v>86.49572787301607</v>
      </c>
      <c r="AJ237" s="1">
        <f t="shared" si="73"/>
        <v>79.43860884695117</v>
      </c>
      <c r="AK237" s="1">
        <f t="shared" si="74"/>
        <v>78.39087926989707</v>
      </c>
      <c r="AN237" s="15">
        <f t="shared" si="75"/>
        <v>3.2870171928857403</v>
      </c>
      <c r="AO237" s="15">
        <f t="shared" si="76"/>
        <v>31.249470435598113</v>
      </c>
      <c r="AP237" s="15">
        <f t="shared" si="77"/>
        <v>9.263793688946665</v>
      </c>
    </row>
    <row r="238" spans="1:42" ht="12.75">
      <c r="A238">
        <f t="shared" si="78"/>
        <v>232</v>
      </c>
      <c r="B238">
        <v>-5.5801</v>
      </c>
      <c r="C238">
        <v>-77.0344</v>
      </c>
      <c r="D238">
        <v>87.6796</v>
      </c>
      <c r="E238" s="1">
        <f t="shared" si="79"/>
        <v>0.36433101707101473</v>
      </c>
      <c r="G238">
        <v>44.2999</v>
      </c>
      <c r="H238">
        <v>-86.7194</v>
      </c>
      <c r="I238">
        <v>80.2985</v>
      </c>
      <c r="J238" s="1">
        <f t="shared" si="80"/>
        <v>0.36441761757631014</v>
      </c>
      <c r="L238">
        <v>7.6412</v>
      </c>
      <c r="M238">
        <v>-126.0844</v>
      </c>
      <c r="N238">
        <v>77.3765</v>
      </c>
      <c r="O238" s="1">
        <f t="shared" si="81"/>
        <v>0.3644176175763216</v>
      </c>
      <c r="Q238">
        <v>5.4966</v>
      </c>
      <c r="R238">
        <v>-82.5335</v>
      </c>
      <c r="S238">
        <v>9.8916</v>
      </c>
      <c r="T238" s="1">
        <f t="shared" si="82"/>
        <v>0.36433101707101473</v>
      </c>
      <c r="V238" s="1">
        <f t="shared" si="63"/>
        <v>5.4966</v>
      </c>
      <c r="W238" s="1">
        <f t="shared" si="64"/>
        <v>-82.5335</v>
      </c>
      <c r="X238" s="1">
        <f t="shared" si="65"/>
        <v>289.625</v>
      </c>
      <c r="Y238" s="1">
        <f t="shared" si="83"/>
        <v>0.36433101707101473</v>
      </c>
      <c r="AA238" s="1">
        <f t="shared" si="66"/>
        <v>202.32369600434845</v>
      </c>
      <c r="AB238" s="1">
        <f t="shared" si="67"/>
        <v>212.93379593655396</v>
      </c>
      <c r="AC238" s="1">
        <f t="shared" si="68"/>
        <v>216.68111581819954</v>
      </c>
      <c r="AE238" s="1">
        <f t="shared" si="69"/>
        <v>51.344856239062544</v>
      </c>
      <c r="AF238" s="1">
        <f t="shared" si="70"/>
        <v>53.870229205842456</v>
      </c>
      <c r="AG238" s="1">
        <f t="shared" si="71"/>
        <v>51.8349220439271</v>
      </c>
      <c r="AI238" s="1">
        <f t="shared" si="72"/>
        <v>86.49572787301607</v>
      </c>
      <c r="AJ238" s="1">
        <f t="shared" si="73"/>
        <v>79.43860600994441</v>
      </c>
      <c r="AK238" s="1">
        <f t="shared" si="74"/>
        <v>78.39085339972924</v>
      </c>
      <c r="AN238" s="15">
        <f t="shared" si="75"/>
        <v>3.286994160282052</v>
      </c>
      <c r="AO238" s="15">
        <f t="shared" si="76"/>
        <v>31.249538585942513</v>
      </c>
      <c r="AP238" s="15">
        <f t="shared" si="77"/>
        <v>9.263797886032954</v>
      </c>
    </row>
    <row r="239" spans="1:42" ht="12.75">
      <c r="A239">
        <f t="shared" si="78"/>
        <v>233</v>
      </c>
      <c r="B239">
        <v>-5.7623</v>
      </c>
      <c r="C239">
        <v>-77.35</v>
      </c>
      <c r="D239">
        <v>87.6796</v>
      </c>
      <c r="E239" s="1">
        <f t="shared" si="79"/>
        <v>0.36441761757630925</v>
      </c>
      <c r="G239">
        <v>44.1177</v>
      </c>
      <c r="H239">
        <v>-87.035</v>
      </c>
      <c r="I239">
        <v>80.2985</v>
      </c>
      <c r="J239" s="1">
        <f t="shared" si="80"/>
        <v>0.3644176175763224</v>
      </c>
      <c r="L239">
        <v>7.459</v>
      </c>
      <c r="M239">
        <v>-126.4</v>
      </c>
      <c r="N239">
        <v>77.3765</v>
      </c>
      <c r="O239" s="1">
        <f t="shared" si="81"/>
        <v>0.364417617576322</v>
      </c>
      <c r="Q239">
        <v>5.3144</v>
      </c>
      <c r="R239">
        <v>-82.8491</v>
      </c>
      <c r="S239">
        <v>9.8916</v>
      </c>
      <c r="T239" s="1">
        <f t="shared" si="82"/>
        <v>0.3644176175763216</v>
      </c>
      <c r="V239" s="1">
        <f t="shared" si="63"/>
        <v>5.3144</v>
      </c>
      <c r="W239" s="1">
        <f t="shared" si="64"/>
        <v>-82.8491</v>
      </c>
      <c r="X239" s="1">
        <f t="shared" si="65"/>
        <v>289.625</v>
      </c>
      <c r="Y239" s="1">
        <f t="shared" si="83"/>
        <v>0.3644176175763216</v>
      </c>
      <c r="AA239" s="1">
        <f t="shared" si="66"/>
        <v>202.32369600434845</v>
      </c>
      <c r="AB239" s="1">
        <f t="shared" si="67"/>
        <v>212.93379593655396</v>
      </c>
      <c r="AC239" s="1">
        <f t="shared" si="68"/>
        <v>216.68111581819954</v>
      </c>
      <c r="AE239" s="1">
        <f t="shared" si="69"/>
        <v>51.34485623906254</v>
      </c>
      <c r="AF239" s="1">
        <f t="shared" si="70"/>
        <v>53.87022920584245</v>
      </c>
      <c r="AG239" s="1">
        <f t="shared" si="71"/>
        <v>51.834922043927115</v>
      </c>
      <c r="AI239" s="1">
        <f t="shared" si="72"/>
        <v>86.49572787301607</v>
      </c>
      <c r="AJ239" s="1">
        <f t="shared" si="73"/>
        <v>79.43860600994441</v>
      </c>
      <c r="AK239" s="1">
        <f t="shared" si="74"/>
        <v>78.39085339972924</v>
      </c>
      <c r="AN239" s="15">
        <f t="shared" si="75"/>
        <v>3.2869941602820627</v>
      </c>
      <c r="AO239" s="15">
        <f t="shared" si="76"/>
        <v>31.249538585942513</v>
      </c>
      <c r="AP239" s="15">
        <f t="shared" si="77"/>
        <v>9.26379788603295</v>
      </c>
    </row>
    <row r="240" spans="1:42" ht="12.75">
      <c r="A240">
        <f t="shared" si="78"/>
        <v>234</v>
      </c>
      <c r="B240">
        <v>-5.9445</v>
      </c>
      <c r="C240">
        <v>-77.6656</v>
      </c>
      <c r="D240">
        <v>87.6796</v>
      </c>
      <c r="E240" s="1">
        <f t="shared" si="79"/>
        <v>0.3644176175763216</v>
      </c>
      <c r="G240">
        <v>43.9355</v>
      </c>
      <c r="H240">
        <v>-87.3505</v>
      </c>
      <c r="I240">
        <v>80.2985</v>
      </c>
      <c r="J240" s="1">
        <f t="shared" si="80"/>
        <v>0.3643310170710156</v>
      </c>
      <c r="L240">
        <v>7.2768</v>
      </c>
      <c r="M240">
        <v>-126.7155</v>
      </c>
      <c r="N240">
        <v>77.3765</v>
      </c>
      <c r="O240" s="1">
        <f t="shared" si="81"/>
        <v>0.36433101707101473</v>
      </c>
      <c r="Q240">
        <v>5.1322</v>
      </c>
      <c r="R240">
        <v>-83.1647</v>
      </c>
      <c r="S240">
        <v>9.8916</v>
      </c>
      <c r="T240" s="1">
        <f t="shared" si="82"/>
        <v>0.36441761757630925</v>
      </c>
      <c r="V240" s="1">
        <f t="shared" si="63"/>
        <v>5.1322</v>
      </c>
      <c r="W240" s="1">
        <f t="shared" si="64"/>
        <v>-83.1647</v>
      </c>
      <c r="X240" s="1">
        <f t="shared" si="65"/>
        <v>289.625</v>
      </c>
      <c r="Y240" s="1">
        <f t="shared" si="83"/>
        <v>0.36441761757630925</v>
      </c>
      <c r="AA240" s="1">
        <f t="shared" si="66"/>
        <v>202.32369600434845</v>
      </c>
      <c r="AB240" s="1">
        <f t="shared" si="67"/>
        <v>212.93379397075515</v>
      </c>
      <c r="AC240" s="1">
        <f t="shared" si="68"/>
        <v>216.68109571914667</v>
      </c>
      <c r="AE240" s="1">
        <f t="shared" si="69"/>
        <v>51.34483737650748</v>
      </c>
      <c r="AF240" s="1">
        <f t="shared" si="70"/>
        <v>53.87022920584245</v>
      </c>
      <c r="AG240" s="1">
        <f t="shared" si="71"/>
        <v>51.834827416612484</v>
      </c>
      <c r="AI240" s="1">
        <f t="shared" si="72"/>
        <v>86.49572787301607</v>
      </c>
      <c r="AJ240" s="1">
        <f t="shared" si="73"/>
        <v>79.43860884695117</v>
      </c>
      <c r="AK240" s="1">
        <f t="shared" si="74"/>
        <v>78.39087926989707</v>
      </c>
      <c r="AN240" s="15">
        <f t="shared" si="75"/>
        <v>3.287017192885741</v>
      </c>
      <c r="AO240" s="15">
        <f t="shared" si="76"/>
        <v>31.249470435598113</v>
      </c>
      <c r="AP240" s="15">
        <f t="shared" si="77"/>
        <v>9.263793688946665</v>
      </c>
    </row>
    <row r="241" spans="1:42" ht="12.75">
      <c r="A241">
        <f t="shared" si="78"/>
        <v>235</v>
      </c>
      <c r="B241">
        <v>-6.1267</v>
      </c>
      <c r="C241">
        <v>-77.9811</v>
      </c>
      <c r="D241">
        <v>87.6796</v>
      </c>
      <c r="E241" s="1">
        <f t="shared" si="79"/>
        <v>0.36433101707101473</v>
      </c>
      <c r="G241">
        <v>43.7533</v>
      </c>
      <c r="H241">
        <v>-87.6661</v>
      </c>
      <c r="I241">
        <v>80.2985</v>
      </c>
      <c r="J241" s="1">
        <f t="shared" si="80"/>
        <v>0.3644176175763189</v>
      </c>
      <c r="L241">
        <v>7.0946</v>
      </c>
      <c r="M241">
        <v>-127.031</v>
      </c>
      <c r="N241">
        <v>77.3765</v>
      </c>
      <c r="O241" s="1">
        <f t="shared" si="81"/>
        <v>0.36433101707101473</v>
      </c>
      <c r="Q241">
        <v>4.9501</v>
      </c>
      <c r="R241">
        <v>-83.4802</v>
      </c>
      <c r="S241">
        <v>9.8916</v>
      </c>
      <c r="T241" s="1">
        <f t="shared" si="82"/>
        <v>0.36428101789689804</v>
      </c>
      <c r="V241" s="1">
        <f t="shared" si="63"/>
        <v>4.9501</v>
      </c>
      <c r="W241" s="1">
        <f t="shared" si="64"/>
        <v>-83.4802</v>
      </c>
      <c r="X241" s="1">
        <f t="shared" si="65"/>
        <v>289.625</v>
      </c>
      <c r="Y241" s="1">
        <f t="shared" si="83"/>
        <v>0.36428101789689804</v>
      </c>
      <c r="AA241" s="1">
        <f t="shared" si="66"/>
        <v>202.3237014791149</v>
      </c>
      <c r="AB241" s="1">
        <f t="shared" si="67"/>
        <v>212.93377771340084</v>
      </c>
      <c r="AC241" s="1">
        <f t="shared" si="68"/>
        <v>216.6810947294203</v>
      </c>
      <c r="AE241" s="1">
        <f t="shared" si="69"/>
        <v>51.34485623906255</v>
      </c>
      <c r="AF241" s="1">
        <f t="shared" si="70"/>
        <v>53.870156132129424</v>
      </c>
      <c r="AG241" s="1">
        <f t="shared" si="71"/>
        <v>51.834827416612484</v>
      </c>
      <c r="AI241" s="1">
        <f t="shared" si="72"/>
        <v>86.49570255540536</v>
      </c>
      <c r="AJ241" s="1">
        <f t="shared" si="73"/>
        <v>79.43863230931375</v>
      </c>
      <c r="AK241" s="1">
        <f t="shared" si="74"/>
        <v>78.39088054380882</v>
      </c>
      <c r="AN241" s="15">
        <f t="shared" si="75"/>
        <v>3.2869750996551277</v>
      </c>
      <c r="AO241" s="15">
        <f t="shared" si="76"/>
        <v>31.2494357815911</v>
      </c>
      <c r="AP241" s="15">
        <f t="shared" si="77"/>
        <v>9.263890242830351</v>
      </c>
    </row>
    <row r="242" spans="1:42" ht="12.75">
      <c r="A242">
        <f t="shared" si="78"/>
        <v>236</v>
      </c>
      <c r="B242">
        <v>-6.3089</v>
      </c>
      <c r="C242">
        <v>-78.2967</v>
      </c>
      <c r="D242">
        <v>87.6796</v>
      </c>
      <c r="E242" s="1">
        <f t="shared" si="79"/>
        <v>0.364417617576322</v>
      </c>
      <c r="G242">
        <v>43.5711</v>
      </c>
      <c r="H242">
        <v>-87.9816</v>
      </c>
      <c r="I242">
        <v>80.2985</v>
      </c>
      <c r="J242" s="1">
        <f t="shared" si="80"/>
        <v>0.3643310170710156</v>
      </c>
      <c r="L242">
        <v>6.9125</v>
      </c>
      <c r="M242">
        <v>-127.3466</v>
      </c>
      <c r="N242">
        <v>77.3765</v>
      </c>
      <c r="O242" s="1">
        <f t="shared" si="81"/>
        <v>0.36436763028566804</v>
      </c>
      <c r="Q242">
        <v>4.7679</v>
      </c>
      <c r="R242">
        <v>-83.7958</v>
      </c>
      <c r="S242">
        <v>9.8916</v>
      </c>
      <c r="T242" s="1">
        <f t="shared" si="82"/>
        <v>0.3644176175763216</v>
      </c>
      <c r="V242" s="1">
        <f t="shared" si="63"/>
        <v>4.7679</v>
      </c>
      <c r="W242" s="1">
        <f t="shared" si="64"/>
        <v>-83.7958</v>
      </c>
      <c r="X242" s="1">
        <f t="shared" si="65"/>
        <v>289.625</v>
      </c>
      <c r="Y242" s="1">
        <f t="shared" si="83"/>
        <v>0.3644176175763216</v>
      </c>
      <c r="AA242" s="1">
        <f t="shared" si="66"/>
        <v>202.3237014791149</v>
      </c>
      <c r="AB242" s="1">
        <f t="shared" si="67"/>
        <v>212.93377574760186</v>
      </c>
      <c r="AC242" s="1">
        <f t="shared" si="68"/>
        <v>216.68109571914667</v>
      </c>
      <c r="AE242" s="1">
        <f t="shared" si="69"/>
        <v>51.344837376507485</v>
      </c>
      <c r="AF242" s="1">
        <f t="shared" si="70"/>
        <v>53.87016115587552</v>
      </c>
      <c r="AG242" s="1">
        <f t="shared" si="71"/>
        <v>51.83485292329862</v>
      </c>
      <c r="AI242" s="1">
        <f t="shared" si="72"/>
        <v>86.49570255540536</v>
      </c>
      <c r="AJ242" s="1">
        <f t="shared" si="73"/>
        <v>79.43863514632822</v>
      </c>
      <c r="AK242" s="1">
        <f t="shared" si="74"/>
        <v>78.39087926989707</v>
      </c>
      <c r="AN242" s="15">
        <f t="shared" si="75"/>
        <v>3.2869981324484754</v>
      </c>
      <c r="AO242" s="15">
        <f t="shared" si="76"/>
        <v>31.24942906389384</v>
      </c>
      <c r="AP242" s="15">
        <f t="shared" si="77"/>
        <v>9.26387467190439</v>
      </c>
    </row>
    <row r="243" spans="1:42" ht="12.75">
      <c r="A243">
        <f t="shared" si="78"/>
        <v>237</v>
      </c>
      <c r="B243">
        <v>-6.491</v>
      </c>
      <c r="C243">
        <v>-78.6122</v>
      </c>
      <c r="D243">
        <v>87.6796</v>
      </c>
      <c r="E243" s="1">
        <f t="shared" si="79"/>
        <v>0.36428101789689754</v>
      </c>
      <c r="G243">
        <v>43.3889</v>
      </c>
      <c r="H243">
        <v>-88.2972</v>
      </c>
      <c r="I243">
        <v>80.2985</v>
      </c>
      <c r="J243" s="1">
        <f t="shared" si="80"/>
        <v>0.3644176175763224</v>
      </c>
      <c r="L243">
        <v>6.7303</v>
      </c>
      <c r="M243">
        <v>-127.6622</v>
      </c>
      <c r="N243">
        <v>77.3765</v>
      </c>
      <c r="O243" s="1">
        <f t="shared" si="81"/>
        <v>0.3644176175763216</v>
      </c>
      <c r="Q243">
        <v>4.5857</v>
      </c>
      <c r="R243">
        <v>-84.1113</v>
      </c>
      <c r="S243">
        <v>9.8916</v>
      </c>
      <c r="T243" s="1">
        <f t="shared" si="82"/>
        <v>0.36433101707101473</v>
      </c>
      <c r="V243" s="1">
        <f t="shared" si="63"/>
        <v>4.5857</v>
      </c>
      <c r="W243" s="1">
        <f t="shared" si="64"/>
        <v>-84.1113</v>
      </c>
      <c r="X243" s="1">
        <f t="shared" si="65"/>
        <v>289.625</v>
      </c>
      <c r="Y243" s="1">
        <f t="shared" si="83"/>
        <v>0.36433101707101473</v>
      </c>
      <c r="AA243" s="1">
        <f t="shared" si="66"/>
        <v>202.32369600434845</v>
      </c>
      <c r="AB243" s="1">
        <f t="shared" si="67"/>
        <v>212.93377771340084</v>
      </c>
      <c r="AC243" s="1">
        <f t="shared" si="68"/>
        <v>216.68111581819954</v>
      </c>
      <c r="AE243" s="1">
        <f t="shared" si="69"/>
        <v>51.34475909204366</v>
      </c>
      <c r="AF243" s="1">
        <f t="shared" si="70"/>
        <v>53.87016115587552</v>
      </c>
      <c r="AG243" s="1">
        <f t="shared" si="71"/>
        <v>51.8349220439271</v>
      </c>
      <c r="AI243" s="1">
        <f t="shared" si="72"/>
        <v>86.49572787301607</v>
      </c>
      <c r="AJ243" s="1">
        <f t="shared" si="73"/>
        <v>79.43863230931375</v>
      </c>
      <c r="AK243" s="1">
        <f t="shared" si="74"/>
        <v>78.39085339972924</v>
      </c>
      <c r="AN243" s="15">
        <f t="shared" si="75"/>
        <v>3.286989688125172</v>
      </c>
      <c r="AO243" s="15">
        <f t="shared" si="76"/>
        <v>31.249497214138675</v>
      </c>
      <c r="AP243" s="15">
        <f t="shared" si="77"/>
        <v>9.263797886032954</v>
      </c>
    </row>
    <row r="244" spans="1:42" ht="12.75">
      <c r="A244">
        <f t="shared" si="78"/>
        <v>238</v>
      </c>
      <c r="B244">
        <v>-6.6732</v>
      </c>
      <c r="C244">
        <v>-78.9278</v>
      </c>
      <c r="D244">
        <v>87.6796</v>
      </c>
      <c r="E244" s="1">
        <f t="shared" si="79"/>
        <v>0.3644176175763216</v>
      </c>
      <c r="G244">
        <v>43.2068</v>
      </c>
      <c r="H244">
        <v>-88.6127</v>
      </c>
      <c r="I244">
        <v>80.2985</v>
      </c>
      <c r="J244" s="1">
        <f t="shared" si="80"/>
        <v>0.3642810178968971</v>
      </c>
      <c r="L244">
        <v>6.5481</v>
      </c>
      <c r="M244">
        <v>-127.9777</v>
      </c>
      <c r="N244">
        <v>77.3765</v>
      </c>
      <c r="O244" s="1">
        <f t="shared" si="81"/>
        <v>0.36433101707101473</v>
      </c>
      <c r="Q244">
        <v>4.4035</v>
      </c>
      <c r="R244">
        <v>-84.4269</v>
      </c>
      <c r="S244">
        <v>9.8916</v>
      </c>
      <c r="T244" s="1">
        <f t="shared" si="82"/>
        <v>0.3644176175763216</v>
      </c>
      <c r="V244" s="1">
        <f t="shared" si="63"/>
        <v>4.4035</v>
      </c>
      <c r="W244" s="1">
        <f t="shared" si="64"/>
        <v>-84.4269</v>
      </c>
      <c r="X244" s="1">
        <f t="shared" si="65"/>
        <v>289.625</v>
      </c>
      <c r="Y244" s="1">
        <f t="shared" si="83"/>
        <v>0.3644176175763216</v>
      </c>
      <c r="AA244" s="1">
        <f t="shared" si="66"/>
        <v>202.32369600434845</v>
      </c>
      <c r="AB244" s="1">
        <f t="shared" si="67"/>
        <v>212.93379397075515</v>
      </c>
      <c r="AC244" s="1">
        <f t="shared" si="68"/>
        <v>216.68109571914667</v>
      </c>
      <c r="AE244" s="1">
        <f t="shared" si="69"/>
        <v>51.344837376507485</v>
      </c>
      <c r="AF244" s="1">
        <f t="shared" si="70"/>
        <v>53.87022920584244</v>
      </c>
      <c r="AG244" s="1">
        <f t="shared" si="71"/>
        <v>51.83482741661247</v>
      </c>
      <c r="AI244" s="1">
        <f t="shared" si="72"/>
        <v>86.49572787301607</v>
      </c>
      <c r="AJ244" s="1">
        <f t="shared" si="73"/>
        <v>79.43860884695117</v>
      </c>
      <c r="AK244" s="1">
        <f t="shared" si="74"/>
        <v>78.39087926989707</v>
      </c>
      <c r="AN244" s="15">
        <f t="shared" si="75"/>
        <v>3.2870171928857403</v>
      </c>
      <c r="AO244" s="15">
        <f t="shared" si="76"/>
        <v>31.249470435598113</v>
      </c>
      <c r="AP244" s="15">
        <f t="shared" si="77"/>
        <v>9.263793688946665</v>
      </c>
    </row>
    <row r="245" spans="1:42" ht="12.75">
      <c r="A245">
        <f t="shared" si="78"/>
        <v>239</v>
      </c>
      <c r="B245">
        <v>-6.8554</v>
      </c>
      <c r="C245">
        <v>-79.2433</v>
      </c>
      <c r="D245">
        <v>87.6796</v>
      </c>
      <c r="E245" s="1">
        <f t="shared" si="79"/>
        <v>0.3643310170710152</v>
      </c>
      <c r="G245">
        <v>43.0246</v>
      </c>
      <c r="H245">
        <v>-88.9283</v>
      </c>
      <c r="I245">
        <v>80.2985</v>
      </c>
      <c r="J245" s="1">
        <f t="shared" si="80"/>
        <v>0.36441761757631014</v>
      </c>
      <c r="L245">
        <v>6.3659</v>
      </c>
      <c r="M245">
        <v>-128.2933</v>
      </c>
      <c r="N245">
        <v>77.3765</v>
      </c>
      <c r="O245" s="1">
        <f t="shared" si="81"/>
        <v>0.36441761757630925</v>
      </c>
      <c r="Q245">
        <v>4.2213</v>
      </c>
      <c r="R245">
        <v>-84.7424</v>
      </c>
      <c r="S245">
        <v>9.8916</v>
      </c>
      <c r="T245" s="1">
        <f t="shared" si="82"/>
        <v>0.36433101707101473</v>
      </c>
      <c r="V245" s="1">
        <f t="shared" si="63"/>
        <v>4.2213</v>
      </c>
      <c r="W245" s="1">
        <f t="shared" si="64"/>
        <v>-84.7424</v>
      </c>
      <c r="X245" s="1">
        <f t="shared" si="65"/>
        <v>289.625</v>
      </c>
      <c r="Y245" s="1">
        <f t="shared" si="83"/>
        <v>0.36433101707101473</v>
      </c>
      <c r="AA245" s="1">
        <f t="shared" si="66"/>
        <v>202.32369600434845</v>
      </c>
      <c r="AB245" s="1">
        <f t="shared" si="67"/>
        <v>212.93379593655396</v>
      </c>
      <c r="AC245" s="1">
        <f t="shared" si="68"/>
        <v>216.68111581819954</v>
      </c>
      <c r="AE245" s="1">
        <f t="shared" si="69"/>
        <v>51.344856239062544</v>
      </c>
      <c r="AF245" s="1">
        <f t="shared" si="70"/>
        <v>53.87022920584244</v>
      </c>
      <c r="AG245" s="1">
        <f t="shared" si="71"/>
        <v>51.83492204392709</v>
      </c>
      <c r="AI245" s="1">
        <f t="shared" si="72"/>
        <v>86.49572787301607</v>
      </c>
      <c r="AJ245" s="1">
        <f t="shared" si="73"/>
        <v>79.43860600994441</v>
      </c>
      <c r="AK245" s="1">
        <f t="shared" si="74"/>
        <v>78.39085339972924</v>
      </c>
      <c r="AN245" s="15">
        <f t="shared" si="75"/>
        <v>3.286994160282052</v>
      </c>
      <c r="AO245" s="15">
        <f t="shared" si="76"/>
        <v>31.24953858594251</v>
      </c>
      <c r="AP245" s="15">
        <f t="shared" si="77"/>
        <v>9.263797886032956</v>
      </c>
    </row>
    <row r="246" spans="1:42" ht="12.75">
      <c r="A246">
        <f t="shared" si="78"/>
        <v>240</v>
      </c>
      <c r="B246">
        <v>-7.0376</v>
      </c>
      <c r="C246">
        <v>-79.5589</v>
      </c>
      <c r="D246">
        <v>87.6796</v>
      </c>
      <c r="E246" s="1">
        <f t="shared" si="79"/>
        <v>0.36441761757630925</v>
      </c>
      <c r="G246">
        <v>42.8424</v>
      </c>
      <c r="H246">
        <v>-89.2439</v>
      </c>
      <c r="I246">
        <v>80.2985</v>
      </c>
      <c r="J246" s="1">
        <f t="shared" si="80"/>
        <v>0.3644176175763224</v>
      </c>
      <c r="L246">
        <v>6.1837</v>
      </c>
      <c r="M246">
        <v>-128.6089</v>
      </c>
      <c r="N246">
        <v>77.3765</v>
      </c>
      <c r="O246" s="1">
        <f t="shared" si="81"/>
        <v>0.36441761757633384</v>
      </c>
      <c r="Q246">
        <v>4.0391</v>
      </c>
      <c r="R246">
        <v>-85.058</v>
      </c>
      <c r="S246">
        <v>9.8916</v>
      </c>
      <c r="T246" s="1">
        <f t="shared" si="82"/>
        <v>0.3644176175763216</v>
      </c>
      <c r="V246" s="1">
        <f t="shared" si="63"/>
        <v>4.0391</v>
      </c>
      <c r="W246" s="1">
        <f t="shared" si="64"/>
        <v>-85.058</v>
      </c>
      <c r="X246" s="1">
        <f t="shared" si="65"/>
        <v>289.625</v>
      </c>
      <c r="Y246" s="1">
        <f t="shared" si="83"/>
        <v>0.3644176175763216</v>
      </c>
      <c r="AA246" s="1">
        <f t="shared" si="66"/>
        <v>202.32369600434845</v>
      </c>
      <c r="AB246" s="1">
        <f t="shared" si="67"/>
        <v>212.93379593655396</v>
      </c>
      <c r="AC246" s="1">
        <f t="shared" si="68"/>
        <v>216.68111581819954</v>
      </c>
      <c r="AE246" s="1">
        <f t="shared" si="69"/>
        <v>51.34485623906254</v>
      </c>
      <c r="AF246" s="1">
        <f t="shared" si="70"/>
        <v>53.87022920584245</v>
      </c>
      <c r="AG246" s="1">
        <f t="shared" si="71"/>
        <v>51.834922043927115</v>
      </c>
      <c r="AI246" s="1">
        <f t="shared" si="72"/>
        <v>86.49572787301607</v>
      </c>
      <c r="AJ246" s="1">
        <f t="shared" si="73"/>
        <v>79.43860600994441</v>
      </c>
      <c r="AK246" s="1">
        <f t="shared" si="74"/>
        <v>78.39085339972924</v>
      </c>
      <c r="AN246" s="15">
        <f t="shared" si="75"/>
        <v>3.2869941602820627</v>
      </c>
      <c r="AO246" s="15">
        <f t="shared" si="76"/>
        <v>31.249538585942513</v>
      </c>
      <c r="AP246" s="15">
        <f t="shared" si="77"/>
        <v>9.263797886032952</v>
      </c>
    </row>
    <row r="247" spans="1:42" ht="12.75">
      <c r="A247">
        <f t="shared" si="78"/>
        <v>241</v>
      </c>
      <c r="B247">
        <v>-7.2198</v>
      </c>
      <c r="C247">
        <v>-79.8745</v>
      </c>
      <c r="D247">
        <v>87.6796</v>
      </c>
      <c r="E247" s="1">
        <f t="shared" si="79"/>
        <v>0.3644176175763216</v>
      </c>
      <c r="G247">
        <v>42.6602</v>
      </c>
      <c r="H247">
        <v>-89.5594</v>
      </c>
      <c r="I247">
        <v>80.2985</v>
      </c>
      <c r="J247" s="1">
        <f t="shared" si="80"/>
        <v>0.36433101707101206</v>
      </c>
      <c r="L247">
        <v>6.0015</v>
      </c>
      <c r="M247">
        <v>-128.9244</v>
      </c>
      <c r="N247">
        <v>77.3765</v>
      </c>
      <c r="O247" s="1">
        <f t="shared" si="81"/>
        <v>0.3643310170710024</v>
      </c>
      <c r="Q247">
        <v>3.8569</v>
      </c>
      <c r="R247">
        <v>-85.3736</v>
      </c>
      <c r="S247">
        <v>9.8916</v>
      </c>
      <c r="T247" s="1">
        <f t="shared" si="82"/>
        <v>0.36441761757630947</v>
      </c>
      <c r="V247" s="1">
        <f t="shared" si="63"/>
        <v>3.8569</v>
      </c>
      <c r="W247" s="1">
        <f t="shared" si="64"/>
        <v>-85.3736</v>
      </c>
      <c r="X247" s="1">
        <f t="shared" si="65"/>
        <v>289.625</v>
      </c>
      <c r="Y247" s="1">
        <f t="shared" si="83"/>
        <v>0.36441761757630947</v>
      </c>
      <c r="AA247" s="1">
        <f t="shared" si="66"/>
        <v>202.32369600434845</v>
      </c>
      <c r="AB247" s="1">
        <f t="shared" si="67"/>
        <v>212.93379397075515</v>
      </c>
      <c r="AC247" s="1">
        <f t="shared" si="68"/>
        <v>216.68109571914667</v>
      </c>
      <c r="AE247" s="1">
        <f t="shared" si="69"/>
        <v>51.344837376507485</v>
      </c>
      <c r="AF247" s="1">
        <f t="shared" si="70"/>
        <v>53.87022920584244</v>
      </c>
      <c r="AG247" s="1">
        <f t="shared" si="71"/>
        <v>51.83482741661247</v>
      </c>
      <c r="AI247" s="1">
        <f t="shared" si="72"/>
        <v>86.49572787301607</v>
      </c>
      <c r="AJ247" s="1">
        <f t="shared" si="73"/>
        <v>79.43860884695117</v>
      </c>
      <c r="AK247" s="1">
        <f t="shared" si="74"/>
        <v>78.39087926989707</v>
      </c>
      <c r="AN247" s="15">
        <f t="shared" si="75"/>
        <v>3.2870171928857403</v>
      </c>
      <c r="AO247" s="15">
        <f t="shared" si="76"/>
        <v>31.249470435598113</v>
      </c>
      <c r="AP247" s="15">
        <f t="shared" si="77"/>
        <v>9.263793688946667</v>
      </c>
    </row>
    <row r="248" spans="1:42" ht="12.75">
      <c r="A248">
        <f t="shared" si="78"/>
        <v>242</v>
      </c>
      <c r="B248">
        <v>-7.402</v>
      </c>
      <c r="C248">
        <v>-80.19</v>
      </c>
      <c r="D248">
        <v>87.6796</v>
      </c>
      <c r="E248" s="1">
        <f t="shared" si="79"/>
        <v>0.36433101707101473</v>
      </c>
      <c r="G248">
        <v>42.478</v>
      </c>
      <c r="H248">
        <v>-89.875</v>
      </c>
      <c r="I248">
        <v>80.2985</v>
      </c>
      <c r="J248" s="1">
        <f t="shared" si="80"/>
        <v>0.3644176175763224</v>
      </c>
      <c r="L248">
        <v>5.8193</v>
      </c>
      <c r="M248">
        <v>-129.24</v>
      </c>
      <c r="N248">
        <v>77.3765</v>
      </c>
      <c r="O248" s="1">
        <f t="shared" si="81"/>
        <v>0.36441761757633384</v>
      </c>
      <c r="Q248">
        <v>3.6747</v>
      </c>
      <c r="R248">
        <v>-85.6891</v>
      </c>
      <c r="S248">
        <v>9.8916</v>
      </c>
      <c r="T248" s="1">
        <f t="shared" si="82"/>
        <v>0.36433101707101473</v>
      </c>
      <c r="V248" s="1">
        <f t="shared" si="63"/>
        <v>3.6747</v>
      </c>
      <c r="W248" s="1">
        <f t="shared" si="64"/>
        <v>-85.6891</v>
      </c>
      <c r="X248" s="1">
        <f t="shared" si="65"/>
        <v>289.625</v>
      </c>
      <c r="Y248" s="1">
        <f t="shared" si="83"/>
        <v>0.36433101707101473</v>
      </c>
      <c r="AA248" s="1">
        <f t="shared" si="66"/>
        <v>202.32369600434845</v>
      </c>
      <c r="AB248" s="1">
        <f t="shared" si="67"/>
        <v>212.93379593655396</v>
      </c>
      <c r="AC248" s="1">
        <f t="shared" si="68"/>
        <v>216.68111581819954</v>
      </c>
      <c r="AE248" s="1">
        <f t="shared" si="69"/>
        <v>51.34485623906255</v>
      </c>
      <c r="AF248" s="1">
        <f t="shared" si="70"/>
        <v>53.870229205842456</v>
      </c>
      <c r="AG248" s="1">
        <f t="shared" si="71"/>
        <v>51.834922043927115</v>
      </c>
      <c r="AI248" s="1">
        <f t="shared" si="72"/>
        <v>86.49572787301607</v>
      </c>
      <c r="AJ248" s="1">
        <f t="shared" si="73"/>
        <v>79.43860600994441</v>
      </c>
      <c r="AK248" s="1">
        <f t="shared" si="74"/>
        <v>78.39085339972924</v>
      </c>
      <c r="AN248" s="15">
        <f t="shared" si="75"/>
        <v>3.286994160282048</v>
      </c>
      <c r="AO248" s="15">
        <f t="shared" si="76"/>
        <v>31.249538585942517</v>
      </c>
      <c r="AP248" s="15">
        <f t="shared" si="77"/>
        <v>9.263797886032956</v>
      </c>
    </row>
    <row r="249" spans="1:42" ht="12.75">
      <c r="A249">
        <f t="shared" si="78"/>
        <v>243</v>
      </c>
      <c r="B249">
        <v>-7.5842</v>
      </c>
      <c r="C249">
        <v>-80.5056</v>
      </c>
      <c r="D249">
        <v>87.6796</v>
      </c>
      <c r="E249" s="1">
        <f t="shared" si="79"/>
        <v>0.3644176175763216</v>
      </c>
      <c r="G249">
        <v>42.2958</v>
      </c>
      <c r="H249">
        <v>-90.1905</v>
      </c>
      <c r="I249">
        <v>80.2985</v>
      </c>
      <c r="J249" s="1">
        <f t="shared" si="80"/>
        <v>0.3643310170710156</v>
      </c>
      <c r="L249">
        <v>5.6371</v>
      </c>
      <c r="M249">
        <v>-129.5555</v>
      </c>
      <c r="N249">
        <v>77.3765</v>
      </c>
      <c r="O249" s="1">
        <f t="shared" si="81"/>
        <v>0.3643310170710024</v>
      </c>
      <c r="Q249">
        <v>3.4926</v>
      </c>
      <c r="R249">
        <v>-86.0047</v>
      </c>
      <c r="S249">
        <v>9.8916</v>
      </c>
      <c r="T249" s="1">
        <f t="shared" si="82"/>
        <v>0.3643676302856803</v>
      </c>
      <c r="V249" s="1">
        <f t="shared" si="63"/>
        <v>3.4926</v>
      </c>
      <c r="W249" s="1">
        <f t="shared" si="64"/>
        <v>-86.0047</v>
      </c>
      <c r="X249" s="1">
        <f t="shared" si="65"/>
        <v>289.625</v>
      </c>
      <c r="Y249" s="1">
        <f t="shared" si="83"/>
        <v>0.3643676302856803</v>
      </c>
      <c r="AA249" s="1">
        <f t="shared" si="66"/>
        <v>202.3237014791149</v>
      </c>
      <c r="AB249" s="1">
        <f t="shared" si="67"/>
        <v>212.93377574760186</v>
      </c>
      <c r="AC249" s="1">
        <f t="shared" si="68"/>
        <v>216.6810947294203</v>
      </c>
      <c r="AE249" s="1">
        <f t="shared" si="69"/>
        <v>51.344837376507485</v>
      </c>
      <c r="AF249" s="1">
        <f t="shared" si="70"/>
        <v>53.87022920584244</v>
      </c>
      <c r="AG249" s="1">
        <f t="shared" si="71"/>
        <v>51.83482741661247</v>
      </c>
      <c r="AI249" s="1">
        <f t="shared" si="72"/>
        <v>86.49570255540536</v>
      </c>
      <c r="AJ249" s="1">
        <f t="shared" si="73"/>
        <v>79.43863514632822</v>
      </c>
      <c r="AK249" s="1">
        <f t="shared" si="74"/>
        <v>78.39088054380882</v>
      </c>
      <c r="AN249" s="15">
        <f t="shared" si="75"/>
        <v>3.286998132448474</v>
      </c>
      <c r="AO249" s="15">
        <f t="shared" si="76"/>
        <v>31.24939725410757</v>
      </c>
      <c r="AP249" s="15">
        <f t="shared" si="77"/>
        <v>9.263890242830351</v>
      </c>
    </row>
    <row r="250" spans="1:42" ht="12.75">
      <c r="A250">
        <f t="shared" si="78"/>
        <v>244</v>
      </c>
      <c r="B250">
        <v>-7.7664</v>
      </c>
      <c r="C250">
        <v>-80.8212</v>
      </c>
      <c r="D250">
        <v>87.6796</v>
      </c>
      <c r="E250" s="1">
        <f t="shared" si="79"/>
        <v>0.3644176175763216</v>
      </c>
      <c r="G250">
        <v>42.1136</v>
      </c>
      <c r="H250">
        <v>-90.5061</v>
      </c>
      <c r="I250">
        <v>80.2985</v>
      </c>
      <c r="J250" s="1">
        <f t="shared" si="80"/>
        <v>0.3644176175763224</v>
      </c>
      <c r="L250">
        <v>5.4549</v>
      </c>
      <c r="M250">
        <v>-129.8711</v>
      </c>
      <c r="N250">
        <v>77.3765</v>
      </c>
      <c r="O250" s="1">
        <f t="shared" si="81"/>
        <v>0.36441761757633384</v>
      </c>
      <c r="Q250">
        <v>3.3104</v>
      </c>
      <c r="R250">
        <v>-86.3203</v>
      </c>
      <c r="S250">
        <v>9.8916</v>
      </c>
      <c r="T250" s="1">
        <f t="shared" si="82"/>
        <v>0.3644176175763216</v>
      </c>
      <c r="V250" s="1">
        <f t="shared" si="63"/>
        <v>3.3104</v>
      </c>
      <c r="W250" s="1">
        <f t="shared" si="64"/>
        <v>-86.3203</v>
      </c>
      <c r="X250" s="1">
        <f t="shared" si="65"/>
        <v>289.625</v>
      </c>
      <c r="Y250" s="1">
        <f t="shared" si="83"/>
        <v>0.3644176175763216</v>
      </c>
      <c r="AA250" s="1">
        <f t="shared" si="66"/>
        <v>202.3237014791149</v>
      </c>
      <c r="AB250" s="1">
        <f t="shared" si="67"/>
        <v>212.93377574760186</v>
      </c>
      <c r="AC250" s="1">
        <f t="shared" si="68"/>
        <v>216.6810947294203</v>
      </c>
      <c r="AE250" s="1">
        <f t="shared" si="69"/>
        <v>51.34483737650748</v>
      </c>
      <c r="AF250" s="1">
        <f t="shared" si="70"/>
        <v>53.87022920584245</v>
      </c>
      <c r="AG250" s="1">
        <f t="shared" si="71"/>
        <v>51.834827416612484</v>
      </c>
      <c r="AI250" s="1">
        <f t="shared" si="72"/>
        <v>86.49570255540536</v>
      </c>
      <c r="AJ250" s="1">
        <f t="shared" si="73"/>
        <v>79.43863514632822</v>
      </c>
      <c r="AK250" s="1">
        <f t="shared" si="74"/>
        <v>78.39088054380882</v>
      </c>
      <c r="AN250" s="15">
        <f t="shared" si="75"/>
        <v>3.2869981324484745</v>
      </c>
      <c r="AO250" s="15">
        <f t="shared" si="76"/>
        <v>31.24939725410757</v>
      </c>
      <c r="AP250" s="15">
        <f t="shared" si="77"/>
        <v>9.263890242830351</v>
      </c>
    </row>
    <row r="251" spans="1:42" ht="12.75">
      <c r="A251">
        <f t="shared" si="78"/>
        <v>245</v>
      </c>
      <c r="B251">
        <v>-7.9486</v>
      </c>
      <c r="C251">
        <v>-81.1367</v>
      </c>
      <c r="D251">
        <v>87.6796</v>
      </c>
      <c r="E251" s="1">
        <f t="shared" si="79"/>
        <v>0.36433101707101473</v>
      </c>
      <c r="G251">
        <v>41.9314</v>
      </c>
      <c r="H251">
        <v>-90.8217</v>
      </c>
      <c r="I251">
        <v>80.2985</v>
      </c>
      <c r="J251" s="1">
        <f t="shared" si="80"/>
        <v>0.3644176175763224</v>
      </c>
      <c r="L251">
        <v>5.2728</v>
      </c>
      <c r="M251">
        <v>-130.1867</v>
      </c>
      <c r="N251">
        <v>77.3765</v>
      </c>
      <c r="O251" s="1">
        <f t="shared" si="81"/>
        <v>0.36436763028566804</v>
      </c>
      <c r="Q251">
        <v>3.1282</v>
      </c>
      <c r="R251">
        <v>-86.6358</v>
      </c>
      <c r="S251">
        <v>9.8916</v>
      </c>
      <c r="T251" s="1">
        <f t="shared" si="82"/>
        <v>0.36433101707101473</v>
      </c>
      <c r="V251" s="1">
        <f t="shared" si="63"/>
        <v>3.1282</v>
      </c>
      <c r="W251" s="1">
        <f t="shared" si="64"/>
        <v>-86.6358</v>
      </c>
      <c r="X251" s="1">
        <f t="shared" si="65"/>
        <v>289.625</v>
      </c>
      <c r="Y251" s="1">
        <f t="shared" si="83"/>
        <v>0.36433101707101473</v>
      </c>
      <c r="AA251" s="1">
        <f t="shared" si="66"/>
        <v>202.3237014791149</v>
      </c>
      <c r="AB251" s="1">
        <f t="shared" si="67"/>
        <v>212.93377771340084</v>
      </c>
      <c r="AC251" s="1">
        <f t="shared" si="68"/>
        <v>216.68111581819954</v>
      </c>
      <c r="AE251" s="1">
        <f t="shared" si="69"/>
        <v>51.34485623906254</v>
      </c>
      <c r="AF251" s="1">
        <f t="shared" si="70"/>
        <v>53.87016115587552</v>
      </c>
      <c r="AG251" s="1">
        <f t="shared" si="71"/>
        <v>51.83494755056669</v>
      </c>
      <c r="AI251" s="1">
        <f t="shared" si="72"/>
        <v>86.49570255540536</v>
      </c>
      <c r="AJ251" s="1">
        <f t="shared" si="73"/>
        <v>79.43863230931375</v>
      </c>
      <c r="AK251" s="1">
        <f t="shared" si="74"/>
        <v>78.39085339972924</v>
      </c>
      <c r="AN251" s="15">
        <f t="shared" si="75"/>
        <v>3.2869750996551277</v>
      </c>
      <c r="AO251" s="15">
        <f t="shared" si="76"/>
        <v>31.249497214138675</v>
      </c>
      <c r="AP251" s="15">
        <f t="shared" si="77"/>
        <v>9.263878869040477</v>
      </c>
    </row>
    <row r="252" spans="1:42" ht="12.75">
      <c r="A252">
        <f t="shared" si="78"/>
        <v>246</v>
      </c>
      <c r="B252">
        <v>-8.1308</v>
      </c>
      <c r="C252">
        <v>-81.4523</v>
      </c>
      <c r="D252">
        <v>87.6796</v>
      </c>
      <c r="E252" s="1">
        <f t="shared" si="79"/>
        <v>0.3644176175763097</v>
      </c>
      <c r="G252">
        <v>41.7492</v>
      </c>
      <c r="H252">
        <v>-91.1372</v>
      </c>
      <c r="I252">
        <v>80.2985</v>
      </c>
      <c r="J252" s="1">
        <f t="shared" si="80"/>
        <v>0.36433101707101206</v>
      </c>
      <c r="L252">
        <v>5.0906</v>
      </c>
      <c r="M252">
        <v>-130.5022</v>
      </c>
      <c r="N252">
        <v>77.3765</v>
      </c>
      <c r="O252" s="1">
        <f t="shared" si="81"/>
        <v>0.3643310170710024</v>
      </c>
      <c r="Q252">
        <v>2.946</v>
      </c>
      <c r="R252">
        <v>-86.9514</v>
      </c>
      <c r="S252">
        <v>9.8916</v>
      </c>
      <c r="T252" s="1">
        <f t="shared" si="82"/>
        <v>0.3644176175763216</v>
      </c>
      <c r="V252" s="1">
        <f t="shared" si="63"/>
        <v>2.946</v>
      </c>
      <c r="W252" s="1">
        <f t="shared" si="64"/>
        <v>-86.9514</v>
      </c>
      <c r="X252" s="1">
        <f t="shared" si="65"/>
        <v>289.625</v>
      </c>
      <c r="Y252" s="1">
        <f t="shared" si="83"/>
        <v>0.3644176175763216</v>
      </c>
      <c r="AA252" s="1">
        <f t="shared" si="66"/>
        <v>202.3237014791149</v>
      </c>
      <c r="AB252" s="1">
        <f t="shared" si="67"/>
        <v>212.93377574760186</v>
      </c>
      <c r="AC252" s="1">
        <f t="shared" si="68"/>
        <v>216.68109571914667</v>
      </c>
      <c r="AE252" s="1">
        <f t="shared" si="69"/>
        <v>51.344837376507485</v>
      </c>
      <c r="AF252" s="1">
        <f t="shared" si="70"/>
        <v>53.87016115587551</v>
      </c>
      <c r="AG252" s="1">
        <f t="shared" si="71"/>
        <v>51.83485292329862</v>
      </c>
      <c r="AI252" s="1">
        <f t="shared" si="72"/>
        <v>86.49570255540536</v>
      </c>
      <c r="AJ252" s="1">
        <f t="shared" si="73"/>
        <v>79.43863514632822</v>
      </c>
      <c r="AK252" s="1">
        <f t="shared" si="74"/>
        <v>78.39087926989707</v>
      </c>
      <c r="AN252" s="15">
        <f t="shared" si="75"/>
        <v>3.2869981324484865</v>
      </c>
      <c r="AO252" s="15">
        <f t="shared" si="76"/>
        <v>31.24942906389384</v>
      </c>
      <c r="AP252" s="15">
        <f t="shared" si="77"/>
        <v>9.263874671904384</v>
      </c>
    </row>
    <row r="253" spans="1:42" ht="12.75">
      <c r="A253">
        <f t="shared" si="78"/>
        <v>247</v>
      </c>
      <c r="B253">
        <v>-8.313</v>
      </c>
      <c r="C253">
        <v>-81.7679</v>
      </c>
      <c r="D253">
        <v>87.6796</v>
      </c>
      <c r="E253" s="1">
        <f t="shared" si="79"/>
        <v>0.3644176175763216</v>
      </c>
      <c r="G253">
        <v>41.567</v>
      </c>
      <c r="H253">
        <v>-91.4528</v>
      </c>
      <c r="I253">
        <v>80.2985</v>
      </c>
      <c r="J253" s="1">
        <f t="shared" si="80"/>
        <v>0.36441761757631014</v>
      </c>
      <c r="L253">
        <v>4.9084</v>
      </c>
      <c r="M253">
        <v>-130.8178</v>
      </c>
      <c r="N253">
        <v>77.3765</v>
      </c>
      <c r="O253" s="1">
        <f t="shared" si="81"/>
        <v>0.36441761757633384</v>
      </c>
      <c r="Q253">
        <v>2.7638</v>
      </c>
      <c r="R253">
        <v>-87.267</v>
      </c>
      <c r="S253">
        <v>9.8916</v>
      </c>
      <c r="T253" s="1">
        <f t="shared" si="82"/>
        <v>0.36441761757630947</v>
      </c>
      <c r="V253" s="1">
        <f t="shared" si="63"/>
        <v>2.7638</v>
      </c>
      <c r="W253" s="1">
        <f t="shared" si="64"/>
        <v>-87.267</v>
      </c>
      <c r="X253" s="1">
        <f t="shared" si="65"/>
        <v>289.625</v>
      </c>
      <c r="Y253" s="1">
        <f t="shared" si="83"/>
        <v>0.36441761757630947</v>
      </c>
      <c r="AA253" s="1">
        <f t="shared" si="66"/>
        <v>202.3237014791149</v>
      </c>
      <c r="AB253" s="1">
        <f t="shared" si="67"/>
        <v>212.93377574760186</v>
      </c>
      <c r="AC253" s="1">
        <f t="shared" si="68"/>
        <v>216.68109571914667</v>
      </c>
      <c r="AE253" s="1">
        <f t="shared" si="69"/>
        <v>51.344837376507485</v>
      </c>
      <c r="AF253" s="1">
        <f t="shared" si="70"/>
        <v>53.87016115587553</v>
      </c>
      <c r="AG253" s="1">
        <f t="shared" si="71"/>
        <v>51.834852923298634</v>
      </c>
      <c r="AI253" s="1">
        <f t="shared" si="72"/>
        <v>86.49570255540536</v>
      </c>
      <c r="AJ253" s="1">
        <f t="shared" si="73"/>
        <v>79.43863514632822</v>
      </c>
      <c r="AK253" s="1">
        <f t="shared" si="74"/>
        <v>78.39087926989707</v>
      </c>
      <c r="AN253" s="15">
        <f t="shared" si="75"/>
        <v>3.2869981324484754</v>
      </c>
      <c r="AO253" s="15">
        <f t="shared" si="76"/>
        <v>31.24942906389385</v>
      </c>
      <c r="AP253" s="15">
        <f t="shared" si="77"/>
        <v>9.263874671904391</v>
      </c>
    </row>
    <row r="254" spans="4:42" ht="12.75">
      <c r="D254" s="1" t="s">
        <v>15</v>
      </c>
      <c r="E254" s="1">
        <f>MAX(E7:E253)</f>
        <v>0.9209834634780377</v>
      </c>
      <c r="I254" s="1" t="s">
        <v>15</v>
      </c>
      <c r="J254" s="1">
        <f>MAX(J7:J253)</f>
        <v>1.0447339469932035</v>
      </c>
      <c r="N254" s="1" t="s">
        <v>15</v>
      </c>
      <c r="O254" s="1">
        <f>MAX(O7:O253)</f>
        <v>1.023343910911673</v>
      </c>
      <c r="S254" s="1" t="s">
        <v>15</v>
      </c>
      <c r="T254" s="1">
        <f>MAX(T7:T253)</f>
        <v>0.503277517876573</v>
      </c>
      <c r="X254" s="1" t="s">
        <v>15</v>
      </c>
      <c r="Y254" s="1">
        <f>MAX(Y7:Y253)</f>
        <v>0.4627351834472978</v>
      </c>
      <c r="Z254" s="1" t="s">
        <v>15</v>
      </c>
      <c r="AA254" s="12">
        <f>MAX(AA7:AA253)</f>
        <v>222.08781912464266</v>
      </c>
      <c r="AB254" s="12">
        <f>MAX(AB7:AB253)</f>
        <v>222.7093145596295</v>
      </c>
      <c r="AC254" s="10">
        <f>MAX(AC7:AC253)</f>
        <v>223.01296588658246</v>
      </c>
      <c r="AE254" s="1">
        <f>MAX(AE7:AE253)</f>
        <v>51.3449382801265</v>
      </c>
      <c r="AF254" s="1">
        <f>MAX(AF7:AF253)</f>
        <v>53.87030498428609</v>
      </c>
      <c r="AG254" s="1">
        <f>MAX(AG7:AG253)</f>
        <v>51.8349665555019</v>
      </c>
      <c r="AH254" s="1" t="s">
        <v>15</v>
      </c>
      <c r="AI254" s="1">
        <f>MAX(AI7:AI253)</f>
        <v>86.56576349462995</v>
      </c>
      <c r="AJ254" s="1">
        <f>MAX(AJ7:AJ253)</f>
        <v>81.75971956625264</v>
      </c>
      <c r="AK254" s="1">
        <f>MAX(AK7:AK253)</f>
        <v>82.2443983364697</v>
      </c>
      <c r="AM254" s="1" t="s">
        <v>15</v>
      </c>
      <c r="AN254" s="1">
        <f>MAX(AN7:AN253)</f>
        <v>17.306947577427454</v>
      </c>
      <c r="AO254" s="1">
        <f>MAX(AO7:AO253)</f>
        <v>31.24953858594252</v>
      </c>
      <c r="AP254" s="1">
        <f>MAX(AP7:AP253)</f>
        <v>14.372404593270044</v>
      </c>
    </row>
    <row r="255" spans="4:42" ht="12.75">
      <c r="D255" s="1" t="s">
        <v>16</v>
      </c>
      <c r="E255" s="1">
        <f>MIN(E8:E254)</f>
        <v>0.043706978847775295</v>
      </c>
      <c r="I255" s="1" t="s">
        <v>16</v>
      </c>
      <c r="J255" s="1">
        <f>MIN(J8:J254)</f>
        <v>0.04366932561878858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0.043706978847774046</v>
      </c>
      <c r="X255" s="1" t="s">
        <v>16</v>
      </c>
      <c r="Y255" s="1">
        <f>MIN(Y8:Y254)</f>
        <v>0.04047283039274343</v>
      </c>
      <c r="Z255" s="1" t="s">
        <v>16</v>
      </c>
      <c r="AA255" s="10">
        <f>MIN(AA8:AA254)</f>
        <v>202.32369600434845</v>
      </c>
      <c r="AB255" s="12">
        <f>MIN(AB8:AB254)</f>
        <v>212.93377574760186</v>
      </c>
      <c r="AC255" s="12">
        <f>MIN(AC8:AC254)</f>
        <v>213.30814067226783</v>
      </c>
      <c r="AE255" s="1">
        <f>MIN(AE8:AE254)</f>
        <v>51.34474022945291</v>
      </c>
      <c r="AF255" s="1">
        <f>MIN(AF8:AF254)</f>
        <v>53.87008808207018</v>
      </c>
      <c r="AG255" s="1">
        <f>MIN(AG8:AG254)</f>
        <v>51.834775708398695</v>
      </c>
      <c r="AH255" s="1" t="s">
        <v>16</v>
      </c>
      <c r="AI255" s="1">
        <f>MIN(AI8:AI254)</f>
        <v>82.38419441941573</v>
      </c>
      <c r="AJ255" s="1">
        <f>MIN(AJ8:AJ254)</f>
        <v>79.43860600994441</v>
      </c>
      <c r="AK255" s="1">
        <f>MIN(AK8:AK254)</f>
        <v>78.39085339972924</v>
      </c>
      <c r="AM255" s="1" t="s">
        <v>16</v>
      </c>
      <c r="AN255" s="1">
        <f>MIN(AN8:AN254)</f>
        <v>3.2869750996551277</v>
      </c>
      <c r="AO255" s="1">
        <f>MIN(AO8:AO254)</f>
        <v>15.315560811611855</v>
      </c>
      <c r="AP255" s="10">
        <f>MIN(AP8:AP254)</f>
        <v>8.391856455581207</v>
      </c>
    </row>
    <row r="256" spans="4:37" ht="12.75">
      <c r="D256" s="1" t="s">
        <v>17</v>
      </c>
      <c r="E256" s="1">
        <f>SUM(E9:E255)</f>
        <v>91.77260672543764</v>
      </c>
      <c r="I256" s="1" t="s">
        <v>17</v>
      </c>
      <c r="J256" s="1">
        <f>SUM(J9:J255)</f>
        <v>100.01299189746149</v>
      </c>
      <c r="N256" s="1" t="s">
        <v>17</v>
      </c>
      <c r="O256" s="1">
        <f>SUM(O9:O255)</f>
        <v>101.56007616288066</v>
      </c>
      <c r="S256" s="1" t="s">
        <v>17</v>
      </c>
      <c r="T256" s="1">
        <f>SUM(T9:T255)</f>
        <v>85.91878013796507</v>
      </c>
      <c r="X256" s="1" t="s">
        <v>17</v>
      </c>
      <c r="Y256" s="1">
        <f>SUM(Y9:Y255)</f>
        <v>80.2363430530012</v>
      </c>
      <c r="Z256" t="s">
        <v>18</v>
      </c>
      <c r="AA256" s="10">
        <f>AA254-AA255</f>
        <v>19.764123120294215</v>
      </c>
      <c r="AB256" s="12">
        <f>AB254-AB255</f>
        <v>9.775538812027634</v>
      </c>
      <c r="AC256" s="12">
        <f>AC254-AC255</f>
        <v>9.704825214314639</v>
      </c>
      <c r="AD256" t="s">
        <v>18</v>
      </c>
      <c r="AE256" s="1">
        <f>AE254-AE255</f>
        <v>0.00019805067358902306</v>
      </c>
      <c r="AF256" s="1">
        <f>AF254-AF255</f>
        <v>0.00021690221591086356</v>
      </c>
      <c r="AG256" s="1">
        <f>AG254-AG255</f>
        <v>0.00019084710320527165</v>
      </c>
      <c r="AH256" t="s">
        <v>18</v>
      </c>
      <c r="AI256" s="1">
        <f>AI254-AI255</f>
        <v>4.181569075214213</v>
      </c>
      <c r="AJ256" s="1">
        <f>AJ254-AJ255</f>
        <v>2.3211135563082337</v>
      </c>
      <c r="AK256" s="1">
        <f>AK254-AK255</f>
        <v>3.8535449367404624</v>
      </c>
    </row>
    <row r="257" spans="26:28" ht="12.75">
      <c r="Z257" s="14" t="s">
        <v>35</v>
      </c>
      <c r="AA257" s="11"/>
      <c r="AB257" s="13">
        <f>MAX(AA254:AC254)-MIN(AA255:AC255)</f>
        <v>20.689269882234015</v>
      </c>
    </row>
    <row r="259" spans="26:28" ht="12.75">
      <c r="Z259" t="s">
        <v>40</v>
      </c>
      <c r="AB259" s="1">
        <f>MAX(AA254:AC255)</f>
        <v>223.01296588658246</v>
      </c>
    </row>
    <row r="260" spans="26:28" ht="12.75">
      <c r="Z260" t="s">
        <v>41</v>
      </c>
      <c r="AB260" s="1">
        <f>MIN(AA254:AC255)</f>
        <v>202.32369600434845</v>
      </c>
    </row>
    <row r="261" ht="12.75">
      <c r="AB261" s="1">
        <f>AB259-AB260</f>
        <v>20.689269882234015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37" sqref="P37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0.382013</v>
      </c>
      <c r="C4">
        <v>0.303133</v>
      </c>
      <c r="D4">
        <v>0.318364</v>
      </c>
    </row>
    <row r="5" spans="1:4" ht="12.75">
      <c r="A5">
        <f aca="true" t="shared" si="0" ref="A5:A68">A4+1</f>
        <v>1</v>
      </c>
      <c r="B5">
        <v>0.382013</v>
      </c>
      <c r="C5">
        <v>0.303133</v>
      </c>
      <c r="D5">
        <v>0.318364</v>
      </c>
    </row>
    <row r="6" spans="1:4" ht="12.75">
      <c r="A6">
        <f t="shared" si="0"/>
        <v>2</v>
      </c>
      <c r="B6">
        <v>0.382013</v>
      </c>
      <c r="C6">
        <v>0.303133</v>
      </c>
      <c r="D6">
        <v>0.318364</v>
      </c>
    </row>
    <row r="7" spans="1:4" ht="12.75">
      <c r="A7">
        <f t="shared" si="0"/>
        <v>3</v>
      </c>
      <c r="B7">
        <v>0.382013</v>
      </c>
      <c r="C7">
        <v>0.303133</v>
      </c>
      <c r="D7">
        <v>0.318364</v>
      </c>
    </row>
    <row r="8" spans="1:4" ht="12.75">
      <c r="A8">
        <f t="shared" si="0"/>
        <v>4</v>
      </c>
      <c r="B8">
        <v>0.375514</v>
      </c>
      <c r="C8">
        <v>0.302234</v>
      </c>
      <c r="D8">
        <v>0.325761</v>
      </c>
    </row>
    <row r="9" spans="1:4" ht="12.75">
      <c r="A9">
        <f t="shared" si="0"/>
        <v>5</v>
      </c>
      <c r="B9">
        <v>0.369014</v>
      </c>
      <c r="C9">
        <v>0.301332</v>
      </c>
      <c r="D9">
        <v>0.333159</v>
      </c>
    </row>
    <row r="10" spans="1:4" ht="12.75">
      <c r="A10">
        <f t="shared" si="0"/>
        <v>6</v>
      </c>
      <c r="B10">
        <v>0.362513</v>
      </c>
      <c r="C10">
        <v>0.300429</v>
      </c>
      <c r="D10">
        <v>0.340559</v>
      </c>
    </row>
    <row r="11" spans="1:4" ht="12.75">
      <c r="A11">
        <f t="shared" si="0"/>
        <v>7</v>
      </c>
      <c r="B11">
        <v>0.356012</v>
      </c>
      <c r="C11">
        <v>0.299523</v>
      </c>
      <c r="D11">
        <v>0.347961</v>
      </c>
    </row>
    <row r="12" spans="1:4" ht="12.75">
      <c r="A12">
        <f t="shared" si="0"/>
        <v>8</v>
      </c>
      <c r="B12">
        <v>0.34951</v>
      </c>
      <c r="C12">
        <v>0.298615</v>
      </c>
      <c r="D12">
        <v>0.355364</v>
      </c>
    </row>
    <row r="13" spans="1:4" ht="12.75">
      <c r="A13">
        <f t="shared" si="0"/>
        <v>9</v>
      </c>
      <c r="B13">
        <v>0.34951</v>
      </c>
      <c r="C13">
        <v>0.298615</v>
      </c>
      <c r="D13">
        <v>0.355363</v>
      </c>
    </row>
    <row r="14" spans="1:4" ht="12.75">
      <c r="A14">
        <f t="shared" si="0"/>
        <v>10</v>
      </c>
      <c r="B14">
        <v>0.34951</v>
      </c>
      <c r="C14">
        <v>0.298614</v>
      </c>
      <c r="D14">
        <v>0.355363</v>
      </c>
    </row>
    <row r="15" spans="1:4" ht="12.75">
      <c r="A15">
        <f t="shared" si="0"/>
        <v>11</v>
      </c>
      <c r="B15">
        <v>0.349509</v>
      </c>
      <c r="C15">
        <v>0.298613</v>
      </c>
      <c r="D15">
        <v>0.355362</v>
      </c>
    </row>
    <row r="16" spans="1:4" ht="12.75">
      <c r="A16">
        <f t="shared" si="0"/>
        <v>12</v>
      </c>
      <c r="B16">
        <v>0.349508</v>
      </c>
      <c r="C16">
        <v>0.298613</v>
      </c>
      <c r="D16">
        <v>0.35536</v>
      </c>
    </row>
    <row r="17" spans="1:4" ht="12.75">
      <c r="A17">
        <f t="shared" si="0"/>
        <v>13</v>
      </c>
      <c r="B17">
        <v>0.349508</v>
      </c>
      <c r="C17">
        <v>0.298612</v>
      </c>
      <c r="D17">
        <v>0.355359</v>
      </c>
    </row>
    <row r="18" spans="1:4" ht="12.75">
      <c r="A18">
        <f t="shared" si="0"/>
        <v>14</v>
      </c>
      <c r="B18">
        <v>0.349507</v>
      </c>
      <c r="C18">
        <v>0.298611</v>
      </c>
      <c r="D18">
        <v>0.355358</v>
      </c>
    </row>
    <row r="19" spans="1:4" ht="12.75">
      <c r="A19">
        <f t="shared" si="0"/>
        <v>15</v>
      </c>
      <c r="B19">
        <v>0.349506</v>
      </c>
      <c r="C19">
        <v>0.29861</v>
      </c>
      <c r="D19">
        <v>0.355357</v>
      </c>
    </row>
    <row r="20" spans="1:4" ht="12.75">
      <c r="A20">
        <f t="shared" si="0"/>
        <v>16</v>
      </c>
      <c r="B20">
        <v>0.349506</v>
      </c>
      <c r="C20">
        <v>0.298609</v>
      </c>
      <c r="D20">
        <v>0.355355</v>
      </c>
    </row>
    <row r="21" spans="1:4" ht="12.75">
      <c r="A21">
        <f t="shared" si="0"/>
        <v>17</v>
      </c>
      <c r="B21">
        <v>0.349505</v>
      </c>
      <c r="C21">
        <v>0.298608</v>
      </c>
      <c r="D21">
        <v>0.355354</v>
      </c>
    </row>
    <row r="22" spans="1:4" ht="12.75">
      <c r="A22">
        <f t="shared" si="0"/>
        <v>18</v>
      </c>
      <c r="B22">
        <v>0.349504</v>
      </c>
      <c r="C22">
        <v>0.298607</v>
      </c>
      <c r="D22">
        <v>0.355353</v>
      </c>
    </row>
    <row r="23" spans="1:4" ht="12.75">
      <c r="A23">
        <f t="shared" si="0"/>
        <v>19</v>
      </c>
      <c r="B23">
        <v>0.349432</v>
      </c>
      <c r="C23">
        <v>0.29848</v>
      </c>
      <c r="D23">
        <v>0.355549</v>
      </c>
    </row>
    <row r="24" spans="1:4" ht="12.75">
      <c r="A24">
        <f t="shared" si="0"/>
        <v>20</v>
      </c>
      <c r="B24">
        <v>0.348964</v>
      </c>
      <c r="C24">
        <v>0.297635</v>
      </c>
      <c r="D24">
        <v>0.356858</v>
      </c>
    </row>
    <row r="25" spans="1:4" ht="12.75">
      <c r="A25">
        <f t="shared" si="0"/>
        <v>21</v>
      </c>
      <c r="B25">
        <v>0.348963</v>
      </c>
      <c r="C25">
        <v>0.297634</v>
      </c>
      <c r="D25">
        <v>0.356857</v>
      </c>
    </row>
    <row r="26" spans="1:4" ht="12.75">
      <c r="A26">
        <f t="shared" si="0"/>
        <v>22</v>
      </c>
      <c r="B26">
        <v>0.348684</v>
      </c>
      <c r="C26">
        <v>0.29642</v>
      </c>
      <c r="D26">
        <v>0.358344</v>
      </c>
    </row>
    <row r="27" spans="1:4" ht="12.75">
      <c r="A27">
        <f t="shared" si="0"/>
        <v>23</v>
      </c>
      <c r="B27">
        <v>0.34869</v>
      </c>
      <c r="C27">
        <v>0.296307</v>
      </c>
      <c r="D27">
        <v>0.358447</v>
      </c>
    </row>
    <row r="28" spans="1:4" ht="12.75">
      <c r="A28">
        <f t="shared" si="0"/>
        <v>24</v>
      </c>
      <c r="B28">
        <v>0.348784</v>
      </c>
      <c r="C28">
        <v>0.294759</v>
      </c>
      <c r="D28">
        <v>0.359895</v>
      </c>
    </row>
    <row r="29" spans="1:4" ht="12.75">
      <c r="A29">
        <f t="shared" si="0"/>
        <v>25</v>
      </c>
      <c r="B29">
        <v>0.348783</v>
      </c>
      <c r="C29">
        <v>0.294758</v>
      </c>
      <c r="D29">
        <v>0.359894</v>
      </c>
    </row>
    <row r="30" spans="1:4" ht="12.75">
      <c r="A30">
        <f t="shared" si="0"/>
        <v>26</v>
      </c>
      <c r="B30">
        <v>0.348981</v>
      </c>
      <c r="C30">
        <v>0.293639</v>
      </c>
      <c r="D30">
        <v>0.36081</v>
      </c>
    </row>
    <row r="31" spans="1:4" ht="12.75">
      <c r="A31">
        <f t="shared" si="0"/>
        <v>27</v>
      </c>
      <c r="B31">
        <v>0.349594</v>
      </c>
      <c r="C31">
        <v>0.291358</v>
      </c>
      <c r="D31">
        <v>0.362471</v>
      </c>
    </row>
    <row r="32" spans="1:4" ht="12.75">
      <c r="A32">
        <f t="shared" si="0"/>
        <v>28</v>
      </c>
      <c r="B32">
        <v>0.350159</v>
      </c>
      <c r="C32">
        <v>0.289156</v>
      </c>
      <c r="D32">
        <v>0.364102</v>
      </c>
    </row>
    <row r="33" spans="1:4" ht="12.75">
      <c r="A33">
        <f t="shared" si="0"/>
        <v>29</v>
      </c>
      <c r="B33">
        <v>0.350656</v>
      </c>
      <c r="C33">
        <v>0.287095</v>
      </c>
      <c r="D33">
        <v>0.365659</v>
      </c>
    </row>
    <row r="34" spans="1:4" ht="12.75">
      <c r="A34">
        <f t="shared" si="0"/>
        <v>30</v>
      </c>
      <c r="B34">
        <v>0.351373</v>
      </c>
      <c r="C34">
        <v>0.28448</v>
      </c>
      <c r="D34">
        <v>0.367551</v>
      </c>
    </row>
    <row r="35" spans="1:4" ht="12.75">
      <c r="A35">
        <f t="shared" si="0"/>
        <v>31</v>
      </c>
      <c r="B35">
        <v>0.351994</v>
      </c>
      <c r="C35">
        <v>0.282118</v>
      </c>
      <c r="D35">
        <v>0.369284</v>
      </c>
    </row>
    <row r="36" spans="1:4" ht="12.75">
      <c r="A36">
        <f t="shared" si="0"/>
        <v>32</v>
      </c>
      <c r="B36">
        <v>0.35257</v>
      </c>
      <c r="C36">
        <v>0.279841</v>
      </c>
      <c r="D36">
        <v>0.370979</v>
      </c>
    </row>
    <row r="37" spans="1:4" ht="12.75">
      <c r="A37">
        <f t="shared" si="0"/>
        <v>33</v>
      </c>
      <c r="B37">
        <v>0.353091</v>
      </c>
      <c r="C37">
        <v>0.277685</v>
      </c>
      <c r="D37">
        <v>0.372607</v>
      </c>
    </row>
    <row r="38" spans="1:4" ht="12.75">
      <c r="A38">
        <f t="shared" si="0"/>
        <v>34</v>
      </c>
      <c r="B38">
        <v>0.353561</v>
      </c>
      <c r="C38">
        <v>0.275643</v>
      </c>
      <c r="D38">
        <v>0.374172</v>
      </c>
    </row>
    <row r="39" spans="1:4" ht="12.75">
      <c r="A39">
        <f t="shared" si="0"/>
        <v>35</v>
      </c>
      <c r="B39">
        <v>0.354296</v>
      </c>
      <c r="C39">
        <v>0.273917</v>
      </c>
      <c r="D39">
        <v>0.375157</v>
      </c>
    </row>
    <row r="40" spans="1:4" ht="12.75">
      <c r="A40">
        <f t="shared" si="0"/>
        <v>36</v>
      </c>
      <c r="B40">
        <v>0.355521</v>
      </c>
      <c r="C40">
        <v>0.271019</v>
      </c>
      <c r="D40">
        <v>0.376822</v>
      </c>
    </row>
    <row r="41" spans="1:4" ht="12.75">
      <c r="A41">
        <f t="shared" si="0"/>
        <v>37</v>
      </c>
      <c r="B41">
        <v>0.356939</v>
      </c>
      <c r="C41">
        <v>0.269035</v>
      </c>
      <c r="D41">
        <v>0.377382</v>
      </c>
    </row>
    <row r="42" spans="1:4" ht="12.75">
      <c r="A42">
        <f t="shared" si="0"/>
        <v>38</v>
      </c>
      <c r="B42">
        <v>0.359725</v>
      </c>
      <c r="C42">
        <v>0.266312</v>
      </c>
      <c r="D42">
        <v>0.37731</v>
      </c>
    </row>
    <row r="43" spans="1:4" ht="12.75">
      <c r="A43">
        <f t="shared" si="0"/>
        <v>39</v>
      </c>
      <c r="B43">
        <v>0.367357</v>
      </c>
      <c r="C43">
        <v>0.266586</v>
      </c>
      <c r="D43">
        <v>0.369401</v>
      </c>
    </row>
    <row r="44" spans="1:4" ht="12.75">
      <c r="A44">
        <f t="shared" si="0"/>
        <v>40</v>
      </c>
      <c r="B44">
        <v>0.377306</v>
      </c>
      <c r="C44">
        <v>0.266932</v>
      </c>
      <c r="D44">
        <v>0.359104</v>
      </c>
    </row>
    <row r="45" spans="1:4" ht="12.75">
      <c r="A45">
        <f t="shared" si="0"/>
        <v>41</v>
      </c>
      <c r="B45">
        <v>0.387253</v>
      </c>
      <c r="C45">
        <v>0.267273</v>
      </c>
      <c r="D45">
        <v>0.34881</v>
      </c>
    </row>
    <row r="46" spans="1:4" ht="12.75">
      <c r="A46">
        <f t="shared" si="0"/>
        <v>42</v>
      </c>
      <c r="B46">
        <v>0.387645</v>
      </c>
      <c r="C46">
        <v>0.266682</v>
      </c>
      <c r="D46">
        <v>0.349007</v>
      </c>
    </row>
    <row r="47" spans="1:4" ht="12.75">
      <c r="A47">
        <f t="shared" si="0"/>
        <v>43</v>
      </c>
      <c r="B47">
        <v>0.396445</v>
      </c>
      <c r="C47">
        <v>0.267392</v>
      </c>
      <c r="D47">
        <v>0.33949</v>
      </c>
    </row>
    <row r="48" spans="1:4" ht="12.75">
      <c r="A48">
        <f t="shared" si="0"/>
        <v>44</v>
      </c>
      <c r="B48">
        <v>0.405244</v>
      </c>
      <c r="C48">
        <v>0.268099</v>
      </c>
      <c r="D48">
        <v>0.329977</v>
      </c>
    </row>
    <row r="49" spans="1:4" ht="12.75">
      <c r="A49">
        <f t="shared" si="0"/>
        <v>45</v>
      </c>
      <c r="B49">
        <v>0.419001</v>
      </c>
      <c r="C49">
        <v>0.26916</v>
      </c>
      <c r="D49">
        <v>0.315141</v>
      </c>
    </row>
    <row r="50" spans="1:4" ht="12.75">
      <c r="A50">
        <f t="shared" si="0"/>
        <v>46</v>
      </c>
      <c r="B50">
        <v>0.428994</v>
      </c>
      <c r="C50">
        <v>0.27161</v>
      </c>
      <c r="D50">
        <v>0.302685</v>
      </c>
    </row>
    <row r="51" spans="1:4" ht="12.75">
      <c r="A51">
        <f t="shared" si="0"/>
        <v>47</v>
      </c>
      <c r="B51">
        <v>0.438471</v>
      </c>
      <c r="C51">
        <v>0.272501</v>
      </c>
      <c r="D51">
        <v>0.292302</v>
      </c>
    </row>
    <row r="52" spans="1:4" ht="12.75">
      <c r="A52">
        <f t="shared" si="0"/>
        <v>48</v>
      </c>
      <c r="B52">
        <v>0.44795</v>
      </c>
      <c r="C52">
        <v>0.273385</v>
      </c>
      <c r="D52">
        <v>0.281921</v>
      </c>
    </row>
    <row r="53" spans="1:4" ht="12.75">
      <c r="A53">
        <f t="shared" si="0"/>
        <v>49</v>
      </c>
      <c r="B53">
        <v>0.450422</v>
      </c>
      <c r="C53">
        <v>0.274743</v>
      </c>
      <c r="D53">
        <v>0.278084</v>
      </c>
    </row>
    <row r="54" spans="1:4" ht="12.75">
      <c r="A54">
        <f t="shared" si="0"/>
        <v>50</v>
      </c>
      <c r="B54">
        <v>0.453516</v>
      </c>
      <c r="C54">
        <v>0.276278</v>
      </c>
      <c r="D54">
        <v>0.273447</v>
      </c>
    </row>
    <row r="55" spans="1:4" ht="12.75">
      <c r="A55">
        <f t="shared" si="0"/>
        <v>51</v>
      </c>
      <c r="B55">
        <v>0.454879</v>
      </c>
      <c r="C55">
        <v>0.276232</v>
      </c>
      <c r="D55">
        <v>0.272124</v>
      </c>
    </row>
    <row r="56" spans="1:4" ht="12.75">
      <c r="A56">
        <f t="shared" si="0"/>
        <v>52</v>
      </c>
      <c r="B56">
        <v>0.470333</v>
      </c>
      <c r="C56">
        <v>0.271353</v>
      </c>
      <c r="D56">
        <v>0.261515</v>
      </c>
    </row>
    <row r="57" spans="1:4" ht="12.75">
      <c r="A57">
        <f t="shared" si="0"/>
        <v>53</v>
      </c>
      <c r="B57">
        <v>0.485798</v>
      </c>
      <c r="C57">
        <v>0.266462</v>
      </c>
      <c r="D57">
        <v>0.250903</v>
      </c>
    </row>
    <row r="58" spans="1:4" ht="12.75">
      <c r="A58">
        <f t="shared" si="0"/>
        <v>54</v>
      </c>
      <c r="B58">
        <v>0.501276</v>
      </c>
      <c r="C58">
        <v>0.261558</v>
      </c>
      <c r="D58">
        <v>0.240288</v>
      </c>
    </row>
    <row r="59" spans="1:4" ht="12.75">
      <c r="A59">
        <f t="shared" si="0"/>
        <v>55</v>
      </c>
      <c r="B59">
        <v>0.516767</v>
      </c>
      <c r="C59">
        <v>0.256639</v>
      </c>
      <c r="D59">
        <v>0.22967</v>
      </c>
    </row>
    <row r="60" spans="1:4" ht="12.75">
      <c r="A60">
        <f t="shared" si="0"/>
        <v>56</v>
      </c>
      <c r="B60">
        <v>0.532274</v>
      </c>
      <c r="C60">
        <v>0.251706</v>
      </c>
      <c r="D60">
        <v>0.219048</v>
      </c>
    </row>
    <row r="61" spans="1:4" ht="12.75">
      <c r="A61">
        <f t="shared" si="0"/>
        <v>57</v>
      </c>
      <c r="B61">
        <v>0.534567</v>
      </c>
      <c r="C61">
        <v>0.259906</v>
      </c>
      <c r="D61">
        <v>0.208539</v>
      </c>
    </row>
    <row r="62" spans="1:4" ht="12.75">
      <c r="A62">
        <f t="shared" si="0"/>
        <v>58</v>
      </c>
      <c r="B62">
        <v>0.534604</v>
      </c>
      <c r="C62">
        <v>0.261849</v>
      </c>
      <c r="D62">
        <v>0.206556</v>
      </c>
    </row>
    <row r="63" spans="1:4" ht="12.75">
      <c r="A63">
        <f t="shared" si="0"/>
        <v>59</v>
      </c>
      <c r="B63">
        <v>0.536062</v>
      </c>
      <c r="C63">
        <v>0.269595</v>
      </c>
      <c r="D63">
        <v>0.197338</v>
      </c>
    </row>
    <row r="64" spans="1:4" ht="12.75">
      <c r="A64">
        <f t="shared" si="0"/>
        <v>60</v>
      </c>
      <c r="B64">
        <v>0.53752</v>
      </c>
      <c r="C64">
        <v>0.277341</v>
      </c>
      <c r="D64">
        <v>0.18812</v>
      </c>
    </row>
    <row r="65" spans="1:4" ht="12.75">
      <c r="A65">
        <f t="shared" si="0"/>
        <v>61</v>
      </c>
      <c r="B65">
        <v>0.536916</v>
      </c>
      <c r="C65">
        <v>0.287392</v>
      </c>
      <c r="D65">
        <v>0.178662</v>
      </c>
    </row>
    <row r="66" spans="1:4" ht="12.75">
      <c r="A66">
        <f t="shared" si="0"/>
        <v>62</v>
      </c>
      <c r="B66">
        <v>0.535259</v>
      </c>
      <c r="C66">
        <v>0.29033</v>
      </c>
      <c r="D66">
        <v>0.177383</v>
      </c>
    </row>
    <row r="67" spans="1:4" ht="12.75">
      <c r="A67">
        <f t="shared" si="0"/>
        <v>63</v>
      </c>
      <c r="B67">
        <v>0.537003</v>
      </c>
      <c r="C67">
        <v>0.292295</v>
      </c>
      <c r="D67">
        <v>0.173662</v>
      </c>
    </row>
    <row r="68" spans="1:4" ht="12.75">
      <c r="A68">
        <f t="shared" si="0"/>
        <v>64</v>
      </c>
      <c r="B68">
        <v>0.540528</v>
      </c>
      <c r="C68">
        <v>0.293129</v>
      </c>
      <c r="D68">
        <v>0.16929</v>
      </c>
    </row>
    <row r="69" spans="1:4" ht="12.75">
      <c r="A69">
        <f aca="true" t="shared" si="1" ref="A69:A132">A68+1</f>
        <v>65</v>
      </c>
      <c r="B69">
        <v>0.544054</v>
      </c>
      <c r="C69">
        <v>0.29396</v>
      </c>
      <c r="D69">
        <v>0.164918</v>
      </c>
    </row>
    <row r="70" spans="1:4" ht="12.75">
      <c r="A70">
        <f t="shared" si="1"/>
        <v>66</v>
      </c>
      <c r="B70">
        <v>0.54069</v>
      </c>
      <c r="C70">
        <v>0.300878</v>
      </c>
      <c r="D70">
        <v>0.161369</v>
      </c>
    </row>
    <row r="71" spans="1:4" ht="12.75">
      <c r="A71">
        <f t="shared" si="1"/>
        <v>67</v>
      </c>
      <c r="B71">
        <v>0.537325</v>
      </c>
      <c r="C71">
        <v>0.307799</v>
      </c>
      <c r="D71">
        <v>0.157817</v>
      </c>
    </row>
    <row r="72" spans="1:4" ht="12.75">
      <c r="A72">
        <f t="shared" si="1"/>
        <v>68</v>
      </c>
      <c r="B72">
        <v>0.53396</v>
      </c>
      <c r="C72">
        <v>0.314723</v>
      </c>
      <c r="D72">
        <v>0.154262</v>
      </c>
    </row>
    <row r="73" spans="1:4" ht="12.75">
      <c r="A73">
        <f t="shared" si="1"/>
        <v>69</v>
      </c>
      <c r="B73">
        <v>0.534323</v>
      </c>
      <c r="C73">
        <v>0.314856</v>
      </c>
      <c r="D73">
        <v>0.153763</v>
      </c>
    </row>
    <row r="74" spans="1:4" ht="12.75">
      <c r="A74">
        <f t="shared" si="1"/>
        <v>70</v>
      </c>
      <c r="B74">
        <v>0.534686</v>
      </c>
      <c r="C74">
        <v>0.314989</v>
      </c>
      <c r="D74">
        <v>0.153264</v>
      </c>
    </row>
    <row r="75" spans="1:4" ht="12.75">
      <c r="A75">
        <f t="shared" si="1"/>
        <v>71</v>
      </c>
      <c r="B75">
        <v>0.540939</v>
      </c>
      <c r="C75">
        <v>0.311502</v>
      </c>
      <c r="D75">
        <v>0.150478</v>
      </c>
    </row>
    <row r="76" spans="1:4" ht="12.75">
      <c r="A76">
        <f t="shared" si="1"/>
        <v>72</v>
      </c>
      <c r="B76">
        <v>0.547195</v>
      </c>
      <c r="C76">
        <v>0.308014</v>
      </c>
      <c r="D76">
        <v>0.147691</v>
      </c>
    </row>
    <row r="77" spans="1:4" ht="12.75">
      <c r="A77">
        <f t="shared" si="1"/>
        <v>73</v>
      </c>
      <c r="B77">
        <v>0.546619</v>
      </c>
      <c r="C77">
        <v>0.308435</v>
      </c>
      <c r="D77">
        <v>0.147845</v>
      </c>
    </row>
    <row r="78" spans="1:4" ht="12.75">
      <c r="A78">
        <f t="shared" si="1"/>
        <v>74</v>
      </c>
      <c r="B78">
        <v>0.551817</v>
      </c>
      <c r="C78">
        <v>0.306069</v>
      </c>
      <c r="D78">
        <v>0.144995</v>
      </c>
    </row>
    <row r="79" spans="1:4" ht="12.75">
      <c r="A79">
        <f t="shared" si="1"/>
        <v>75</v>
      </c>
      <c r="B79">
        <v>0.557018</v>
      </c>
      <c r="C79">
        <v>0.303701</v>
      </c>
      <c r="D79">
        <v>0.142145</v>
      </c>
    </row>
    <row r="80" spans="1:4" ht="12.75">
      <c r="A80">
        <f t="shared" si="1"/>
        <v>76</v>
      </c>
      <c r="B80">
        <v>0.557464</v>
      </c>
      <c r="C80">
        <v>0.304745</v>
      </c>
      <c r="D80">
        <v>0.140648</v>
      </c>
    </row>
    <row r="81" spans="1:4" ht="12.75">
      <c r="A81">
        <f t="shared" si="1"/>
        <v>77</v>
      </c>
      <c r="B81">
        <v>0.55788</v>
      </c>
      <c r="C81">
        <v>0.305183</v>
      </c>
      <c r="D81">
        <v>0.13979</v>
      </c>
    </row>
    <row r="82" spans="1:4" ht="12.75">
      <c r="A82">
        <f t="shared" si="1"/>
        <v>78</v>
      </c>
      <c r="B82">
        <v>0.558877</v>
      </c>
      <c r="C82">
        <v>0.305961</v>
      </c>
      <c r="D82">
        <v>0.138006</v>
      </c>
    </row>
    <row r="83" spans="1:4" ht="12.75">
      <c r="A83">
        <f t="shared" si="1"/>
        <v>79</v>
      </c>
      <c r="B83">
        <v>0.561981</v>
      </c>
      <c r="C83">
        <v>0.304897</v>
      </c>
      <c r="D83">
        <v>0.135952</v>
      </c>
    </row>
    <row r="84" spans="1:4" ht="12.75">
      <c r="A84">
        <f t="shared" si="1"/>
        <v>80</v>
      </c>
      <c r="B84">
        <v>0.573044</v>
      </c>
      <c r="C84">
        <v>0.297629</v>
      </c>
      <c r="D84">
        <v>0.132124</v>
      </c>
    </row>
    <row r="85" spans="1:4" ht="12.75">
      <c r="A85">
        <f t="shared" si="1"/>
        <v>81</v>
      </c>
      <c r="B85">
        <v>0.584115</v>
      </c>
      <c r="C85">
        <v>0.290356</v>
      </c>
      <c r="D85">
        <v>0.128289</v>
      </c>
    </row>
    <row r="86" spans="1:4" ht="12.75">
      <c r="A86">
        <f t="shared" si="1"/>
        <v>82</v>
      </c>
      <c r="B86">
        <v>0.595194</v>
      </c>
      <c r="C86">
        <v>0.283079</v>
      </c>
      <c r="D86">
        <v>0.124447</v>
      </c>
    </row>
    <row r="87" spans="1:4" ht="12.75">
      <c r="A87">
        <f t="shared" si="1"/>
        <v>83</v>
      </c>
      <c r="B87">
        <v>0.606284</v>
      </c>
      <c r="C87">
        <v>0.275798</v>
      </c>
      <c r="D87">
        <v>0.120598</v>
      </c>
    </row>
    <row r="88" spans="1:4" ht="12.75">
      <c r="A88">
        <f t="shared" si="1"/>
        <v>84</v>
      </c>
      <c r="B88">
        <v>0.617383</v>
      </c>
      <c r="C88">
        <v>0.268512</v>
      </c>
      <c r="D88">
        <v>0.116742</v>
      </c>
    </row>
    <row r="89" spans="1:4" ht="12.75">
      <c r="A89">
        <f t="shared" si="1"/>
        <v>85</v>
      </c>
      <c r="B89">
        <v>0.628492</v>
      </c>
      <c r="C89">
        <v>0.261221</v>
      </c>
      <c r="D89">
        <v>0.112879</v>
      </c>
    </row>
    <row r="90" spans="1:4" ht="12.75">
      <c r="A90">
        <f t="shared" si="1"/>
        <v>86</v>
      </c>
      <c r="B90">
        <v>0.639612</v>
      </c>
      <c r="C90">
        <v>0.253926</v>
      </c>
      <c r="D90">
        <v>0.109008</v>
      </c>
    </row>
    <row r="91" spans="1:4" ht="12.75">
      <c r="A91">
        <f t="shared" si="1"/>
        <v>87</v>
      </c>
      <c r="B91">
        <v>0.650744</v>
      </c>
      <c r="C91">
        <v>0.246625</v>
      </c>
      <c r="D91">
        <v>0.105128</v>
      </c>
    </row>
    <row r="92" spans="1:4" ht="12.75">
      <c r="A92">
        <f t="shared" si="1"/>
        <v>88</v>
      </c>
      <c r="B92">
        <v>0.661886</v>
      </c>
      <c r="C92">
        <v>0.23932</v>
      </c>
      <c r="D92">
        <v>0.101241</v>
      </c>
    </row>
    <row r="93" spans="1:4" ht="12.75">
      <c r="A93">
        <f t="shared" si="1"/>
        <v>89</v>
      </c>
      <c r="B93">
        <v>0.673041</v>
      </c>
      <c r="C93">
        <v>0.232009</v>
      </c>
      <c r="D93">
        <v>0.097344</v>
      </c>
    </row>
    <row r="94" spans="1:4" ht="12.75">
      <c r="A94">
        <f t="shared" si="1"/>
        <v>90</v>
      </c>
      <c r="B94">
        <v>0.684209</v>
      </c>
      <c r="C94">
        <v>0.224692</v>
      </c>
      <c r="D94">
        <v>0.093438</v>
      </c>
    </row>
    <row r="95" spans="1:4" ht="12.75">
      <c r="A95">
        <f t="shared" si="1"/>
        <v>91</v>
      </c>
      <c r="B95">
        <v>0.695389</v>
      </c>
      <c r="C95">
        <v>0.21737</v>
      </c>
      <c r="D95">
        <v>0.089523</v>
      </c>
    </row>
    <row r="96" spans="1:4" ht="12.75">
      <c r="A96">
        <f t="shared" si="1"/>
        <v>92</v>
      </c>
      <c r="B96">
        <v>0.695389</v>
      </c>
      <c r="C96">
        <v>0.21737</v>
      </c>
      <c r="D96">
        <v>0.089523</v>
      </c>
    </row>
    <row r="97" spans="1:4" ht="12.75">
      <c r="A97">
        <f t="shared" si="1"/>
        <v>93</v>
      </c>
      <c r="B97">
        <v>0.695389</v>
      </c>
      <c r="C97">
        <v>0.21737</v>
      </c>
      <c r="D97">
        <v>0.089523</v>
      </c>
    </row>
    <row r="98" spans="1:4" ht="12.75">
      <c r="A98">
        <f t="shared" si="1"/>
        <v>94</v>
      </c>
      <c r="B98">
        <v>0.695388</v>
      </c>
      <c r="C98">
        <v>0.21737</v>
      </c>
      <c r="D98">
        <v>0.089523</v>
      </c>
    </row>
    <row r="99" spans="1:4" ht="12.75">
      <c r="A99">
        <f t="shared" si="1"/>
        <v>95</v>
      </c>
      <c r="B99">
        <v>0.695388</v>
      </c>
      <c r="C99">
        <v>0.21737</v>
      </c>
      <c r="D99">
        <v>0.089523</v>
      </c>
    </row>
    <row r="100" spans="1:4" ht="12.75">
      <c r="A100">
        <f t="shared" si="1"/>
        <v>96</v>
      </c>
      <c r="B100">
        <v>0.695388</v>
      </c>
      <c r="C100">
        <v>0.21737</v>
      </c>
      <c r="D100">
        <v>0.089523</v>
      </c>
    </row>
    <row r="101" spans="1:4" ht="12.75">
      <c r="A101">
        <f t="shared" si="1"/>
        <v>97</v>
      </c>
      <c r="B101">
        <v>0.695388</v>
      </c>
      <c r="C101">
        <v>0.21737</v>
      </c>
      <c r="D101">
        <v>0.089523</v>
      </c>
    </row>
    <row r="102" spans="1:4" ht="12.75">
      <c r="A102">
        <f t="shared" si="1"/>
        <v>98</v>
      </c>
      <c r="B102">
        <v>0.695387</v>
      </c>
      <c r="C102">
        <v>0.21737</v>
      </c>
      <c r="D102">
        <v>0.089523</v>
      </c>
    </row>
    <row r="103" spans="1:4" ht="12.75">
      <c r="A103">
        <f t="shared" si="1"/>
        <v>99</v>
      </c>
      <c r="B103">
        <v>0.695387</v>
      </c>
      <c r="C103">
        <v>0.21737</v>
      </c>
      <c r="D103">
        <v>0.089523</v>
      </c>
    </row>
    <row r="104" spans="1:4" ht="12.75">
      <c r="A104">
        <f t="shared" si="1"/>
        <v>100</v>
      </c>
      <c r="B104">
        <v>0.695387</v>
      </c>
      <c r="C104">
        <v>0.21737</v>
      </c>
      <c r="D104">
        <v>0.089523</v>
      </c>
    </row>
    <row r="105" spans="1:4" ht="12.75">
      <c r="A105">
        <f t="shared" si="1"/>
        <v>101</v>
      </c>
      <c r="B105">
        <v>0.69577</v>
      </c>
      <c r="C105">
        <v>0.215863</v>
      </c>
      <c r="D105">
        <v>0.090644</v>
      </c>
    </row>
    <row r="106" spans="1:4" ht="12.75">
      <c r="A106">
        <f t="shared" si="1"/>
        <v>102</v>
      </c>
      <c r="B106">
        <v>0.695987</v>
      </c>
      <c r="C106">
        <v>0.215002</v>
      </c>
      <c r="D106">
        <v>0.091284</v>
      </c>
    </row>
    <row r="107" spans="1:4" ht="12.75">
      <c r="A107">
        <f t="shared" si="1"/>
        <v>103</v>
      </c>
      <c r="B107">
        <v>0.696481</v>
      </c>
      <c r="C107">
        <v>0.21306</v>
      </c>
      <c r="D107">
        <v>0.092728</v>
      </c>
    </row>
    <row r="108" spans="1:4" ht="12.75">
      <c r="A108">
        <f t="shared" si="1"/>
        <v>104</v>
      </c>
      <c r="B108">
        <v>0.696479</v>
      </c>
      <c r="C108">
        <v>0.21306</v>
      </c>
      <c r="D108">
        <v>0.092728</v>
      </c>
    </row>
    <row r="109" spans="1:4" ht="12.75">
      <c r="A109">
        <f t="shared" si="1"/>
        <v>105</v>
      </c>
      <c r="B109">
        <v>0.69706</v>
      </c>
      <c r="C109">
        <v>0.210776</v>
      </c>
      <c r="D109">
        <v>0.094427</v>
      </c>
    </row>
    <row r="110" spans="1:4" ht="12.75">
      <c r="A110">
        <f t="shared" si="1"/>
        <v>106</v>
      </c>
      <c r="B110">
        <v>0.69715</v>
      </c>
      <c r="C110">
        <v>0.210424</v>
      </c>
      <c r="D110">
        <v>0.094686</v>
      </c>
    </row>
    <row r="111" spans="1:4" ht="12.75">
      <c r="A111">
        <f t="shared" si="1"/>
        <v>107</v>
      </c>
      <c r="B111">
        <v>0.70026</v>
      </c>
      <c r="C111">
        <v>0.208673</v>
      </c>
      <c r="D111">
        <v>0.093306</v>
      </c>
    </row>
    <row r="112" spans="1:4" ht="12.75">
      <c r="A112">
        <f t="shared" si="1"/>
        <v>108</v>
      </c>
      <c r="B112">
        <v>0.701451</v>
      </c>
      <c r="C112">
        <v>0.20396</v>
      </c>
      <c r="D112">
        <v>0.096823</v>
      </c>
    </row>
    <row r="113" spans="1:4" ht="12.75">
      <c r="A113">
        <f t="shared" si="1"/>
        <v>109</v>
      </c>
      <c r="B113">
        <v>0.702586</v>
      </c>
      <c r="C113">
        <v>0.199246</v>
      </c>
      <c r="D113">
        <v>0.100397</v>
      </c>
    </row>
    <row r="114" spans="1:4" ht="12.75">
      <c r="A114">
        <f t="shared" si="1"/>
        <v>110</v>
      </c>
      <c r="B114">
        <v>0.703538</v>
      </c>
      <c r="C114">
        <v>0.195063</v>
      </c>
      <c r="D114">
        <v>0.103623</v>
      </c>
    </row>
    <row r="115" spans="1:4" ht="12.75">
      <c r="A115">
        <f t="shared" si="1"/>
        <v>111</v>
      </c>
      <c r="B115">
        <v>0.703979</v>
      </c>
      <c r="C115">
        <v>0.193033</v>
      </c>
      <c r="D115">
        <v>0.105209</v>
      </c>
    </row>
    <row r="116" spans="1:4" ht="12.75">
      <c r="A116">
        <f t="shared" si="1"/>
        <v>112</v>
      </c>
      <c r="B116">
        <v>0.704931</v>
      </c>
      <c r="C116">
        <v>0.190712</v>
      </c>
      <c r="D116">
        <v>0.106571</v>
      </c>
    </row>
    <row r="117" spans="1:4" ht="12.75">
      <c r="A117">
        <f t="shared" si="1"/>
        <v>113</v>
      </c>
      <c r="B117">
        <v>0.706906</v>
      </c>
      <c r="C117">
        <v>0.185685</v>
      </c>
      <c r="D117">
        <v>0.109612</v>
      </c>
    </row>
    <row r="118" spans="1:4" ht="12.75">
      <c r="A118">
        <f t="shared" si="1"/>
        <v>114</v>
      </c>
      <c r="B118">
        <v>0.719108</v>
      </c>
      <c r="C118">
        <v>0.182705</v>
      </c>
      <c r="D118">
        <v>0.100317</v>
      </c>
    </row>
    <row r="119" spans="1:4" ht="12.75">
      <c r="A119">
        <f t="shared" si="1"/>
        <v>115</v>
      </c>
      <c r="B119">
        <v>0.724159</v>
      </c>
      <c r="C119">
        <v>0.182439</v>
      </c>
      <c r="D119">
        <v>0.095499</v>
      </c>
    </row>
    <row r="120" spans="1:4" ht="12.75">
      <c r="A120">
        <f t="shared" si="1"/>
        <v>116</v>
      </c>
      <c r="B120">
        <v>0.724297</v>
      </c>
      <c r="C120">
        <v>0.183072</v>
      </c>
      <c r="D120">
        <v>0.094726</v>
      </c>
    </row>
    <row r="121" spans="1:4" ht="12.75">
      <c r="A121">
        <f t="shared" si="1"/>
        <v>117</v>
      </c>
      <c r="B121">
        <v>0.724503</v>
      </c>
      <c r="C121">
        <v>0.184072</v>
      </c>
      <c r="D121">
        <v>0.093517</v>
      </c>
    </row>
    <row r="122" spans="1:4" ht="12.75">
      <c r="A122">
        <f t="shared" si="1"/>
        <v>118</v>
      </c>
      <c r="B122">
        <v>0.724501</v>
      </c>
      <c r="C122">
        <v>0.184072</v>
      </c>
      <c r="D122">
        <v>0.093517</v>
      </c>
    </row>
    <row r="123" spans="1:4" ht="12.75">
      <c r="A123">
        <f t="shared" si="1"/>
        <v>119</v>
      </c>
      <c r="B123">
        <v>0.724915</v>
      </c>
      <c r="C123">
        <v>0.185699</v>
      </c>
      <c r="D123">
        <v>0.091472</v>
      </c>
    </row>
    <row r="124" spans="1:4" ht="12.75">
      <c r="A124">
        <f t="shared" si="1"/>
        <v>120</v>
      </c>
      <c r="B124">
        <v>0.72533</v>
      </c>
      <c r="C124">
        <v>0.187325</v>
      </c>
      <c r="D124">
        <v>0.089426</v>
      </c>
    </row>
    <row r="125" spans="1:4" ht="12.75">
      <c r="A125">
        <f t="shared" si="1"/>
        <v>121</v>
      </c>
      <c r="B125">
        <v>0.725328</v>
      </c>
      <c r="C125">
        <v>0.187325</v>
      </c>
      <c r="D125">
        <v>0.089426</v>
      </c>
    </row>
    <row r="126" spans="1:4" ht="12.75">
      <c r="A126">
        <f t="shared" si="1"/>
        <v>122</v>
      </c>
      <c r="B126">
        <v>0.725564</v>
      </c>
      <c r="C126">
        <v>0.188026</v>
      </c>
      <c r="D126">
        <v>0.088486</v>
      </c>
    </row>
    <row r="127" spans="1:4" ht="12.75">
      <c r="A127">
        <f t="shared" si="1"/>
        <v>123</v>
      </c>
      <c r="B127">
        <v>0.725562</v>
      </c>
      <c r="C127">
        <v>0.188026</v>
      </c>
      <c r="D127">
        <v>0.088487</v>
      </c>
    </row>
    <row r="128" spans="1:4" ht="12.75">
      <c r="A128">
        <f t="shared" si="1"/>
        <v>124</v>
      </c>
      <c r="B128">
        <v>0.725869</v>
      </c>
      <c r="C128">
        <v>0.189455</v>
      </c>
      <c r="D128">
        <v>0.086748</v>
      </c>
    </row>
    <row r="129" spans="1:4" ht="12.75">
      <c r="A129">
        <f t="shared" si="1"/>
        <v>125</v>
      </c>
      <c r="B129">
        <v>0.726175</v>
      </c>
      <c r="C129">
        <v>0.190884</v>
      </c>
      <c r="D129">
        <v>0.085009</v>
      </c>
    </row>
    <row r="130" spans="1:4" ht="12.75">
      <c r="A130">
        <f t="shared" si="1"/>
        <v>126</v>
      </c>
      <c r="B130">
        <v>0.726173</v>
      </c>
      <c r="C130">
        <v>0.190884</v>
      </c>
      <c r="D130">
        <v>0.085009</v>
      </c>
    </row>
    <row r="131" spans="1:4" ht="12.75">
      <c r="A131">
        <f t="shared" si="1"/>
        <v>127</v>
      </c>
      <c r="B131">
        <v>0.726496</v>
      </c>
      <c r="C131">
        <v>0.192535</v>
      </c>
      <c r="D131">
        <v>0.083031</v>
      </c>
    </row>
    <row r="132" spans="1:4" ht="12.75">
      <c r="A132">
        <f t="shared" si="1"/>
        <v>128</v>
      </c>
      <c r="B132">
        <v>0.726509</v>
      </c>
      <c r="C132">
        <v>0.192593</v>
      </c>
      <c r="D132">
        <v>0.082958</v>
      </c>
    </row>
    <row r="133" spans="1:4" ht="12.75">
      <c r="A133">
        <f aca="true" t="shared" si="2" ref="A133:A196">A132+1</f>
        <v>129</v>
      </c>
      <c r="B133">
        <v>0.726726</v>
      </c>
      <c r="C133">
        <v>0.193072</v>
      </c>
      <c r="D133">
        <v>0.082258</v>
      </c>
    </row>
    <row r="134" spans="1:4" ht="12.75">
      <c r="A134">
        <f t="shared" si="2"/>
        <v>130</v>
      </c>
      <c r="B134">
        <v>0.726891</v>
      </c>
      <c r="C134">
        <v>0.194175</v>
      </c>
      <c r="D134">
        <v>0.080988</v>
      </c>
    </row>
    <row r="135" spans="1:4" ht="12.75">
      <c r="A135">
        <f t="shared" si="2"/>
        <v>131</v>
      </c>
      <c r="B135">
        <v>0.727087</v>
      </c>
      <c r="C135">
        <v>0.195582</v>
      </c>
      <c r="D135">
        <v>0.07938</v>
      </c>
    </row>
    <row r="136" spans="1:4" ht="12.75">
      <c r="A136">
        <f t="shared" si="2"/>
        <v>132</v>
      </c>
      <c r="B136">
        <v>0.727129</v>
      </c>
      <c r="C136">
        <v>0.19578</v>
      </c>
      <c r="D136">
        <v>0.079139</v>
      </c>
    </row>
    <row r="137" spans="1:4" ht="12.75">
      <c r="A137">
        <f t="shared" si="2"/>
        <v>133</v>
      </c>
      <c r="B137">
        <v>0.727177</v>
      </c>
      <c r="C137">
        <v>0.195934</v>
      </c>
      <c r="D137">
        <v>0.078934</v>
      </c>
    </row>
    <row r="138" spans="1:4" ht="12.75">
      <c r="A138">
        <f t="shared" si="2"/>
        <v>134</v>
      </c>
      <c r="B138">
        <v>0.727195</v>
      </c>
      <c r="C138">
        <v>0.196313</v>
      </c>
      <c r="D138">
        <v>0.078537</v>
      </c>
    </row>
    <row r="139" spans="1:4" ht="12.75">
      <c r="A139">
        <f t="shared" si="2"/>
        <v>135</v>
      </c>
      <c r="B139">
        <v>0.727538</v>
      </c>
      <c r="C139">
        <v>0.197127</v>
      </c>
      <c r="D139">
        <v>0.077374</v>
      </c>
    </row>
    <row r="140" spans="1:4" ht="12.75">
      <c r="A140">
        <f t="shared" si="2"/>
        <v>136</v>
      </c>
      <c r="B140">
        <v>0.729245</v>
      </c>
      <c r="C140">
        <v>0.197258</v>
      </c>
      <c r="D140">
        <v>0.075523</v>
      </c>
    </row>
    <row r="141" spans="1:4" ht="12.75">
      <c r="A141">
        <f t="shared" si="2"/>
        <v>137</v>
      </c>
      <c r="B141">
        <v>0.729445</v>
      </c>
      <c r="C141">
        <v>0.197537</v>
      </c>
      <c r="D141">
        <v>0.075041</v>
      </c>
    </row>
    <row r="142" spans="1:4" ht="12.75">
      <c r="A142">
        <f t="shared" si="2"/>
        <v>138</v>
      </c>
      <c r="B142">
        <v>0.729443</v>
      </c>
      <c r="C142">
        <v>0.197538</v>
      </c>
      <c r="D142">
        <v>0.075042</v>
      </c>
    </row>
    <row r="143" spans="1:4" ht="12.75">
      <c r="A143">
        <f t="shared" si="2"/>
        <v>139</v>
      </c>
      <c r="B143">
        <v>0.729563</v>
      </c>
      <c r="C143">
        <v>0.198541</v>
      </c>
      <c r="D143">
        <v>0.073915</v>
      </c>
    </row>
    <row r="144" spans="1:4" ht="12.75">
      <c r="A144">
        <f t="shared" si="2"/>
        <v>140</v>
      </c>
      <c r="B144">
        <v>0.729684</v>
      </c>
      <c r="C144">
        <v>0.199545</v>
      </c>
      <c r="D144">
        <v>0.072788</v>
      </c>
    </row>
    <row r="145" spans="1:4" ht="12.75">
      <c r="A145">
        <f t="shared" si="2"/>
        <v>141</v>
      </c>
      <c r="B145">
        <v>0.729682</v>
      </c>
      <c r="C145">
        <v>0.199545</v>
      </c>
      <c r="D145">
        <v>0.072789</v>
      </c>
    </row>
    <row r="146" spans="1:4" ht="12.75">
      <c r="A146">
        <f t="shared" si="2"/>
        <v>142</v>
      </c>
      <c r="B146">
        <v>0.72968</v>
      </c>
      <c r="C146">
        <v>0.199545</v>
      </c>
      <c r="D146">
        <v>0.072789</v>
      </c>
    </row>
    <row r="147" spans="1:4" ht="12.75">
      <c r="A147">
        <f t="shared" si="2"/>
        <v>143</v>
      </c>
      <c r="B147">
        <v>0.729678</v>
      </c>
      <c r="C147">
        <v>0.199545</v>
      </c>
      <c r="D147">
        <v>0.072789</v>
      </c>
    </row>
    <row r="148" spans="1:4" ht="12.75">
      <c r="A148">
        <f t="shared" si="2"/>
        <v>144</v>
      </c>
      <c r="B148">
        <v>0.729679</v>
      </c>
      <c r="C148">
        <v>0.199906</v>
      </c>
      <c r="D148">
        <v>0.072425</v>
      </c>
    </row>
    <row r="149" spans="1:4" ht="12.75">
      <c r="A149">
        <f t="shared" si="2"/>
        <v>145</v>
      </c>
      <c r="B149">
        <v>0.729702</v>
      </c>
      <c r="C149">
        <v>0.200604</v>
      </c>
      <c r="D149">
        <v>0.071703</v>
      </c>
    </row>
    <row r="150" spans="1:4" ht="12.75">
      <c r="A150">
        <f t="shared" si="2"/>
        <v>146</v>
      </c>
      <c r="B150">
        <v>0.729725</v>
      </c>
      <c r="C150">
        <v>0.201302</v>
      </c>
      <c r="D150">
        <v>0.070981</v>
      </c>
    </row>
    <row r="151" spans="1:4" ht="12.75">
      <c r="A151">
        <f t="shared" si="2"/>
        <v>147</v>
      </c>
      <c r="B151">
        <v>0.729723</v>
      </c>
      <c r="C151">
        <v>0.201302</v>
      </c>
      <c r="D151">
        <v>0.070981</v>
      </c>
    </row>
    <row r="152" spans="1:4" ht="12.75">
      <c r="A152">
        <f t="shared" si="2"/>
        <v>148</v>
      </c>
      <c r="B152">
        <v>0.729721</v>
      </c>
      <c r="C152">
        <v>0.201302</v>
      </c>
      <c r="D152">
        <v>0.070981</v>
      </c>
    </row>
    <row r="153" spans="1:4" ht="12.75">
      <c r="A153">
        <f t="shared" si="2"/>
        <v>149</v>
      </c>
      <c r="B153">
        <v>0.729719</v>
      </c>
      <c r="C153">
        <v>0.201302</v>
      </c>
      <c r="D153">
        <v>0.070982</v>
      </c>
    </row>
    <row r="154" spans="1:4" ht="12.75">
      <c r="A154">
        <f t="shared" si="2"/>
        <v>150</v>
      </c>
      <c r="B154">
        <v>0.729717</v>
      </c>
      <c r="C154">
        <v>0.201303</v>
      </c>
      <c r="D154">
        <v>0.070982</v>
      </c>
    </row>
    <row r="155" spans="1:4" ht="12.75">
      <c r="A155">
        <f t="shared" si="2"/>
        <v>151</v>
      </c>
      <c r="B155">
        <v>0.729715</v>
      </c>
      <c r="C155">
        <v>0.201303</v>
      </c>
      <c r="D155">
        <v>0.070982</v>
      </c>
    </row>
    <row r="156" spans="1:4" ht="12.75">
      <c r="A156">
        <f t="shared" si="2"/>
        <v>152</v>
      </c>
      <c r="B156">
        <v>0.729713</v>
      </c>
      <c r="C156">
        <v>0.201303</v>
      </c>
      <c r="D156">
        <v>0.070982</v>
      </c>
    </row>
    <row r="157" spans="1:4" ht="12.75">
      <c r="A157">
        <f t="shared" si="2"/>
        <v>153</v>
      </c>
      <c r="B157">
        <v>0.729713</v>
      </c>
      <c r="C157">
        <v>0.201303</v>
      </c>
      <c r="D157">
        <v>0.070982</v>
      </c>
    </row>
    <row r="158" spans="1:4" ht="12.75">
      <c r="A158">
        <f t="shared" si="2"/>
        <v>154</v>
      </c>
      <c r="B158">
        <v>0.729713</v>
      </c>
      <c r="C158">
        <v>0.201303</v>
      </c>
      <c r="D158">
        <v>0.070982</v>
      </c>
    </row>
    <row r="159" spans="1:4" ht="12.75">
      <c r="A159">
        <f t="shared" si="2"/>
        <v>155</v>
      </c>
      <c r="B159">
        <v>0.729713</v>
      </c>
      <c r="C159">
        <v>0.201303</v>
      </c>
      <c r="D159">
        <v>0.070982</v>
      </c>
    </row>
    <row r="160" spans="1:4" ht="12.75">
      <c r="A160">
        <f t="shared" si="2"/>
        <v>156</v>
      </c>
      <c r="B160">
        <v>0.729713</v>
      </c>
      <c r="C160">
        <v>0.201303</v>
      </c>
      <c r="D160">
        <v>0.070982</v>
      </c>
    </row>
    <row r="161" spans="1:4" ht="12.75">
      <c r="A161">
        <f t="shared" si="2"/>
        <v>157</v>
      </c>
      <c r="B161">
        <v>0.729713</v>
      </c>
      <c r="C161">
        <v>0.201303</v>
      </c>
      <c r="D161">
        <v>0.070982</v>
      </c>
    </row>
    <row r="162" spans="1:4" ht="12.75">
      <c r="A162">
        <f t="shared" si="2"/>
        <v>158</v>
      </c>
      <c r="B162">
        <v>0.729713</v>
      </c>
      <c r="C162">
        <v>0.201303</v>
      </c>
      <c r="D162">
        <v>0.070982</v>
      </c>
    </row>
    <row r="163" spans="1:4" ht="12.75">
      <c r="A163">
        <f t="shared" si="2"/>
        <v>159</v>
      </c>
      <c r="B163">
        <v>0.729713</v>
      </c>
      <c r="C163">
        <v>0.201303</v>
      </c>
      <c r="D163">
        <v>0.070982</v>
      </c>
    </row>
    <row r="164" spans="1:4" ht="12.75">
      <c r="A164">
        <f t="shared" si="2"/>
        <v>160</v>
      </c>
      <c r="B164">
        <v>0.729713</v>
      </c>
      <c r="C164">
        <v>0.201303</v>
      </c>
      <c r="D164">
        <v>0.070982</v>
      </c>
    </row>
    <row r="165" spans="1:4" ht="12.75">
      <c r="A165">
        <f t="shared" si="2"/>
        <v>161</v>
      </c>
      <c r="B165">
        <v>0.729713</v>
      </c>
      <c r="C165">
        <v>0.201303</v>
      </c>
      <c r="D165">
        <v>0.070982</v>
      </c>
    </row>
    <row r="166" spans="1:4" ht="12.75">
      <c r="A166">
        <f t="shared" si="2"/>
        <v>162</v>
      </c>
      <c r="B166">
        <v>0.729713</v>
      </c>
      <c r="C166">
        <v>0.201303</v>
      </c>
      <c r="D166">
        <v>0.070982</v>
      </c>
    </row>
    <row r="167" spans="1:4" ht="12.75">
      <c r="A167">
        <f t="shared" si="2"/>
        <v>163</v>
      </c>
      <c r="B167">
        <v>0.729713</v>
      </c>
      <c r="C167">
        <v>0.201303</v>
      </c>
      <c r="D167">
        <v>0.070982</v>
      </c>
    </row>
    <row r="168" spans="1:4" ht="12.75">
      <c r="A168">
        <f t="shared" si="2"/>
        <v>164</v>
      </c>
      <c r="B168">
        <v>0.729713</v>
      </c>
      <c r="C168">
        <v>0.201303</v>
      </c>
      <c r="D168">
        <v>0.070982</v>
      </c>
    </row>
    <row r="169" spans="1:4" ht="12.75">
      <c r="A169">
        <f t="shared" si="2"/>
        <v>165</v>
      </c>
      <c r="B169">
        <v>0.729713</v>
      </c>
      <c r="C169">
        <v>0.201303</v>
      </c>
      <c r="D169">
        <v>0.070982</v>
      </c>
    </row>
    <row r="170" spans="1:4" ht="12.75">
      <c r="A170">
        <f t="shared" si="2"/>
        <v>166</v>
      </c>
      <c r="B170">
        <v>0.729713</v>
      </c>
      <c r="C170">
        <v>0.201303</v>
      </c>
      <c r="D170">
        <v>0.070982</v>
      </c>
    </row>
    <row r="171" spans="1:4" ht="12.75">
      <c r="A171">
        <f t="shared" si="2"/>
        <v>167</v>
      </c>
      <c r="B171">
        <v>0.729713</v>
      </c>
      <c r="C171">
        <v>0.201303</v>
      </c>
      <c r="D171">
        <v>0.070982</v>
      </c>
    </row>
    <row r="172" spans="1:4" ht="12.75">
      <c r="A172">
        <f t="shared" si="2"/>
        <v>168</v>
      </c>
      <c r="B172">
        <v>0.729713</v>
      </c>
      <c r="C172">
        <v>0.201303</v>
      </c>
      <c r="D172">
        <v>0.070982</v>
      </c>
    </row>
    <row r="173" spans="1:4" ht="12.75">
      <c r="A173">
        <f t="shared" si="2"/>
        <v>169</v>
      </c>
      <c r="B173">
        <v>0.729713</v>
      </c>
      <c r="C173">
        <v>0.201303</v>
      </c>
      <c r="D173">
        <v>0.070982</v>
      </c>
    </row>
    <row r="174" spans="1:4" ht="12.75">
      <c r="A174">
        <f t="shared" si="2"/>
        <v>170</v>
      </c>
      <c r="B174">
        <v>0.729713</v>
      </c>
      <c r="C174">
        <v>0.201303</v>
      </c>
      <c r="D174">
        <v>0.070982</v>
      </c>
    </row>
    <row r="175" spans="1:4" ht="12.75">
      <c r="A175">
        <f t="shared" si="2"/>
        <v>171</v>
      </c>
      <c r="B175">
        <v>0.729713</v>
      </c>
      <c r="C175">
        <v>0.201303</v>
      </c>
      <c r="D175">
        <v>0.070982</v>
      </c>
    </row>
    <row r="176" spans="1:4" ht="12.75">
      <c r="A176">
        <f t="shared" si="2"/>
        <v>172</v>
      </c>
      <c r="B176">
        <v>0.729713</v>
      </c>
      <c r="C176">
        <v>0.201303</v>
      </c>
      <c r="D176">
        <v>0.070982</v>
      </c>
    </row>
    <row r="177" spans="1:4" ht="12.75">
      <c r="A177">
        <f t="shared" si="2"/>
        <v>173</v>
      </c>
      <c r="B177">
        <v>0.729713</v>
      </c>
      <c r="C177">
        <v>0.201303</v>
      </c>
      <c r="D177">
        <v>0.070982</v>
      </c>
    </row>
    <row r="178" spans="1:4" ht="12.75">
      <c r="A178">
        <f t="shared" si="2"/>
        <v>174</v>
      </c>
      <c r="B178">
        <v>0.729713</v>
      </c>
      <c r="C178">
        <v>0.201303</v>
      </c>
      <c r="D178">
        <v>0.070982</v>
      </c>
    </row>
    <row r="179" spans="1:4" ht="12.75">
      <c r="A179">
        <f t="shared" si="2"/>
        <v>175</v>
      </c>
      <c r="B179">
        <v>0.729713</v>
      </c>
      <c r="C179">
        <v>0.201303</v>
      </c>
      <c r="D179">
        <v>0.070982</v>
      </c>
    </row>
    <row r="180" spans="1:4" ht="12.75">
      <c r="A180">
        <f t="shared" si="2"/>
        <v>176</v>
      </c>
      <c r="B180">
        <v>0.729713</v>
      </c>
      <c r="C180">
        <v>0.201303</v>
      </c>
      <c r="D180">
        <v>0.070982</v>
      </c>
    </row>
    <row r="181" spans="1:4" ht="12.75">
      <c r="A181">
        <f t="shared" si="2"/>
        <v>177</v>
      </c>
      <c r="B181">
        <v>0.729713</v>
      </c>
      <c r="C181">
        <v>0.201303</v>
      </c>
      <c r="D181">
        <v>0.070982</v>
      </c>
    </row>
    <row r="182" spans="1:4" ht="12.75">
      <c r="A182">
        <f t="shared" si="2"/>
        <v>178</v>
      </c>
      <c r="B182">
        <v>0.729713</v>
      </c>
      <c r="C182">
        <v>0.201303</v>
      </c>
      <c r="D182">
        <v>0.070982</v>
      </c>
    </row>
    <row r="183" spans="1:4" ht="12.75">
      <c r="A183">
        <f t="shared" si="2"/>
        <v>179</v>
      </c>
      <c r="B183">
        <v>0.729713</v>
      </c>
      <c r="C183">
        <v>0.201303</v>
      </c>
      <c r="D183">
        <v>0.070982</v>
      </c>
    </row>
    <row r="184" spans="1:4" ht="12.75">
      <c r="A184">
        <f t="shared" si="2"/>
        <v>180</v>
      </c>
      <c r="B184">
        <v>0.729713</v>
      </c>
      <c r="C184">
        <v>0.201303</v>
      </c>
      <c r="D184">
        <v>0.070982</v>
      </c>
    </row>
    <row r="185" spans="1:4" ht="12.75">
      <c r="A185">
        <f t="shared" si="2"/>
        <v>181</v>
      </c>
      <c r="B185">
        <v>0.729713</v>
      </c>
      <c r="C185">
        <v>0.201303</v>
      </c>
      <c r="D185">
        <v>0.070982</v>
      </c>
    </row>
    <row r="186" spans="1:4" ht="12.75">
      <c r="A186">
        <f t="shared" si="2"/>
        <v>182</v>
      </c>
      <c r="B186">
        <v>0.729713</v>
      </c>
      <c r="C186">
        <v>0.201303</v>
      </c>
      <c r="D186">
        <v>0.070982</v>
      </c>
    </row>
    <row r="187" spans="1:4" ht="12.75">
      <c r="A187">
        <f t="shared" si="2"/>
        <v>183</v>
      </c>
      <c r="B187">
        <v>0.729713</v>
      </c>
      <c r="C187">
        <v>0.201303</v>
      </c>
      <c r="D187">
        <v>0.070982</v>
      </c>
    </row>
    <row r="188" spans="1:4" ht="12.75">
      <c r="A188">
        <f t="shared" si="2"/>
        <v>184</v>
      </c>
      <c r="B188">
        <v>0.729713</v>
      </c>
      <c r="C188">
        <v>0.201303</v>
      </c>
      <c r="D188">
        <v>0.070982</v>
      </c>
    </row>
    <row r="189" spans="1:4" ht="12.75">
      <c r="A189">
        <f t="shared" si="2"/>
        <v>185</v>
      </c>
      <c r="B189">
        <v>0.729713</v>
      </c>
      <c r="C189">
        <v>0.201303</v>
      </c>
      <c r="D189">
        <v>0.070982</v>
      </c>
    </row>
    <row r="190" spans="1:4" ht="12.75">
      <c r="A190">
        <f t="shared" si="2"/>
        <v>186</v>
      </c>
      <c r="B190">
        <v>0.729713</v>
      </c>
      <c r="C190">
        <v>0.201303</v>
      </c>
      <c r="D190">
        <v>0.070982</v>
      </c>
    </row>
    <row r="191" spans="1:4" ht="12.75">
      <c r="A191">
        <f t="shared" si="2"/>
        <v>187</v>
      </c>
      <c r="B191">
        <v>0.729713</v>
      </c>
      <c r="C191">
        <v>0.201303</v>
      </c>
      <c r="D191">
        <v>0.070982</v>
      </c>
    </row>
    <row r="192" spans="1:4" ht="12.75">
      <c r="A192">
        <f t="shared" si="2"/>
        <v>188</v>
      </c>
      <c r="B192">
        <v>0.729713</v>
      </c>
      <c r="C192">
        <v>0.201303</v>
      </c>
      <c r="D192">
        <v>0.070982</v>
      </c>
    </row>
    <row r="193" spans="1:4" ht="12.75">
      <c r="A193">
        <f t="shared" si="2"/>
        <v>189</v>
      </c>
      <c r="B193">
        <v>0.729713</v>
      </c>
      <c r="C193">
        <v>0.201303</v>
      </c>
      <c r="D193">
        <v>0.070982</v>
      </c>
    </row>
    <row r="194" spans="1:4" ht="12.75">
      <c r="A194">
        <f t="shared" si="2"/>
        <v>190</v>
      </c>
      <c r="B194">
        <v>0.729713</v>
      </c>
      <c r="C194">
        <v>0.201303</v>
      </c>
      <c r="D194">
        <v>0.070982</v>
      </c>
    </row>
    <row r="195" spans="1:4" ht="12.75">
      <c r="A195">
        <f t="shared" si="2"/>
        <v>191</v>
      </c>
      <c r="B195">
        <v>0.729713</v>
      </c>
      <c r="C195">
        <v>0.201303</v>
      </c>
      <c r="D195">
        <v>0.070982</v>
      </c>
    </row>
    <row r="196" spans="1:4" ht="12.75">
      <c r="A196">
        <f t="shared" si="2"/>
        <v>192</v>
      </c>
      <c r="B196">
        <v>0.729713</v>
      </c>
      <c r="C196">
        <v>0.201303</v>
      </c>
      <c r="D196">
        <v>0.070982</v>
      </c>
    </row>
    <row r="197" spans="1:4" ht="12.75">
      <c r="A197">
        <f aca="true" t="shared" si="3" ref="A197:A251">A196+1</f>
        <v>193</v>
      </c>
      <c r="B197">
        <v>0.729713</v>
      </c>
      <c r="C197">
        <v>0.201303</v>
      </c>
      <c r="D197">
        <v>0.070982</v>
      </c>
    </row>
    <row r="198" spans="1:4" ht="12.75">
      <c r="A198">
        <f t="shared" si="3"/>
        <v>194</v>
      </c>
      <c r="B198">
        <v>0.729713</v>
      </c>
      <c r="C198">
        <v>0.201303</v>
      </c>
      <c r="D198">
        <v>0.070982</v>
      </c>
    </row>
    <row r="199" spans="1:4" ht="12.75">
      <c r="A199">
        <f t="shared" si="3"/>
        <v>195</v>
      </c>
      <c r="B199">
        <v>0.729713</v>
      </c>
      <c r="C199">
        <v>0.201303</v>
      </c>
      <c r="D199">
        <v>0.070982</v>
      </c>
    </row>
    <row r="200" spans="1:4" ht="12.75">
      <c r="A200">
        <f t="shared" si="3"/>
        <v>196</v>
      </c>
      <c r="B200">
        <v>0.729713</v>
      </c>
      <c r="C200">
        <v>0.201303</v>
      </c>
      <c r="D200">
        <v>0.070982</v>
      </c>
    </row>
    <row r="201" spans="1:4" ht="12.75">
      <c r="A201">
        <f t="shared" si="3"/>
        <v>197</v>
      </c>
      <c r="B201">
        <v>0.729713</v>
      </c>
      <c r="C201">
        <v>0.201303</v>
      </c>
      <c r="D201">
        <v>0.070982</v>
      </c>
    </row>
    <row r="202" spans="1:4" ht="12.75">
      <c r="A202">
        <f t="shared" si="3"/>
        <v>198</v>
      </c>
      <c r="B202">
        <v>0.729713</v>
      </c>
      <c r="C202">
        <v>0.201303</v>
      </c>
      <c r="D202">
        <v>0.070982</v>
      </c>
    </row>
    <row r="203" spans="1:4" ht="12.75">
      <c r="A203">
        <f t="shared" si="3"/>
        <v>199</v>
      </c>
      <c r="B203">
        <v>0.729713</v>
      </c>
      <c r="C203">
        <v>0.201303</v>
      </c>
      <c r="D203">
        <v>0.070982</v>
      </c>
    </row>
    <row r="204" spans="1:4" ht="12.75">
      <c r="A204">
        <f t="shared" si="3"/>
        <v>200</v>
      </c>
      <c r="B204">
        <v>0.729713</v>
      </c>
      <c r="C204">
        <v>0.201303</v>
      </c>
      <c r="D204">
        <v>0.070982</v>
      </c>
    </row>
    <row r="205" spans="1:4" ht="12.75">
      <c r="A205">
        <f t="shared" si="3"/>
        <v>201</v>
      </c>
      <c r="B205">
        <v>0.729713</v>
      </c>
      <c r="C205">
        <v>0.201303</v>
      </c>
      <c r="D205">
        <v>0.070982</v>
      </c>
    </row>
    <row r="206" spans="1:4" ht="12.75">
      <c r="A206">
        <f t="shared" si="3"/>
        <v>202</v>
      </c>
      <c r="B206">
        <v>0.729713</v>
      </c>
      <c r="C206">
        <v>0.201303</v>
      </c>
      <c r="D206">
        <v>0.070982</v>
      </c>
    </row>
    <row r="207" spans="1:4" ht="12.75">
      <c r="A207">
        <f t="shared" si="3"/>
        <v>203</v>
      </c>
      <c r="B207">
        <v>0.729713</v>
      </c>
      <c r="C207">
        <v>0.201303</v>
      </c>
      <c r="D207">
        <v>0.070982</v>
      </c>
    </row>
    <row r="208" spans="1:4" ht="12.75">
      <c r="A208">
        <f t="shared" si="3"/>
        <v>204</v>
      </c>
      <c r="B208">
        <v>0.729713</v>
      </c>
      <c r="C208">
        <v>0.201303</v>
      </c>
      <c r="D208">
        <v>0.070982</v>
      </c>
    </row>
    <row r="209" spans="1:4" ht="12.75">
      <c r="A209">
        <f t="shared" si="3"/>
        <v>205</v>
      </c>
      <c r="B209">
        <v>0.729713</v>
      </c>
      <c r="C209">
        <v>0.201303</v>
      </c>
      <c r="D209">
        <v>0.070982</v>
      </c>
    </row>
    <row r="210" spans="1:4" ht="12.75">
      <c r="A210">
        <f t="shared" si="3"/>
        <v>206</v>
      </c>
      <c r="B210">
        <v>0.729713</v>
      </c>
      <c r="C210">
        <v>0.201303</v>
      </c>
      <c r="D210">
        <v>0.070982</v>
      </c>
    </row>
    <row r="211" spans="1:4" ht="12.75">
      <c r="A211">
        <f t="shared" si="3"/>
        <v>207</v>
      </c>
      <c r="B211">
        <v>0.729713</v>
      </c>
      <c r="C211">
        <v>0.201303</v>
      </c>
      <c r="D211">
        <v>0.070982</v>
      </c>
    </row>
    <row r="212" spans="1:4" ht="12.75">
      <c r="A212">
        <f t="shared" si="3"/>
        <v>208</v>
      </c>
      <c r="B212">
        <v>0.729713</v>
      </c>
      <c r="C212">
        <v>0.201303</v>
      </c>
      <c r="D212">
        <v>0.070982</v>
      </c>
    </row>
    <row r="213" spans="1:4" ht="12.75">
      <c r="A213">
        <f t="shared" si="3"/>
        <v>209</v>
      </c>
      <c r="B213">
        <v>0.729713</v>
      </c>
      <c r="C213">
        <v>0.201303</v>
      </c>
      <c r="D213">
        <v>0.070982</v>
      </c>
    </row>
    <row r="214" spans="1:4" ht="12.75">
      <c r="A214">
        <f t="shared" si="3"/>
        <v>210</v>
      </c>
      <c r="B214">
        <v>0.729713</v>
      </c>
      <c r="C214">
        <v>0.201303</v>
      </c>
      <c r="D214">
        <v>0.070982</v>
      </c>
    </row>
    <row r="215" spans="1:4" ht="12.75">
      <c r="A215">
        <f t="shared" si="3"/>
        <v>211</v>
      </c>
      <c r="B215">
        <v>0.729713</v>
      </c>
      <c r="C215">
        <v>0.201303</v>
      </c>
      <c r="D215">
        <v>0.070982</v>
      </c>
    </row>
    <row r="216" spans="1:4" ht="12.75">
      <c r="A216">
        <f t="shared" si="3"/>
        <v>212</v>
      </c>
      <c r="B216">
        <v>0.729713</v>
      </c>
      <c r="C216">
        <v>0.201303</v>
      </c>
      <c r="D216">
        <v>0.070982</v>
      </c>
    </row>
    <row r="217" spans="1:4" ht="12.75">
      <c r="A217">
        <f t="shared" si="3"/>
        <v>213</v>
      </c>
      <c r="B217">
        <v>0.729713</v>
      </c>
      <c r="C217">
        <v>0.201303</v>
      </c>
      <c r="D217">
        <v>0.070982</v>
      </c>
    </row>
    <row r="218" spans="1:4" ht="12.75">
      <c r="A218">
        <f t="shared" si="3"/>
        <v>214</v>
      </c>
      <c r="B218">
        <v>0.729713</v>
      </c>
      <c r="C218">
        <v>0.201303</v>
      </c>
      <c r="D218">
        <v>0.070982</v>
      </c>
    </row>
    <row r="219" spans="1:4" ht="12.75">
      <c r="A219">
        <f t="shared" si="3"/>
        <v>215</v>
      </c>
      <c r="B219">
        <v>0.729713</v>
      </c>
      <c r="C219">
        <v>0.201303</v>
      </c>
      <c r="D219">
        <v>0.070982</v>
      </c>
    </row>
    <row r="220" spans="1:4" ht="12.75">
      <c r="A220">
        <f t="shared" si="3"/>
        <v>216</v>
      </c>
      <c r="B220">
        <v>0.729713</v>
      </c>
      <c r="C220">
        <v>0.201303</v>
      </c>
      <c r="D220">
        <v>0.070982</v>
      </c>
    </row>
    <row r="221" spans="1:4" ht="12.75">
      <c r="A221">
        <f t="shared" si="3"/>
        <v>217</v>
      </c>
      <c r="B221">
        <v>0.729713</v>
      </c>
      <c r="C221">
        <v>0.201303</v>
      </c>
      <c r="D221">
        <v>0.070982</v>
      </c>
    </row>
    <row r="222" spans="1:4" ht="12.75">
      <c r="A222">
        <f t="shared" si="3"/>
        <v>218</v>
      </c>
      <c r="B222">
        <v>0.729713</v>
      </c>
      <c r="C222">
        <v>0.201303</v>
      </c>
      <c r="D222">
        <v>0.070982</v>
      </c>
    </row>
    <row r="223" spans="1:4" ht="12.75">
      <c r="A223">
        <f t="shared" si="3"/>
        <v>219</v>
      </c>
      <c r="B223">
        <v>0.729713</v>
      </c>
      <c r="C223">
        <v>0.201303</v>
      </c>
      <c r="D223">
        <v>0.070982</v>
      </c>
    </row>
    <row r="224" spans="1:4" ht="12.75">
      <c r="A224">
        <f t="shared" si="3"/>
        <v>220</v>
      </c>
      <c r="B224">
        <v>0.729713</v>
      </c>
      <c r="C224">
        <v>0.201303</v>
      </c>
      <c r="D224">
        <v>0.070982</v>
      </c>
    </row>
    <row r="225" spans="1:4" ht="12.75">
      <c r="A225">
        <f t="shared" si="3"/>
        <v>221</v>
      </c>
      <c r="B225">
        <v>0.729713</v>
      </c>
      <c r="C225">
        <v>0.201303</v>
      </c>
      <c r="D225">
        <v>0.070982</v>
      </c>
    </row>
    <row r="226" spans="1:4" ht="12.75">
      <c r="A226">
        <f t="shared" si="3"/>
        <v>222</v>
      </c>
      <c r="B226">
        <v>0.729713</v>
      </c>
      <c r="C226">
        <v>0.201303</v>
      </c>
      <c r="D226">
        <v>0.070982</v>
      </c>
    </row>
    <row r="227" spans="1:4" ht="12.75">
      <c r="A227">
        <f t="shared" si="3"/>
        <v>223</v>
      </c>
      <c r="B227">
        <v>0.729713</v>
      </c>
      <c r="C227">
        <v>0.201303</v>
      </c>
      <c r="D227">
        <v>0.070982</v>
      </c>
    </row>
    <row r="228" spans="1:4" ht="12.75">
      <c r="A228">
        <f t="shared" si="3"/>
        <v>224</v>
      </c>
      <c r="B228">
        <v>0.729713</v>
      </c>
      <c r="C228">
        <v>0.201303</v>
      </c>
      <c r="D228">
        <v>0.070982</v>
      </c>
    </row>
    <row r="229" spans="1:4" ht="12.75">
      <c r="A229">
        <f t="shared" si="3"/>
        <v>225</v>
      </c>
      <c r="B229">
        <v>0.729713</v>
      </c>
      <c r="C229">
        <v>0.201303</v>
      </c>
      <c r="D229">
        <v>0.070982</v>
      </c>
    </row>
    <row r="230" spans="1:4" ht="12.75">
      <c r="A230">
        <f t="shared" si="3"/>
        <v>226</v>
      </c>
      <c r="B230">
        <v>0.729713</v>
      </c>
      <c r="C230">
        <v>0.201303</v>
      </c>
      <c r="D230">
        <v>0.070982</v>
      </c>
    </row>
    <row r="231" spans="1:4" ht="12.75">
      <c r="A231">
        <f t="shared" si="3"/>
        <v>227</v>
      </c>
      <c r="B231">
        <v>0.729713</v>
      </c>
      <c r="C231">
        <v>0.201303</v>
      </c>
      <c r="D231">
        <v>0.070982</v>
      </c>
    </row>
    <row r="232" spans="1:4" ht="12.75">
      <c r="A232">
        <f t="shared" si="3"/>
        <v>228</v>
      </c>
      <c r="B232">
        <v>0.729713</v>
      </c>
      <c r="C232">
        <v>0.201303</v>
      </c>
      <c r="D232">
        <v>0.070982</v>
      </c>
    </row>
    <row r="233" spans="1:4" ht="12.75">
      <c r="A233">
        <f t="shared" si="3"/>
        <v>229</v>
      </c>
      <c r="B233">
        <v>0.729713</v>
      </c>
      <c r="C233">
        <v>0.201303</v>
      </c>
      <c r="D233">
        <v>0.070982</v>
      </c>
    </row>
    <row r="234" spans="1:4" ht="12.75">
      <c r="A234">
        <f t="shared" si="3"/>
        <v>230</v>
      </c>
      <c r="B234">
        <v>0.729713</v>
      </c>
      <c r="C234">
        <v>0.201303</v>
      </c>
      <c r="D234">
        <v>0.070982</v>
      </c>
    </row>
    <row r="235" spans="1:4" ht="12.75">
      <c r="A235">
        <f t="shared" si="3"/>
        <v>231</v>
      </c>
      <c r="B235">
        <v>0.729713</v>
      </c>
      <c r="C235">
        <v>0.201303</v>
      </c>
      <c r="D235">
        <v>0.070982</v>
      </c>
    </row>
    <row r="236" spans="1:4" ht="12.75">
      <c r="A236">
        <f t="shared" si="3"/>
        <v>232</v>
      </c>
      <c r="B236">
        <v>0.729713</v>
      </c>
      <c r="C236">
        <v>0.201303</v>
      </c>
      <c r="D236">
        <v>0.070982</v>
      </c>
    </row>
    <row r="237" spans="1:4" ht="12.75">
      <c r="A237">
        <f t="shared" si="3"/>
        <v>233</v>
      </c>
      <c r="B237">
        <v>0.729713</v>
      </c>
      <c r="C237">
        <v>0.201303</v>
      </c>
      <c r="D237">
        <v>0.070982</v>
      </c>
    </row>
    <row r="238" spans="1:4" ht="12.75">
      <c r="A238">
        <f t="shared" si="3"/>
        <v>234</v>
      </c>
      <c r="B238">
        <v>0.729713</v>
      </c>
      <c r="C238">
        <v>0.201303</v>
      </c>
      <c r="D238">
        <v>0.070982</v>
      </c>
    </row>
    <row r="239" spans="1:4" ht="12.75">
      <c r="A239">
        <f t="shared" si="3"/>
        <v>235</v>
      </c>
      <c r="B239">
        <v>0.729713</v>
      </c>
      <c r="C239">
        <v>0.201303</v>
      </c>
      <c r="D239">
        <v>0.070982</v>
      </c>
    </row>
    <row r="240" spans="1:4" ht="12.75">
      <c r="A240">
        <f t="shared" si="3"/>
        <v>236</v>
      </c>
      <c r="B240">
        <v>0.729713</v>
      </c>
      <c r="C240">
        <v>0.201303</v>
      </c>
      <c r="D240">
        <v>0.070982</v>
      </c>
    </row>
    <row r="241" spans="1:4" ht="12.75">
      <c r="A241">
        <f t="shared" si="3"/>
        <v>237</v>
      </c>
      <c r="B241">
        <v>0.729713</v>
      </c>
      <c r="C241">
        <v>0.201303</v>
      </c>
      <c r="D241">
        <v>0.070982</v>
      </c>
    </row>
    <row r="242" spans="1:4" ht="12.75">
      <c r="A242">
        <f t="shared" si="3"/>
        <v>238</v>
      </c>
      <c r="B242">
        <v>0.729713</v>
      </c>
      <c r="C242">
        <v>0.201303</v>
      </c>
      <c r="D242">
        <v>0.070982</v>
      </c>
    </row>
    <row r="243" spans="1:4" ht="12.75">
      <c r="A243">
        <f t="shared" si="3"/>
        <v>239</v>
      </c>
      <c r="B243">
        <v>0.729713</v>
      </c>
      <c r="C243">
        <v>0.201303</v>
      </c>
      <c r="D243">
        <v>0.070982</v>
      </c>
    </row>
    <row r="244" spans="1:4" ht="12.75">
      <c r="A244">
        <f t="shared" si="3"/>
        <v>240</v>
      </c>
      <c r="B244">
        <v>0.729713</v>
      </c>
      <c r="C244">
        <v>0.201303</v>
      </c>
      <c r="D244">
        <v>0.070982</v>
      </c>
    </row>
    <row r="245" spans="1:4" ht="12.75">
      <c r="A245">
        <f t="shared" si="3"/>
        <v>241</v>
      </c>
      <c r="B245">
        <v>0.729713</v>
      </c>
      <c r="C245">
        <v>0.201303</v>
      </c>
      <c r="D245">
        <v>0.070982</v>
      </c>
    </row>
    <row r="246" spans="1:4" ht="12.75">
      <c r="A246">
        <f t="shared" si="3"/>
        <v>242</v>
      </c>
      <c r="B246">
        <v>0.729713</v>
      </c>
      <c r="C246">
        <v>0.201303</v>
      </c>
      <c r="D246">
        <v>0.070982</v>
      </c>
    </row>
    <row r="247" spans="1:4" ht="12.75">
      <c r="A247">
        <f t="shared" si="3"/>
        <v>243</v>
      </c>
      <c r="B247">
        <v>0.729713</v>
      </c>
      <c r="C247">
        <v>0.201303</v>
      </c>
      <c r="D247">
        <v>0.070982</v>
      </c>
    </row>
    <row r="248" spans="1:4" ht="12.75">
      <c r="A248">
        <f t="shared" si="3"/>
        <v>244</v>
      </c>
      <c r="B248">
        <v>0.729713</v>
      </c>
      <c r="C248">
        <v>0.201303</v>
      </c>
      <c r="D248">
        <v>0.070982</v>
      </c>
    </row>
    <row r="249" spans="1:4" ht="12.75">
      <c r="A249">
        <f t="shared" si="3"/>
        <v>245</v>
      </c>
      <c r="B249">
        <v>0.729713</v>
      </c>
      <c r="C249">
        <v>0.201303</v>
      </c>
      <c r="D249">
        <v>0.070982</v>
      </c>
    </row>
    <row r="250" spans="1:4" ht="12.75">
      <c r="A250">
        <f t="shared" si="3"/>
        <v>246</v>
      </c>
      <c r="B250">
        <v>0.729713</v>
      </c>
      <c r="C250">
        <v>0.201303</v>
      </c>
      <c r="D250">
        <v>0.070982</v>
      </c>
    </row>
    <row r="251" spans="1:4" ht="12.75">
      <c r="A251">
        <f t="shared" si="3"/>
        <v>247</v>
      </c>
      <c r="B251">
        <v>0.729713</v>
      </c>
      <c r="C251">
        <v>0.201303</v>
      </c>
      <c r="D251">
        <v>0.070982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63"/>
  <sheetViews>
    <sheetView tabSelected="1" zoomScale="75" zoomScaleNormal="75" workbookViewId="0" topLeftCell="M31">
      <selection activeCell="AH255" sqref="AH255"/>
    </sheetView>
  </sheetViews>
  <sheetFormatPr defaultColWidth="9.140625" defaultRowHeight="12.75"/>
  <cols>
    <col min="1" max="1" width="5.7109375" style="25" customWidth="1"/>
    <col min="6" max="6" width="9.7109375" style="0" customWidth="1"/>
    <col min="7" max="7" width="1.8515625" style="0" customWidth="1"/>
    <col min="8" max="8" width="10.28125" style="25" customWidth="1"/>
    <col min="9" max="9" width="5.7109375" style="25" customWidth="1"/>
    <col min="10" max="10" width="8.421875" style="0" customWidth="1"/>
    <col min="11" max="11" width="7.57421875" style="0" customWidth="1"/>
    <col min="12" max="12" width="8.421875" style="0" customWidth="1"/>
    <col min="13" max="13" width="8.57421875" style="0" customWidth="1"/>
    <col min="15" max="15" width="7.7109375" style="15" customWidth="1"/>
    <col min="16" max="16" width="7.57421875" style="15" customWidth="1"/>
    <col min="17" max="20" width="8.8515625" style="15" customWidth="1"/>
    <col min="21" max="23" width="9.00390625" style="1" customWidth="1"/>
    <col min="24" max="26" width="9.7109375" style="25" customWidth="1"/>
    <col min="27" max="29" width="9.00390625" style="1" customWidth="1"/>
    <col min="30" max="30" width="5.7109375" style="25" customWidth="1"/>
    <col min="45" max="45" width="5.7109375" style="25" customWidth="1"/>
    <col min="46" max="46" width="10.28125" style="37" customWidth="1"/>
    <col min="47" max="47" width="9.57421875" style="25" customWidth="1"/>
    <col min="48" max="48" width="7.00390625" style="0" customWidth="1"/>
    <col min="49" max="49" width="7.00390625" style="25" customWidth="1"/>
  </cols>
  <sheetData>
    <row r="2" spans="1:45" ht="12.75">
      <c r="A2" s="16"/>
      <c r="I2" s="16"/>
      <c r="N2" s="5" t="s">
        <v>70</v>
      </c>
      <c r="O2" s="17"/>
      <c r="P2" s="17"/>
      <c r="Q2" s="17"/>
      <c r="R2" s="17"/>
      <c r="S2" s="17"/>
      <c r="T2" s="17"/>
      <c r="U2" s="62"/>
      <c r="V2" s="55" t="s">
        <v>71</v>
      </c>
      <c r="W2" s="4"/>
      <c r="X2" s="19"/>
      <c r="Y2" s="16"/>
      <c r="Z2" s="16"/>
      <c r="AA2" s="62"/>
      <c r="AB2" s="55" t="s">
        <v>72</v>
      </c>
      <c r="AC2" s="4"/>
      <c r="AD2" s="16"/>
      <c r="AS2" s="16"/>
    </row>
    <row r="3" spans="1:45" ht="12.75">
      <c r="A3" s="16"/>
      <c r="I3" s="16"/>
      <c r="O3" s="17"/>
      <c r="P3" s="17"/>
      <c r="Q3" s="17"/>
      <c r="R3" s="17"/>
      <c r="S3" s="17"/>
      <c r="T3" s="17"/>
      <c r="U3" s="62"/>
      <c r="V3" s="4"/>
      <c r="W3" s="4"/>
      <c r="X3" s="19"/>
      <c r="Y3" s="16"/>
      <c r="Z3" s="16"/>
      <c r="AA3" s="62"/>
      <c r="AB3" s="4"/>
      <c r="AC3" s="4"/>
      <c r="AD3" s="16"/>
      <c r="AS3" s="16"/>
    </row>
    <row r="4" spans="1:48" ht="12.75">
      <c r="A4" s="16"/>
      <c r="G4" s="31"/>
      <c r="H4" s="34" t="s">
        <v>53</v>
      </c>
      <c r="I4" s="19"/>
      <c r="J4" s="20" t="s">
        <v>62</v>
      </c>
      <c r="K4" s="74"/>
      <c r="L4" s="76"/>
      <c r="M4" s="73" t="s">
        <v>47</v>
      </c>
      <c r="N4" s="17"/>
      <c r="O4" s="77"/>
      <c r="P4" s="85" t="s">
        <v>66</v>
      </c>
      <c r="Q4" s="17"/>
      <c r="R4" s="20" t="s">
        <v>49</v>
      </c>
      <c r="S4" s="17"/>
      <c r="T4" s="17"/>
      <c r="U4" s="62"/>
      <c r="V4" s="89" t="s">
        <v>68</v>
      </c>
      <c r="W4" s="63"/>
      <c r="X4" s="29"/>
      <c r="Y4" s="64" t="s">
        <v>46</v>
      </c>
      <c r="Z4" s="66"/>
      <c r="AA4" s="62"/>
      <c r="AB4" s="89" t="s">
        <v>68</v>
      </c>
      <c r="AC4" s="63"/>
      <c r="AD4" s="34"/>
      <c r="AS4" s="19"/>
      <c r="AT4" s="38" t="s">
        <v>53</v>
      </c>
      <c r="AV4" s="47"/>
    </row>
    <row r="5" spans="1:49" ht="12.75">
      <c r="A5" s="16" t="s">
        <v>48</v>
      </c>
      <c r="B5" s="57" t="s">
        <v>4</v>
      </c>
      <c r="C5" s="55" t="s">
        <v>19</v>
      </c>
      <c r="D5" s="4" t="s">
        <v>5</v>
      </c>
      <c r="E5" s="4"/>
      <c r="F5" s="4"/>
      <c r="G5" s="32"/>
      <c r="H5" s="34" t="s">
        <v>51</v>
      </c>
      <c r="I5" s="19" t="s">
        <v>48</v>
      </c>
      <c r="J5" s="19" t="s">
        <v>47</v>
      </c>
      <c r="K5" s="75" t="s">
        <v>47</v>
      </c>
      <c r="L5" s="18" t="s">
        <v>74</v>
      </c>
      <c r="M5" s="17"/>
      <c r="N5" s="17"/>
      <c r="O5" s="78"/>
      <c r="P5" s="64" t="s">
        <v>65</v>
      </c>
      <c r="Q5" s="17"/>
      <c r="R5" s="86"/>
      <c r="S5" s="87" t="s">
        <v>67</v>
      </c>
      <c r="T5" s="5"/>
      <c r="U5" s="88"/>
      <c r="V5" s="55" t="s">
        <v>69</v>
      </c>
      <c r="W5" s="63"/>
      <c r="X5" s="64"/>
      <c r="Y5" s="65"/>
      <c r="Z5" s="66"/>
      <c r="AA5" s="88"/>
      <c r="AB5" s="55" t="s">
        <v>69</v>
      </c>
      <c r="AC5" s="63"/>
      <c r="AD5" s="34" t="s">
        <v>48</v>
      </c>
      <c r="AS5" s="19" t="s">
        <v>48</v>
      </c>
      <c r="AT5" s="38" t="s">
        <v>51</v>
      </c>
      <c r="AU5" s="40" t="s">
        <v>54</v>
      </c>
      <c r="AV5" s="48" t="s">
        <v>57</v>
      </c>
      <c r="AW5" s="40" t="s">
        <v>59</v>
      </c>
    </row>
    <row r="6" spans="1:49" ht="12.75">
      <c r="A6" s="21" t="s">
        <v>50</v>
      </c>
      <c r="B6" s="58" t="s">
        <v>60</v>
      </c>
      <c r="C6" s="56" t="s">
        <v>61</v>
      </c>
      <c r="D6" s="30" t="s">
        <v>9</v>
      </c>
      <c r="E6" s="30" t="s">
        <v>10</v>
      </c>
      <c r="F6" s="30" t="s">
        <v>11</v>
      </c>
      <c r="G6" s="32"/>
      <c r="H6" s="35" t="s">
        <v>52</v>
      </c>
      <c r="I6" s="24" t="s">
        <v>50</v>
      </c>
      <c r="J6" s="35" t="s">
        <v>60</v>
      </c>
      <c r="K6" s="35" t="s">
        <v>61</v>
      </c>
      <c r="L6" s="22" t="s">
        <v>63</v>
      </c>
      <c r="M6" s="61" t="s">
        <v>64</v>
      </c>
      <c r="N6" s="23" t="s">
        <v>73</v>
      </c>
      <c r="O6" s="22" t="s">
        <v>63</v>
      </c>
      <c r="P6" s="61" t="s">
        <v>64</v>
      </c>
      <c r="Q6" s="23" t="s">
        <v>73</v>
      </c>
      <c r="R6" s="22" t="s">
        <v>63</v>
      </c>
      <c r="S6" s="61" t="s">
        <v>64</v>
      </c>
      <c r="T6" s="23" t="s">
        <v>73</v>
      </c>
      <c r="U6" s="81" t="s">
        <v>63</v>
      </c>
      <c r="V6" s="58" t="s">
        <v>64</v>
      </c>
      <c r="W6" s="56" t="s">
        <v>73</v>
      </c>
      <c r="X6" s="81" t="s">
        <v>63</v>
      </c>
      <c r="Y6" s="58" t="s">
        <v>64</v>
      </c>
      <c r="Z6" s="56" t="s">
        <v>73</v>
      </c>
      <c r="AA6" s="81" t="s">
        <v>63</v>
      </c>
      <c r="AB6" s="58" t="s">
        <v>64</v>
      </c>
      <c r="AC6" s="56" t="s">
        <v>73</v>
      </c>
      <c r="AD6" s="35" t="s">
        <v>50</v>
      </c>
      <c r="AS6" s="24" t="s">
        <v>50</v>
      </c>
      <c r="AT6" s="39" t="s">
        <v>52</v>
      </c>
      <c r="AU6" s="49"/>
      <c r="AV6" s="50"/>
      <c r="AW6" s="51"/>
    </row>
    <row r="7" spans="1:49" ht="12.75">
      <c r="A7" s="16">
        <v>1</v>
      </c>
      <c r="B7" s="59">
        <f aca="true" t="shared" si="0" ref="B7:B70">xc</f>
        <v>49.3433</v>
      </c>
      <c r="C7" s="27">
        <f aca="true" t="shared" si="1" ref="C7:C70">yc</f>
        <v>-29.0223</v>
      </c>
      <c r="D7" s="1">
        <f aca="true" t="shared" si="2" ref="D7:D70">SQRT((xh-x_1)^2+(yh-y_1)^2+(zh-z_1)^2)</f>
        <v>222.08781912464266</v>
      </c>
      <c r="E7" s="1">
        <f aca="true" t="shared" si="3" ref="E7:E70">SQRT((xh-x_2)^2+(yh-y_2)^2+(zh-z_2)^2)</f>
        <v>222.7093145596295</v>
      </c>
      <c r="F7" s="1">
        <f aca="true" t="shared" si="4" ref="F7:F70">SQRT((xh-x_3)^2+(yh-y_3)^2+(zh-z_3)^2)</f>
        <v>222.65349852326597</v>
      </c>
      <c r="G7" s="33"/>
      <c r="H7" s="34">
        <v>0.501</v>
      </c>
      <c r="I7" s="19">
        <v>1</v>
      </c>
      <c r="J7" s="59">
        <f aca="true" t="shared" si="5" ref="J7:J70">49.343-B7</f>
        <v>-0.0002999999999957481</v>
      </c>
      <c r="K7" s="59">
        <f aca="true" t="shared" si="6" ref="K7:K70">-29.022-C7</f>
        <v>0.00030000000000285354</v>
      </c>
      <c r="L7" s="26">
        <f aca="true" t="shared" si="7" ref="L7:L70">222.088-D7</f>
        <v>0.0001808753573300237</v>
      </c>
      <c r="M7" s="59">
        <f aca="true" t="shared" si="8" ref="M7:M70">222.709-E7</f>
        <v>-0.00031455962948712113</v>
      </c>
      <c r="N7" s="27">
        <f aca="true" t="shared" si="9" ref="N7:N70">222.653-F7</f>
        <v>-0.0004985232659748817</v>
      </c>
      <c r="O7" s="79"/>
      <c r="P7" s="28"/>
      <c r="Q7" s="28"/>
      <c r="R7" s="82" t="s">
        <v>47</v>
      </c>
      <c r="S7" s="84" t="s">
        <v>47</v>
      </c>
      <c r="T7" s="83" t="s">
        <v>47</v>
      </c>
      <c r="U7" s="82" t="s">
        <v>47</v>
      </c>
      <c r="V7" s="84" t="s">
        <v>47</v>
      </c>
      <c r="W7" s="83" t="s">
        <v>47</v>
      </c>
      <c r="X7" s="29"/>
      <c r="Y7" s="60"/>
      <c r="Z7" s="36"/>
      <c r="AA7" s="82" t="s">
        <v>47</v>
      </c>
      <c r="AB7" s="84" t="s">
        <v>47</v>
      </c>
      <c r="AC7" s="83" t="s">
        <v>47</v>
      </c>
      <c r="AD7" s="34">
        <v>1</v>
      </c>
      <c r="AS7" s="29">
        <v>1</v>
      </c>
      <c r="AT7" s="38">
        <v>0.501</v>
      </c>
      <c r="AU7" s="25">
        <v>0.744</v>
      </c>
      <c r="AV7" s="31">
        <v>0.501</v>
      </c>
      <c r="AW7" s="25">
        <v>0.744</v>
      </c>
    </row>
    <row r="8" spans="1:49" ht="12.75">
      <c r="A8" s="16">
        <f aca="true" t="shared" si="10" ref="A8:A71">A7+1</f>
        <v>2</v>
      </c>
      <c r="B8" s="59">
        <f t="shared" si="0"/>
        <v>49.3433</v>
      </c>
      <c r="C8" s="27">
        <f t="shared" si="1"/>
        <v>-29.0722</v>
      </c>
      <c r="D8" s="1">
        <f t="shared" si="2"/>
        <v>222.08781912464266</v>
      </c>
      <c r="E8" s="1">
        <f t="shared" si="3"/>
        <v>222.7093145596295</v>
      </c>
      <c r="F8" s="1">
        <f t="shared" si="4"/>
        <v>222.65349852326597</v>
      </c>
      <c r="G8" s="33"/>
      <c r="H8" s="34">
        <v>0.476</v>
      </c>
      <c r="I8" s="19">
        <f aca="true" t="shared" si="11" ref="I8:I71">I7+1</f>
        <v>2</v>
      </c>
      <c r="J8" s="59">
        <f t="shared" si="5"/>
        <v>-0.0002999999999957481</v>
      </c>
      <c r="K8" s="59">
        <f t="shared" si="6"/>
        <v>0.050200000000000244</v>
      </c>
      <c r="L8" s="26">
        <f t="shared" si="7"/>
        <v>0.0001808753573300237</v>
      </c>
      <c r="M8" s="59">
        <f t="shared" si="8"/>
        <v>-0.00031455962948712113</v>
      </c>
      <c r="N8" s="27">
        <f t="shared" si="9"/>
        <v>-0.0004985232659748817</v>
      </c>
      <c r="O8" s="79">
        <f>L8-L7</f>
        <v>0</v>
      </c>
      <c r="P8" s="28">
        <f>M8-M7</f>
        <v>0</v>
      </c>
      <c r="Q8" s="28">
        <f>N8-N7</f>
        <v>0</v>
      </c>
      <c r="R8" s="82">
        <v>25.155</v>
      </c>
      <c r="S8" s="84">
        <v>25.474</v>
      </c>
      <c r="T8" s="83">
        <v>26.025</v>
      </c>
      <c r="U8" s="90">
        <f>R8</f>
        <v>25.155</v>
      </c>
      <c r="V8" s="91">
        <f>S8</f>
        <v>25.474</v>
      </c>
      <c r="W8" s="92">
        <f>T8</f>
        <v>26.025</v>
      </c>
      <c r="X8" s="29"/>
      <c r="Y8" s="60"/>
      <c r="Z8" s="36"/>
      <c r="AA8" s="93">
        <f aca="true" t="shared" si="12" ref="AA8:AA71">AA9+O8</f>
        <v>23.617117645527763</v>
      </c>
      <c r="AB8" s="94">
        <f aca="true" t="shared" si="13" ref="AB8:AB71">AB9+P8</f>
        <v>25.073538812027635</v>
      </c>
      <c r="AC8" s="95">
        <f aca="true" t="shared" si="14" ref="AC8:AC71">AC9+Q8</f>
        <v>25.687402804119298</v>
      </c>
      <c r="AD8" s="34">
        <f aca="true" t="shared" si="15" ref="AD8:AD71">AD7+1</f>
        <v>2</v>
      </c>
      <c r="AS8" s="29">
        <f aca="true" t="shared" si="16" ref="AS8:AS71">AS7+1</f>
        <v>2</v>
      </c>
      <c r="AT8" s="38">
        <v>0.476</v>
      </c>
      <c r="AU8" s="25">
        <v>0.725</v>
      </c>
      <c r="AV8" s="31">
        <v>0.476</v>
      </c>
      <c r="AW8" s="25">
        <v>0.725</v>
      </c>
    </row>
    <row r="9" spans="1:49" ht="12.75">
      <c r="A9" s="16">
        <f t="shared" si="10"/>
        <v>3</v>
      </c>
      <c r="B9" s="59">
        <f t="shared" si="0"/>
        <v>49.3433</v>
      </c>
      <c r="C9" s="27">
        <f t="shared" si="1"/>
        <v>-29.2768</v>
      </c>
      <c r="D9" s="1">
        <f t="shared" si="2"/>
        <v>222.08781912464266</v>
      </c>
      <c r="E9" s="1">
        <f t="shared" si="3"/>
        <v>222.7093145596295</v>
      </c>
      <c r="F9" s="1">
        <f t="shared" si="4"/>
        <v>222.65349852326597</v>
      </c>
      <c r="G9" s="33"/>
      <c r="H9" s="34">
        <v>0.378</v>
      </c>
      <c r="I9" s="19">
        <f t="shared" si="11"/>
        <v>3</v>
      </c>
      <c r="J9" s="59">
        <f t="shared" si="5"/>
        <v>-0.0002999999999957481</v>
      </c>
      <c r="K9" s="59">
        <f t="shared" si="6"/>
        <v>0.254800000000003</v>
      </c>
      <c r="L9" s="26">
        <f>222.088-D9</f>
        <v>0.0001808753573300237</v>
      </c>
      <c r="M9" s="59">
        <f t="shared" si="8"/>
        <v>-0.00031455962948712113</v>
      </c>
      <c r="N9" s="27">
        <f t="shared" si="9"/>
        <v>-0.0004985232659748817</v>
      </c>
      <c r="O9" s="79">
        <f aca="true" t="shared" si="17" ref="O9:O72">L9-L8</f>
        <v>0</v>
      </c>
      <c r="P9" s="28">
        <f aca="true" t="shared" si="18" ref="P9:P72">M9-M8</f>
        <v>0</v>
      </c>
      <c r="Q9" s="28">
        <f aca="true" t="shared" si="19" ref="Q9:Q72">N9-N8</f>
        <v>0</v>
      </c>
      <c r="R9" s="26">
        <f aca="true" t="shared" si="20" ref="R9:R72">R8-O9</f>
        <v>25.155</v>
      </c>
      <c r="S9" s="59">
        <f aca="true" t="shared" si="21" ref="S9:S72">S8-P9</f>
        <v>25.474</v>
      </c>
      <c r="T9" s="27">
        <f aca="true" t="shared" si="22" ref="T9:T72">T8-Q9</f>
        <v>26.025</v>
      </c>
      <c r="U9" s="90">
        <f aca="true" t="shared" si="23" ref="U9:U72">U8-O9</f>
        <v>25.155</v>
      </c>
      <c r="V9" s="91">
        <f aca="true" t="shared" si="24" ref="V9:V72">V8-P9</f>
        <v>25.474</v>
      </c>
      <c r="W9" s="92">
        <f>W8-Q9</f>
        <v>26.025</v>
      </c>
      <c r="X9" s="29"/>
      <c r="Y9" s="60"/>
      <c r="Z9" s="36"/>
      <c r="AA9" s="93">
        <f t="shared" si="12"/>
        <v>23.617117645527763</v>
      </c>
      <c r="AB9" s="94">
        <f t="shared" si="13"/>
        <v>25.073538812027635</v>
      </c>
      <c r="AC9" s="95">
        <f t="shared" si="14"/>
        <v>25.687402804119298</v>
      </c>
      <c r="AD9" s="34">
        <f t="shared" si="15"/>
        <v>3</v>
      </c>
      <c r="AS9" s="29">
        <f t="shared" si="16"/>
        <v>3</v>
      </c>
      <c r="AT9" s="38">
        <v>0.378</v>
      </c>
      <c r="AU9" s="25">
        <v>0.646</v>
      </c>
      <c r="AV9" s="31">
        <v>0.378</v>
      </c>
      <c r="AW9" s="25">
        <v>0.646</v>
      </c>
    </row>
    <row r="10" spans="1:49" ht="12.75">
      <c r="A10" s="16">
        <f t="shared" si="10"/>
        <v>4</v>
      </c>
      <c r="B10" s="59">
        <f t="shared" si="0"/>
        <v>49.3433</v>
      </c>
      <c r="C10" s="27">
        <f t="shared" si="1"/>
        <v>-29.5631</v>
      </c>
      <c r="D10" s="1">
        <f t="shared" si="2"/>
        <v>222.08781912464266</v>
      </c>
      <c r="E10" s="1">
        <f t="shared" si="3"/>
        <v>222.7093145596295</v>
      </c>
      <c r="F10" s="1">
        <f t="shared" si="4"/>
        <v>222.65349852326597</v>
      </c>
      <c r="G10" s="33"/>
      <c r="H10" s="34">
        <v>0.241</v>
      </c>
      <c r="I10" s="19">
        <f t="shared" si="11"/>
        <v>4</v>
      </c>
      <c r="J10" s="59">
        <f t="shared" si="5"/>
        <v>-0.0002999999999957481</v>
      </c>
      <c r="K10" s="59">
        <f t="shared" si="6"/>
        <v>0.5411000000000001</v>
      </c>
      <c r="L10" s="26">
        <f t="shared" si="7"/>
        <v>0.0001808753573300237</v>
      </c>
      <c r="M10" s="59">
        <f t="shared" si="8"/>
        <v>-0.00031455962948712113</v>
      </c>
      <c r="N10" s="27">
        <f t="shared" si="9"/>
        <v>-0.0004985232659748817</v>
      </c>
      <c r="O10" s="79">
        <f t="shared" si="17"/>
        <v>0</v>
      </c>
      <c r="P10" s="28">
        <f t="shared" si="18"/>
        <v>0</v>
      </c>
      <c r="Q10" s="28">
        <f t="shared" si="19"/>
        <v>0</v>
      </c>
      <c r="R10" s="26">
        <f t="shared" si="20"/>
        <v>25.155</v>
      </c>
      <c r="S10" s="59">
        <f t="shared" si="21"/>
        <v>25.474</v>
      </c>
      <c r="T10" s="27">
        <f t="shared" si="22"/>
        <v>26.025</v>
      </c>
      <c r="U10" s="90">
        <f t="shared" si="23"/>
        <v>25.155</v>
      </c>
      <c r="V10" s="91">
        <f t="shared" si="24"/>
        <v>25.474</v>
      </c>
      <c r="W10" s="92">
        <f>W9-Q10</f>
        <v>26.025</v>
      </c>
      <c r="X10" s="29"/>
      <c r="Y10" s="60"/>
      <c r="Z10" s="36"/>
      <c r="AA10" s="93">
        <f t="shared" si="12"/>
        <v>23.617117645527763</v>
      </c>
      <c r="AB10" s="94">
        <f t="shared" si="13"/>
        <v>25.073538812027635</v>
      </c>
      <c r="AC10" s="95">
        <f t="shared" si="14"/>
        <v>25.687402804119298</v>
      </c>
      <c r="AD10" s="34">
        <f t="shared" si="15"/>
        <v>4</v>
      </c>
      <c r="AS10" s="29">
        <f t="shared" si="16"/>
        <v>4</v>
      </c>
      <c r="AT10" s="38">
        <v>0.241</v>
      </c>
      <c r="AU10" s="25">
        <v>0.509</v>
      </c>
      <c r="AV10" s="31">
        <v>0.241</v>
      </c>
      <c r="AW10" s="25">
        <v>0.509</v>
      </c>
    </row>
    <row r="11" spans="1:49" ht="12.75">
      <c r="A11" s="16">
        <f t="shared" si="10"/>
        <v>5</v>
      </c>
      <c r="B11" s="59">
        <f t="shared" si="0"/>
        <v>49.0835</v>
      </c>
      <c r="C11" s="27">
        <f t="shared" si="1"/>
        <v>-29.6216</v>
      </c>
      <c r="D11" s="1">
        <f t="shared" si="2"/>
        <v>221.84702683808948</v>
      </c>
      <c r="E11" s="1">
        <f t="shared" si="3"/>
        <v>222.35328540664742</v>
      </c>
      <c r="F11" s="1">
        <f t="shared" si="4"/>
        <v>222.08280337113</v>
      </c>
      <c r="G11" s="33"/>
      <c r="H11" s="34">
        <v>0.617</v>
      </c>
      <c r="I11" s="19">
        <f t="shared" si="11"/>
        <v>5</v>
      </c>
      <c r="J11" s="59">
        <f t="shared" si="5"/>
        <v>0.25950000000000273</v>
      </c>
      <c r="K11" s="59">
        <f t="shared" si="6"/>
        <v>0.5996000000000024</v>
      </c>
      <c r="L11" s="26">
        <f t="shared" si="7"/>
        <v>0.24097316191051732</v>
      </c>
      <c r="M11" s="59">
        <f t="shared" si="8"/>
        <v>0.35571459335258737</v>
      </c>
      <c r="N11" s="27">
        <f t="shared" si="9"/>
        <v>0.5701966288699793</v>
      </c>
      <c r="O11" s="79">
        <f t="shared" si="17"/>
        <v>0.2407922865531873</v>
      </c>
      <c r="P11" s="28">
        <f t="shared" si="18"/>
        <v>0.3560291529820745</v>
      </c>
      <c r="Q11" s="28">
        <f t="shared" si="19"/>
        <v>0.5706951521359542</v>
      </c>
      <c r="R11" s="26">
        <f t="shared" si="20"/>
        <v>24.914207713446814</v>
      </c>
      <c r="S11" s="59">
        <f t="shared" si="21"/>
        <v>25.117970847017926</v>
      </c>
      <c r="T11" s="27">
        <f t="shared" si="22"/>
        <v>25.454304847864044</v>
      </c>
      <c r="U11" s="90">
        <f>U10-O11</f>
        <v>24.914207713446814</v>
      </c>
      <c r="V11" s="91">
        <f t="shared" si="24"/>
        <v>25.117970847017926</v>
      </c>
      <c r="W11" s="92">
        <f>W10-Q11</f>
        <v>25.454304847864044</v>
      </c>
      <c r="X11" s="29"/>
      <c r="Y11" s="60"/>
      <c r="Z11" s="36"/>
      <c r="AA11" s="93">
        <f t="shared" si="12"/>
        <v>23.617117645527763</v>
      </c>
      <c r="AB11" s="94">
        <f t="shared" si="13"/>
        <v>25.073538812027635</v>
      </c>
      <c r="AC11" s="95">
        <f t="shared" si="14"/>
        <v>25.687402804119298</v>
      </c>
      <c r="AD11" s="34">
        <f t="shared" si="15"/>
        <v>5</v>
      </c>
      <c r="AS11" s="29">
        <f t="shared" si="16"/>
        <v>5</v>
      </c>
      <c r="AT11" s="38">
        <v>0.617</v>
      </c>
      <c r="AU11" s="25">
        <v>0.66</v>
      </c>
      <c r="AV11" s="31">
        <v>0.617</v>
      </c>
      <c r="AW11" s="25">
        <v>0.737</v>
      </c>
    </row>
    <row r="12" spans="1:49" ht="12.75">
      <c r="A12" s="16">
        <f t="shared" si="10"/>
        <v>6</v>
      </c>
      <c r="B12" s="59">
        <f t="shared" si="0"/>
        <v>48.8234</v>
      </c>
      <c r="C12" s="27">
        <f t="shared" si="1"/>
        <v>-29.6803</v>
      </c>
      <c r="D12" s="1">
        <f t="shared" si="2"/>
        <v>221.60841289229072</v>
      </c>
      <c r="E12" s="1">
        <f t="shared" si="3"/>
        <v>221.99942689633232</v>
      </c>
      <c r="F12" s="1">
        <f t="shared" si="4"/>
        <v>221.51399270578824</v>
      </c>
      <c r="G12" s="33"/>
      <c r="H12" s="34">
        <v>0.796</v>
      </c>
      <c r="I12" s="19">
        <f t="shared" si="11"/>
        <v>6</v>
      </c>
      <c r="J12" s="59">
        <f t="shared" si="5"/>
        <v>0.5196000000000041</v>
      </c>
      <c r="K12" s="59">
        <f t="shared" si="6"/>
        <v>0.6583000000000006</v>
      </c>
      <c r="L12" s="26">
        <f t="shared" si="7"/>
        <v>0.47958710770927837</v>
      </c>
      <c r="M12" s="59">
        <f t="shared" si="8"/>
        <v>0.7095731036676796</v>
      </c>
      <c r="N12" s="27">
        <f t="shared" si="9"/>
        <v>1.1390072942117513</v>
      </c>
      <c r="O12" s="79">
        <f t="shared" si="17"/>
        <v>0.23861394579876105</v>
      </c>
      <c r="P12" s="28">
        <f t="shared" si="18"/>
        <v>0.3538585103150922</v>
      </c>
      <c r="Q12" s="28">
        <f t="shared" si="19"/>
        <v>0.5688106653417719</v>
      </c>
      <c r="R12" s="26">
        <f t="shared" si="20"/>
        <v>24.675593767648053</v>
      </c>
      <c r="S12" s="59">
        <f t="shared" si="21"/>
        <v>24.764112336702834</v>
      </c>
      <c r="T12" s="27">
        <f t="shared" si="22"/>
        <v>24.885494182522272</v>
      </c>
      <c r="U12" s="90">
        <f>U11-O12</f>
        <v>24.675593767648053</v>
      </c>
      <c r="V12" s="91">
        <f>V11-P12</f>
        <v>24.764112336702834</v>
      </c>
      <c r="W12" s="92">
        <f>W11-Q12</f>
        <v>24.885494182522272</v>
      </c>
      <c r="X12" s="70">
        <v>23.652</v>
      </c>
      <c r="Y12" s="71">
        <v>24.764</v>
      </c>
      <c r="Z12" s="72">
        <v>24.873</v>
      </c>
      <c r="AA12" s="93">
        <f t="shared" si="12"/>
        <v>23.376325358974576</v>
      </c>
      <c r="AB12" s="94">
        <f t="shared" si="13"/>
        <v>24.71750965904556</v>
      </c>
      <c r="AC12" s="95">
        <f t="shared" si="14"/>
        <v>25.116707651983344</v>
      </c>
      <c r="AD12" s="34">
        <f t="shared" si="15"/>
        <v>6</v>
      </c>
      <c r="AS12" s="29">
        <f t="shared" si="16"/>
        <v>6</v>
      </c>
      <c r="AT12" s="38">
        <v>0.796</v>
      </c>
      <c r="AU12" s="42">
        <v>0.796</v>
      </c>
      <c r="AV12" s="47">
        <v>0.834</v>
      </c>
      <c r="AW12" s="25">
        <v>0.874</v>
      </c>
    </row>
    <row r="13" spans="1:49" ht="12.75">
      <c r="A13" s="16">
        <f t="shared" si="10"/>
        <v>7</v>
      </c>
      <c r="B13" s="59">
        <f t="shared" si="0"/>
        <v>48.563</v>
      </c>
      <c r="C13" s="27">
        <f t="shared" si="1"/>
        <v>-29.7392</v>
      </c>
      <c r="D13" s="1">
        <f t="shared" si="2"/>
        <v>221.3719066703361</v>
      </c>
      <c r="E13" s="1">
        <f t="shared" si="3"/>
        <v>221.6476930172069</v>
      </c>
      <c r="F13" s="1">
        <f t="shared" si="4"/>
        <v>220.94694605547278</v>
      </c>
      <c r="G13" s="33"/>
      <c r="H13" s="52">
        <v>0.91</v>
      </c>
      <c r="I13" s="19">
        <f t="shared" si="11"/>
        <v>7</v>
      </c>
      <c r="J13" s="59">
        <f t="shared" si="5"/>
        <v>0.7800000000000011</v>
      </c>
      <c r="K13" s="59">
        <f t="shared" si="6"/>
        <v>0.7172000000000018</v>
      </c>
      <c r="L13" s="26">
        <f t="shared" si="7"/>
        <v>0.7160933296638916</v>
      </c>
      <c r="M13" s="59">
        <f t="shared" si="8"/>
        <v>1.0613069827930985</v>
      </c>
      <c r="N13" s="27">
        <f t="shared" si="9"/>
        <v>1.7060539445272127</v>
      </c>
      <c r="O13" s="79">
        <f t="shared" si="17"/>
        <v>0.23650622195461324</v>
      </c>
      <c r="P13" s="28">
        <f t="shared" si="18"/>
        <v>0.351733879125419</v>
      </c>
      <c r="Q13" s="28">
        <f t="shared" si="19"/>
        <v>0.5670466503154614</v>
      </c>
      <c r="R13" s="26">
        <f t="shared" si="20"/>
        <v>24.43908754569344</v>
      </c>
      <c r="S13" s="59">
        <f t="shared" si="21"/>
        <v>24.412378457577415</v>
      </c>
      <c r="T13" s="27">
        <f t="shared" si="22"/>
        <v>24.31844753220681</v>
      </c>
      <c r="U13" s="90">
        <f t="shared" si="23"/>
        <v>24.43908754569344</v>
      </c>
      <c r="V13" s="91">
        <f t="shared" si="24"/>
        <v>24.412378457577415</v>
      </c>
      <c r="W13" s="92">
        <f aca="true" t="shared" si="25" ref="W13:W44">W12-Q13</f>
        <v>24.31844753220681</v>
      </c>
      <c r="X13" s="70">
        <v>23.372</v>
      </c>
      <c r="Y13" s="71">
        <v>24.326</v>
      </c>
      <c r="Z13" s="72">
        <v>24.306</v>
      </c>
      <c r="AA13" s="93">
        <f t="shared" si="12"/>
        <v>23.137711413175815</v>
      </c>
      <c r="AB13" s="94">
        <f t="shared" si="13"/>
        <v>24.36365114873047</v>
      </c>
      <c r="AC13" s="95">
        <f t="shared" si="14"/>
        <v>24.54789698664157</v>
      </c>
      <c r="AD13" s="34">
        <f t="shared" si="15"/>
        <v>7</v>
      </c>
      <c r="AS13" s="29">
        <f t="shared" si="16"/>
        <v>7</v>
      </c>
      <c r="AT13" s="44">
        <v>0.91</v>
      </c>
      <c r="AU13" s="42">
        <v>0.91</v>
      </c>
      <c r="AV13" s="47">
        <v>1.019</v>
      </c>
      <c r="AW13" s="25">
        <v>1.052</v>
      </c>
    </row>
    <row r="14" spans="1:49" ht="12.75">
      <c r="A14" s="16">
        <f t="shared" si="10"/>
        <v>8</v>
      </c>
      <c r="B14" s="59">
        <f t="shared" si="0"/>
        <v>48.3025</v>
      </c>
      <c r="C14" s="27">
        <f t="shared" si="1"/>
        <v>-29.7983</v>
      </c>
      <c r="D14" s="1">
        <f t="shared" si="2"/>
        <v>221.13750606482384</v>
      </c>
      <c r="E14" s="1">
        <f t="shared" si="3"/>
        <v>221.29803528974224</v>
      </c>
      <c r="F14" s="1">
        <f t="shared" si="4"/>
        <v>220.38178123858148</v>
      </c>
      <c r="G14" s="33"/>
      <c r="H14" s="52">
        <v>0.952</v>
      </c>
      <c r="I14" s="19">
        <f t="shared" si="11"/>
        <v>8</v>
      </c>
      <c r="J14" s="59">
        <f t="shared" si="5"/>
        <v>1.0405000000000015</v>
      </c>
      <c r="K14" s="59">
        <f t="shared" si="6"/>
        <v>0.7763000000000027</v>
      </c>
      <c r="L14" s="26">
        <f t="shared" si="7"/>
        <v>0.950493935176155</v>
      </c>
      <c r="M14" s="59">
        <f t="shared" si="8"/>
        <v>1.4109647102577583</v>
      </c>
      <c r="N14" s="27">
        <f t="shared" si="9"/>
        <v>2.2712187614185098</v>
      </c>
      <c r="O14" s="79">
        <f t="shared" si="17"/>
        <v>0.23440060551226338</v>
      </c>
      <c r="P14" s="28">
        <f t="shared" si="18"/>
        <v>0.34965772746465973</v>
      </c>
      <c r="Q14" s="28">
        <f t="shared" si="19"/>
        <v>0.565164816891297</v>
      </c>
      <c r="R14" s="26">
        <f t="shared" si="20"/>
        <v>24.204686940181176</v>
      </c>
      <c r="S14" s="59">
        <f t="shared" si="21"/>
        <v>24.062720730112755</v>
      </c>
      <c r="T14" s="27">
        <f t="shared" si="22"/>
        <v>23.753282715315514</v>
      </c>
      <c r="U14" s="90">
        <f t="shared" si="23"/>
        <v>24.204686940181176</v>
      </c>
      <c r="V14" s="91">
        <f t="shared" si="24"/>
        <v>24.062720730112755</v>
      </c>
      <c r="W14" s="92">
        <f t="shared" si="25"/>
        <v>23.753282715315514</v>
      </c>
      <c r="X14" s="70">
        <v>23.173</v>
      </c>
      <c r="Y14" s="71">
        <v>24.069</v>
      </c>
      <c r="Z14" s="72">
        <v>23.709</v>
      </c>
      <c r="AA14" s="93">
        <f t="shared" si="12"/>
        <v>22.9012051912212</v>
      </c>
      <c r="AB14" s="94">
        <f t="shared" si="13"/>
        <v>24.01191726960505</v>
      </c>
      <c r="AC14" s="95">
        <f t="shared" si="14"/>
        <v>23.98085033632611</v>
      </c>
      <c r="AD14" s="34">
        <f t="shared" si="15"/>
        <v>8</v>
      </c>
      <c r="AS14" s="29">
        <f t="shared" si="16"/>
        <v>8</v>
      </c>
      <c r="AT14" s="44">
        <v>0.952</v>
      </c>
      <c r="AU14" s="42">
        <v>0.952</v>
      </c>
      <c r="AV14" s="47">
        <v>1.206</v>
      </c>
      <c r="AW14" s="25">
        <v>1.227</v>
      </c>
    </row>
    <row r="15" spans="1:49" ht="12.75">
      <c r="A15" s="16">
        <f t="shared" si="10"/>
        <v>9</v>
      </c>
      <c r="B15" s="59">
        <f t="shared" si="0"/>
        <v>48.0417</v>
      </c>
      <c r="C15" s="27">
        <f t="shared" si="1"/>
        <v>-29.8577</v>
      </c>
      <c r="D15" s="1">
        <f t="shared" si="2"/>
        <v>220.9053003146371</v>
      </c>
      <c r="E15" s="1">
        <f t="shared" si="3"/>
        <v>220.95058436559972</v>
      </c>
      <c r="F15" s="1">
        <f t="shared" si="4"/>
        <v>219.8184914881594</v>
      </c>
      <c r="G15" s="33"/>
      <c r="H15" s="52">
        <v>0.903</v>
      </c>
      <c r="I15" s="19">
        <f t="shared" si="11"/>
        <v>9</v>
      </c>
      <c r="J15" s="59">
        <f t="shared" si="5"/>
        <v>1.3013000000000048</v>
      </c>
      <c r="K15" s="59">
        <f t="shared" si="6"/>
        <v>0.8357000000000028</v>
      </c>
      <c r="L15" s="26">
        <f t="shared" si="7"/>
        <v>1.1826996853629055</v>
      </c>
      <c r="M15" s="59">
        <f t="shared" si="8"/>
        <v>1.7584156344002793</v>
      </c>
      <c r="N15" s="27">
        <f t="shared" si="9"/>
        <v>2.834508511840596</v>
      </c>
      <c r="O15" s="79">
        <f t="shared" si="17"/>
        <v>0.2322057501867505</v>
      </c>
      <c r="P15" s="28">
        <f t="shared" si="18"/>
        <v>0.347450924142521</v>
      </c>
      <c r="Q15" s="28">
        <f t="shared" si="19"/>
        <v>0.5632897504220864</v>
      </c>
      <c r="R15" s="26">
        <f t="shared" si="20"/>
        <v>23.972481189994426</v>
      </c>
      <c r="S15" s="59">
        <f t="shared" si="21"/>
        <v>23.715269805970234</v>
      </c>
      <c r="T15" s="27">
        <f t="shared" si="22"/>
        <v>23.189992964893428</v>
      </c>
      <c r="U15" s="90">
        <f t="shared" si="23"/>
        <v>23.972481189994426</v>
      </c>
      <c r="V15" s="91">
        <f t="shared" si="24"/>
        <v>23.715269805970234</v>
      </c>
      <c r="W15" s="92">
        <f t="shared" si="25"/>
        <v>23.189992964893428</v>
      </c>
      <c r="X15" s="29"/>
      <c r="Y15" s="60"/>
      <c r="Z15" s="36"/>
      <c r="AA15" s="93">
        <f t="shared" si="12"/>
        <v>22.666804585708938</v>
      </c>
      <c r="AB15" s="94">
        <f t="shared" si="13"/>
        <v>23.66225954214039</v>
      </c>
      <c r="AC15" s="95">
        <f t="shared" si="14"/>
        <v>23.415685519434813</v>
      </c>
      <c r="AD15" s="34">
        <f t="shared" si="15"/>
        <v>9</v>
      </c>
      <c r="AS15" s="29">
        <f t="shared" si="16"/>
        <v>9</v>
      </c>
      <c r="AT15" s="44">
        <v>0.903</v>
      </c>
      <c r="AU15" s="42">
        <v>0.903</v>
      </c>
      <c r="AV15" s="47">
        <v>1.394</v>
      </c>
      <c r="AW15" s="25">
        <v>1.398</v>
      </c>
    </row>
    <row r="16" spans="1:49" ht="12.75">
      <c r="A16" s="16">
        <f t="shared" si="10"/>
        <v>10</v>
      </c>
      <c r="B16" s="59">
        <f t="shared" si="0"/>
        <v>47.9432</v>
      </c>
      <c r="C16" s="27">
        <f t="shared" si="1"/>
        <v>-30.0112</v>
      </c>
      <c r="D16" s="1">
        <f t="shared" si="2"/>
        <v>220.83182109809266</v>
      </c>
      <c r="E16" s="1">
        <f t="shared" si="3"/>
        <v>220.87727962542908</v>
      </c>
      <c r="F16" s="1">
        <f t="shared" si="4"/>
        <v>219.74509114166804</v>
      </c>
      <c r="G16" s="33"/>
      <c r="H16" s="52">
        <v>1.143</v>
      </c>
      <c r="I16" s="19">
        <f t="shared" si="11"/>
        <v>10</v>
      </c>
      <c r="J16" s="59">
        <f t="shared" si="5"/>
        <v>1.3998000000000062</v>
      </c>
      <c r="K16" s="59">
        <f t="shared" si="6"/>
        <v>0.9892000000000003</v>
      </c>
      <c r="L16" s="26">
        <f t="shared" si="7"/>
        <v>1.256178901907333</v>
      </c>
      <c r="M16" s="59">
        <f t="shared" si="8"/>
        <v>1.8317203745709207</v>
      </c>
      <c r="N16" s="27">
        <f t="shared" si="9"/>
        <v>2.9079088583319503</v>
      </c>
      <c r="O16" s="79">
        <f t="shared" si="17"/>
        <v>0.07347921654442757</v>
      </c>
      <c r="P16" s="28">
        <f t="shared" si="18"/>
        <v>0.07330474017064148</v>
      </c>
      <c r="Q16" s="28">
        <f t="shared" si="19"/>
        <v>0.07340034649135418</v>
      </c>
      <c r="R16" s="26">
        <f t="shared" si="20"/>
        <v>23.899001973449998</v>
      </c>
      <c r="S16" s="59">
        <f t="shared" si="21"/>
        <v>23.641965065799592</v>
      </c>
      <c r="T16" s="27">
        <f t="shared" si="22"/>
        <v>23.116592618402073</v>
      </c>
      <c r="U16" s="90">
        <f t="shared" si="23"/>
        <v>23.899001973449998</v>
      </c>
      <c r="V16" s="91">
        <f t="shared" si="24"/>
        <v>23.641965065799592</v>
      </c>
      <c r="W16" s="92">
        <f t="shared" si="25"/>
        <v>23.116592618402073</v>
      </c>
      <c r="X16" s="29"/>
      <c r="Y16" s="60"/>
      <c r="Z16" s="36"/>
      <c r="AA16" s="93">
        <f t="shared" si="12"/>
        <v>22.434598835522188</v>
      </c>
      <c r="AB16" s="94">
        <f t="shared" si="13"/>
        <v>23.31480861799787</v>
      </c>
      <c r="AC16" s="95">
        <f t="shared" si="14"/>
        <v>22.852395769012727</v>
      </c>
      <c r="AD16" s="34">
        <f t="shared" si="15"/>
        <v>10</v>
      </c>
      <c r="AS16" s="29">
        <f t="shared" si="16"/>
        <v>10</v>
      </c>
      <c r="AT16" s="44">
        <v>1.143</v>
      </c>
      <c r="AU16" s="42">
        <v>1.143</v>
      </c>
      <c r="AV16" s="47">
        <v>1.387</v>
      </c>
      <c r="AW16" s="25">
        <v>1.438</v>
      </c>
    </row>
    <row r="17" spans="1:49" ht="12.75">
      <c r="A17" s="16">
        <f t="shared" si="10"/>
        <v>11</v>
      </c>
      <c r="B17" s="59">
        <f t="shared" si="0"/>
        <v>47.8448</v>
      </c>
      <c r="C17" s="27">
        <f t="shared" si="1"/>
        <v>-30.1648</v>
      </c>
      <c r="D17" s="1">
        <f t="shared" si="2"/>
        <v>220.75845605097442</v>
      </c>
      <c r="E17" s="1">
        <f t="shared" si="3"/>
        <v>220.80396540085053</v>
      </c>
      <c r="F17" s="1">
        <f t="shared" si="4"/>
        <v>219.67176298673436</v>
      </c>
      <c r="G17" s="33"/>
      <c r="H17" s="52">
        <v>0.898</v>
      </c>
      <c r="I17" s="19">
        <f t="shared" si="11"/>
        <v>11</v>
      </c>
      <c r="J17" s="59">
        <f t="shared" si="5"/>
        <v>1.4982000000000042</v>
      </c>
      <c r="K17" s="59">
        <f t="shared" si="6"/>
        <v>1.1428000000000011</v>
      </c>
      <c r="L17" s="26">
        <f t="shared" si="7"/>
        <v>1.3295439490255774</v>
      </c>
      <c r="M17" s="59">
        <f t="shared" si="8"/>
        <v>1.9050345991494737</v>
      </c>
      <c r="N17" s="27">
        <f t="shared" si="9"/>
        <v>2.981237013265627</v>
      </c>
      <c r="O17" s="79">
        <f t="shared" si="17"/>
        <v>0.07336504711824432</v>
      </c>
      <c r="P17" s="28">
        <f t="shared" si="18"/>
        <v>0.07331422457855297</v>
      </c>
      <c r="Q17" s="28">
        <f t="shared" si="19"/>
        <v>0.07332815493367661</v>
      </c>
      <c r="R17" s="26">
        <f t="shared" si="20"/>
        <v>23.825636926331754</v>
      </c>
      <c r="S17" s="59">
        <f t="shared" si="21"/>
        <v>23.56865084122104</v>
      </c>
      <c r="T17" s="27">
        <f t="shared" si="22"/>
        <v>23.043264463468397</v>
      </c>
      <c r="U17" s="90">
        <f t="shared" si="23"/>
        <v>23.825636926331754</v>
      </c>
      <c r="V17" s="91">
        <f t="shared" si="24"/>
        <v>23.56865084122104</v>
      </c>
      <c r="W17" s="92">
        <f t="shared" si="25"/>
        <v>23.043264463468397</v>
      </c>
      <c r="X17" s="29"/>
      <c r="Y17" s="60"/>
      <c r="Z17" s="36"/>
      <c r="AA17" s="93">
        <f t="shared" si="12"/>
        <v>22.36111961897776</v>
      </c>
      <c r="AB17" s="94">
        <f t="shared" si="13"/>
        <v>23.241503877827228</v>
      </c>
      <c r="AC17" s="95">
        <f t="shared" si="14"/>
        <v>22.778995422521373</v>
      </c>
      <c r="AD17" s="34">
        <f t="shared" si="15"/>
        <v>11</v>
      </c>
      <c r="AS17" s="29">
        <f t="shared" si="16"/>
        <v>11</v>
      </c>
      <c r="AT17" s="44">
        <v>0.898</v>
      </c>
      <c r="AU17" s="42">
        <v>0.898</v>
      </c>
      <c r="AV17" s="47">
        <v>1.38</v>
      </c>
      <c r="AW17" s="25">
        <v>1.461</v>
      </c>
    </row>
    <row r="18" spans="1:49" ht="12.75">
      <c r="A18" s="16">
        <f t="shared" si="10"/>
        <v>12</v>
      </c>
      <c r="B18" s="59">
        <f t="shared" si="0"/>
        <v>47.648</v>
      </c>
      <c r="C18" s="27">
        <f t="shared" si="1"/>
        <v>-30.4718</v>
      </c>
      <c r="D18" s="1">
        <f t="shared" si="2"/>
        <v>220.61150700944862</v>
      </c>
      <c r="E18" s="1">
        <f t="shared" si="3"/>
        <v>220.65743998265728</v>
      </c>
      <c r="F18" s="1">
        <f t="shared" si="4"/>
        <v>219.52495084625346</v>
      </c>
      <c r="G18" s="33"/>
      <c r="H18" s="52">
        <v>0.895</v>
      </c>
      <c r="I18" s="19">
        <f t="shared" si="11"/>
        <v>12</v>
      </c>
      <c r="J18" s="59">
        <f t="shared" si="5"/>
        <v>1.6950000000000003</v>
      </c>
      <c r="K18" s="59">
        <f t="shared" si="6"/>
        <v>1.4498000000000033</v>
      </c>
      <c r="L18" s="26">
        <f t="shared" si="7"/>
        <v>1.4764929905513782</v>
      </c>
      <c r="M18" s="59">
        <f t="shared" si="8"/>
        <v>2.051560017342723</v>
      </c>
      <c r="N18" s="27">
        <f t="shared" si="9"/>
        <v>3.128049153746531</v>
      </c>
      <c r="O18" s="79">
        <f t="shared" si="17"/>
        <v>0.1469490415258008</v>
      </c>
      <c r="P18" s="28">
        <f t="shared" si="18"/>
        <v>0.14652541819324938</v>
      </c>
      <c r="Q18" s="28">
        <f t="shared" si="19"/>
        <v>0.14681214048090396</v>
      </c>
      <c r="R18" s="26">
        <f t="shared" si="20"/>
        <v>23.678687884805953</v>
      </c>
      <c r="S18" s="59">
        <f t="shared" si="21"/>
        <v>23.42212542302779</v>
      </c>
      <c r="T18" s="27">
        <f t="shared" si="22"/>
        <v>22.896452322987493</v>
      </c>
      <c r="U18" s="90">
        <f t="shared" si="23"/>
        <v>23.678687884805953</v>
      </c>
      <c r="V18" s="91">
        <f t="shared" si="24"/>
        <v>23.42212542302779</v>
      </c>
      <c r="W18" s="92">
        <f t="shared" si="25"/>
        <v>22.896452322987493</v>
      </c>
      <c r="X18" s="29"/>
      <c r="Y18" s="60"/>
      <c r="Z18" s="36"/>
      <c r="AA18" s="93">
        <f t="shared" si="12"/>
        <v>22.287754571859516</v>
      </c>
      <c r="AB18" s="94">
        <f t="shared" si="13"/>
        <v>23.168189653248675</v>
      </c>
      <c r="AC18" s="95">
        <f t="shared" si="14"/>
        <v>22.705667267587696</v>
      </c>
      <c r="AD18" s="34">
        <f t="shared" si="15"/>
        <v>12</v>
      </c>
      <c r="AS18" s="29">
        <f t="shared" si="16"/>
        <v>12</v>
      </c>
      <c r="AT18" s="44">
        <v>0.895</v>
      </c>
      <c r="AU18" s="42">
        <v>0.895</v>
      </c>
      <c r="AV18" s="47">
        <v>1.366</v>
      </c>
      <c r="AW18" s="25">
        <v>1.288</v>
      </c>
    </row>
    <row r="19" spans="1:49" ht="12.75">
      <c r="A19" s="16">
        <f t="shared" si="10"/>
        <v>13</v>
      </c>
      <c r="B19" s="59">
        <f t="shared" si="0"/>
        <v>47.4511</v>
      </c>
      <c r="C19" s="27">
        <f t="shared" si="1"/>
        <v>-30.7789</v>
      </c>
      <c r="D19" s="1">
        <f t="shared" si="2"/>
        <v>220.4646661030969</v>
      </c>
      <c r="E19" s="1">
        <f t="shared" si="3"/>
        <v>220.51092417014175</v>
      </c>
      <c r="F19" s="1">
        <f t="shared" si="4"/>
        <v>219.37822604278665</v>
      </c>
      <c r="G19" s="33"/>
      <c r="H19" s="52">
        <v>0.896</v>
      </c>
      <c r="I19" s="19">
        <f t="shared" si="11"/>
        <v>13</v>
      </c>
      <c r="J19" s="59">
        <f t="shared" si="5"/>
        <v>1.8919000000000068</v>
      </c>
      <c r="K19" s="59">
        <f t="shared" si="6"/>
        <v>1.7569000000000017</v>
      </c>
      <c r="L19" s="26">
        <f t="shared" si="7"/>
        <v>1.623333896903091</v>
      </c>
      <c r="M19" s="59">
        <f t="shared" si="8"/>
        <v>2.1980758298582543</v>
      </c>
      <c r="N19" s="27">
        <f t="shared" si="9"/>
        <v>3.274773957213341</v>
      </c>
      <c r="O19" s="79">
        <f t="shared" si="17"/>
        <v>0.14684090635171287</v>
      </c>
      <c r="P19" s="28">
        <f t="shared" si="18"/>
        <v>0.14651581251553125</v>
      </c>
      <c r="Q19" s="28">
        <f t="shared" si="19"/>
        <v>0.14672480346681027</v>
      </c>
      <c r="R19" s="26">
        <f t="shared" si="20"/>
        <v>23.53184697845424</v>
      </c>
      <c r="S19" s="59">
        <f t="shared" si="21"/>
        <v>23.27560961051226</v>
      </c>
      <c r="T19" s="27">
        <f t="shared" si="22"/>
        <v>22.749727519520683</v>
      </c>
      <c r="U19" s="90">
        <f t="shared" si="23"/>
        <v>23.53184697845424</v>
      </c>
      <c r="V19" s="91">
        <f t="shared" si="24"/>
        <v>23.27560961051226</v>
      </c>
      <c r="W19" s="92">
        <f t="shared" si="25"/>
        <v>22.749727519520683</v>
      </c>
      <c r="X19" s="29"/>
      <c r="Y19" s="60"/>
      <c r="Z19" s="36"/>
      <c r="AA19" s="93">
        <f t="shared" si="12"/>
        <v>22.140805530333715</v>
      </c>
      <c r="AB19" s="94">
        <f t="shared" si="13"/>
        <v>23.021664235055425</v>
      </c>
      <c r="AC19" s="95">
        <f t="shared" si="14"/>
        <v>22.558855127106792</v>
      </c>
      <c r="AD19" s="34">
        <f t="shared" si="15"/>
        <v>13</v>
      </c>
      <c r="AS19" s="29">
        <f t="shared" si="16"/>
        <v>13</v>
      </c>
      <c r="AT19" s="44">
        <v>0.896</v>
      </c>
      <c r="AU19" s="42">
        <v>0.896</v>
      </c>
      <c r="AV19" s="47">
        <v>1.349</v>
      </c>
      <c r="AW19" s="25">
        <v>1.287</v>
      </c>
    </row>
    <row r="20" spans="1:49" ht="12.75">
      <c r="A20" s="16">
        <f t="shared" si="10"/>
        <v>14</v>
      </c>
      <c r="B20" s="59">
        <f t="shared" si="0"/>
        <v>47.2543</v>
      </c>
      <c r="C20" s="27">
        <f t="shared" si="1"/>
        <v>-31.086</v>
      </c>
      <c r="D20" s="1">
        <f t="shared" si="2"/>
        <v>220.31782688230203</v>
      </c>
      <c r="E20" s="1">
        <f t="shared" si="3"/>
        <v>220.36441047560288</v>
      </c>
      <c r="F20" s="1">
        <f t="shared" si="4"/>
        <v>219.23150308869845</v>
      </c>
      <c r="G20" s="33"/>
      <c r="H20" s="52">
        <v>0.9</v>
      </c>
      <c r="I20" s="19">
        <f t="shared" si="11"/>
        <v>14</v>
      </c>
      <c r="J20" s="59">
        <f t="shared" si="5"/>
        <v>2.088700000000003</v>
      </c>
      <c r="K20" s="59">
        <f t="shared" si="6"/>
        <v>2.064</v>
      </c>
      <c r="L20" s="26">
        <f t="shared" si="7"/>
        <v>1.770173117697965</v>
      </c>
      <c r="M20" s="59">
        <f t="shared" si="8"/>
        <v>2.344589524397122</v>
      </c>
      <c r="N20" s="27">
        <f t="shared" si="9"/>
        <v>3.4214969113015457</v>
      </c>
      <c r="O20" s="79">
        <f t="shared" si="17"/>
        <v>0.14683922079487388</v>
      </c>
      <c r="P20" s="28">
        <f t="shared" si="18"/>
        <v>0.14651369453886787</v>
      </c>
      <c r="Q20" s="28">
        <f t="shared" si="19"/>
        <v>0.14672295408820446</v>
      </c>
      <c r="R20" s="26">
        <f t="shared" si="20"/>
        <v>23.385007757659366</v>
      </c>
      <c r="S20" s="59">
        <f t="shared" si="21"/>
        <v>23.12909591597339</v>
      </c>
      <c r="T20" s="27">
        <f t="shared" si="22"/>
        <v>22.603004565432478</v>
      </c>
      <c r="U20" s="90">
        <f t="shared" si="23"/>
        <v>23.385007757659366</v>
      </c>
      <c r="V20" s="91">
        <f t="shared" si="24"/>
        <v>23.12909591597339</v>
      </c>
      <c r="W20" s="92">
        <f t="shared" si="25"/>
        <v>22.603004565432478</v>
      </c>
      <c r="X20" s="29"/>
      <c r="Y20" s="60"/>
      <c r="Z20" s="36"/>
      <c r="AA20" s="93">
        <f t="shared" si="12"/>
        <v>21.993964623982002</v>
      </c>
      <c r="AB20" s="94">
        <f t="shared" si="13"/>
        <v>22.875148422539894</v>
      </c>
      <c r="AC20" s="95">
        <f t="shared" si="14"/>
        <v>22.412130323639982</v>
      </c>
      <c r="AD20" s="34">
        <f t="shared" si="15"/>
        <v>14</v>
      </c>
      <c r="AS20" s="29">
        <f t="shared" si="16"/>
        <v>14</v>
      </c>
      <c r="AT20" s="44">
        <v>0.9</v>
      </c>
      <c r="AU20" s="42">
        <v>0.9</v>
      </c>
      <c r="AV20" s="47">
        <v>1.331</v>
      </c>
      <c r="AW20" s="25">
        <v>1.614</v>
      </c>
    </row>
    <row r="21" spans="1:49" ht="12.75">
      <c r="A21" s="16">
        <f t="shared" si="10"/>
        <v>15</v>
      </c>
      <c r="B21" s="59">
        <f t="shared" si="0"/>
        <v>47.0574</v>
      </c>
      <c r="C21" s="27">
        <f t="shared" si="1"/>
        <v>-31.3931</v>
      </c>
      <c r="D21" s="1">
        <f t="shared" si="2"/>
        <v>220.17098935043643</v>
      </c>
      <c r="E21" s="1">
        <f t="shared" si="3"/>
        <v>220.21779997652325</v>
      </c>
      <c r="F21" s="1">
        <f t="shared" si="4"/>
        <v>219.0846829193908</v>
      </c>
      <c r="G21" s="33"/>
      <c r="H21" s="52">
        <v>0.906</v>
      </c>
      <c r="I21" s="19">
        <f t="shared" si="11"/>
        <v>15</v>
      </c>
      <c r="J21" s="59">
        <f t="shared" si="5"/>
        <v>2.2856000000000023</v>
      </c>
      <c r="K21" s="59">
        <f t="shared" si="6"/>
        <v>2.371100000000002</v>
      </c>
      <c r="L21" s="26">
        <f t="shared" si="7"/>
        <v>1.917010649563565</v>
      </c>
      <c r="M21" s="59">
        <f t="shared" si="8"/>
        <v>2.4912000234767504</v>
      </c>
      <c r="N21" s="27">
        <f t="shared" si="9"/>
        <v>3.568317080609205</v>
      </c>
      <c r="O21" s="79">
        <f t="shared" si="17"/>
        <v>0.1468375318656001</v>
      </c>
      <c r="P21" s="28">
        <f t="shared" si="18"/>
        <v>0.1466104990796282</v>
      </c>
      <c r="Q21" s="28">
        <f t="shared" si="19"/>
        <v>0.1468201693076594</v>
      </c>
      <c r="R21" s="26">
        <f t="shared" si="20"/>
        <v>23.238170225793766</v>
      </c>
      <c r="S21" s="59">
        <f t="shared" si="21"/>
        <v>22.982485416893763</v>
      </c>
      <c r="T21" s="27">
        <f t="shared" si="22"/>
        <v>22.45618439612482</v>
      </c>
      <c r="U21" s="90">
        <f t="shared" si="23"/>
        <v>23.238170225793766</v>
      </c>
      <c r="V21" s="91">
        <f t="shared" si="24"/>
        <v>22.982485416893763</v>
      </c>
      <c r="W21" s="92">
        <f t="shared" si="25"/>
        <v>22.45618439612482</v>
      </c>
      <c r="X21" s="29"/>
      <c r="Y21" s="60"/>
      <c r="Z21" s="36"/>
      <c r="AA21" s="93">
        <f t="shared" si="12"/>
        <v>21.84712540318713</v>
      </c>
      <c r="AB21" s="94">
        <f t="shared" si="13"/>
        <v>22.728634728001026</v>
      </c>
      <c r="AC21" s="95">
        <f t="shared" si="14"/>
        <v>22.265407369551777</v>
      </c>
      <c r="AD21" s="34">
        <f t="shared" si="15"/>
        <v>15</v>
      </c>
      <c r="AS21" s="29">
        <f t="shared" si="16"/>
        <v>15</v>
      </c>
      <c r="AT21" s="44">
        <v>0.906</v>
      </c>
      <c r="AU21" s="42">
        <v>0.906</v>
      </c>
      <c r="AV21" s="47">
        <v>1.313</v>
      </c>
      <c r="AW21" s="25">
        <v>1.627</v>
      </c>
    </row>
    <row r="22" spans="1:49" ht="12.75">
      <c r="A22" s="16">
        <f t="shared" si="10"/>
        <v>16</v>
      </c>
      <c r="B22" s="59">
        <f t="shared" si="0"/>
        <v>46.8606</v>
      </c>
      <c r="C22" s="27">
        <f t="shared" si="1"/>
        <v>-31.7002</v>
      </c>
      <c r="D22" s="1">
        <f t="shared" si="2"/>
        <v>220.02405436503983</v>
      </c>
      <c r="E22" s="1">
        <f t="shared" si="3"/>
        <v>220.07129053206828</v>
      </c>
      <c r="F22" s="1">
        <f t="shared" si="4"/>
        <v>218.9379636764716</v>
      </c>
      <c r="G22" s="33"/>
      <c r="H22" s="52">
        <v>0.914</v>
      </c>
      <c r="I22" s="19">
        <f t="shared" si="11"/>
        <v>16</v>
      </c>
      <c r="J22" s="59">
        <f t="shared" si="5"/>
        <v>2.4824000000000055</v>
      </c>
      <c r="K22" s="59">
        <f t="shared" si="6"/>
        <v>2.6782000000000004</v>
      </c>
      <c r="L22" s="26">
        <f t="shared" si="7"/>
        <v>2.063945634960163</v>
      </c>
      <c r="M22" s="59">
        <f t="shared" si="8"/>
        <v>2.637709467931728</v>
      </c>
      <c r="N22" s="27">
        <f t="shared" si="9"/>
        <v>3.7150363235283805</v>
      </c>
      <c r="O22" s="79">
        <f t="shared" si="17"/>
        <v>0.146934985396598</v>
      </c>
      <c r="P22" s="28">
        <f t="shared" si="18"/>
        <v>0.1465094444549777</v>
      </c>
      <c r="Q22" s="28">
        <f t="shared" si="19"/>
        <v>0.14671924291917549</v>
      </c>
      <c r="R22" s="26">
        <f t="shared" si="20"/>
        <v>23.091235240397168</v>
      </c>
      <c r="S22" s="59">
        <f t="shared" si="21"/>
        <v>22.835975972438785</v>
      </c>
      <c r="T22" s="27">
        <f t="shared" si="22"/>
        <v>22.309465153205643</v>
      </c>
      <c r="U22" s="90">
        <f t="shared" si="23"/>
        <v>23.091235240397168</v>
      </c>
      <c r="V22" s="91">
        <f t="shared" si="24"/>
        <v>22.835975972438785</v>
      </c>
      <c r="W22" s="92">
        <f t="shared" si="25"/>
        <v>22.309465153205643</v>
      </c>
      <c r="X22" s="29"/>
      <c r="Y22" s="60"/>
      <c r="Z22" s="36"/>
      <c r="AA22" s="93">
        <f t="shared" si="12"/>
        <v>21.700287871321528</v>
      </c>
      <c r="AB22" s="94">
        <f t="shared" si="13"/>
        <v>22.582024228921398</v>
      </c>
      <c r="AC22" s="95">
        <f t="shared" si="14"/>
        <v>22.118587200244118</v>
      </c>
      <c r="AD22" s="34">
        <f t="shared" si="15"/>
        <v>16</v>
      </c>
      <c r="AS22" s="29">
        <f t="shared" si="16"/>
        <v>16</v>
      </c>
      <c r="AT22" s="44">
        <v>0.914</v>
      </c>
      <c r="AU22" s="42">
        <v>0.914</v>
      </c>
      <c r="AV22" s="47">
        <v>1.297</v>
      </c>
      <c r="AW22" s="25">
        <v>1.576</v>
      </c>
    </row>
    <row r="23" spans="1:49" ht="12.75">
      <c r="A23" s="16">
        <f t="shared" si="10"/>
        <v>17</v>
      </c>
      <c r="B23" s="59">
        <f t="shared" si="0"/>
        <v>46.6637</v>
      </c>
      <c r="C23" s="27">
        <f t="shared" si="1"/>
        <v>-32.0073</v>
      </c>
      <c r="D23" s="1">
        <f t="shared" si="2"/>
        <v>219.87722022233226</v>
      </c>
      <c r="E23" s="1">
        <f t="shared" si="3"/>
        <v>219.92478321830853</v>
      </c>
      <c r="F23" s="1">
        <f t="shared" si="4"/>
        <v>218.7912462941102</v>
      </c>
      <c r="G23" s="33"/>
      <c r="H23" s="52">
        <v>1.059</v>
      </c>
      <c r="I23" s="19">
        <f t="shared" si="11"/>
        <v>17</v>
      </c>
      <c r="J23" s="59">
        <f t="shared" si="5"/>
        <v>2.679300000000005</v>
      </c>
      <c r="K23" s="59">
        <f t="shared" si="6"/>
        <v>2.9853000000000023</v>
      </c>
      <c r="L23" s="26">
        <f t="shared" si="7"/>
        <v>2.2107797776677387</v>
      </c>
      <c r="M23" s="59">
        <f t="shared" si="8"/>
        <v>2.7842167816914696</v>
      </c>
      <c r="N23" s="27">
        <f t="shared" si="9"/>
        <v>3.8617537058897824</v>
      </c>
      <c r="O23" s="79">
        <f t="shared" si="17"/>
        <v>0.14683414270757567</v>
      </c>
      <c r="P23" s="28">
        <f t="shared" si="18"/>
        <v>0.14650731375974146</v>
      </c>
      <c r="Q23" s="28">
        <f t="shared" si="19"/>
        <v>0.14671738236140186</v>
      </c>
      <c r="R23" s="26">
        <f t="shared" si="20"/>
        <v>22.944401097689592</v>
      </c>
      <c r="S23" s="59">
        <f t="shared" si="21"/>
        <v>22.689468658679044</v>
      </c>
      <c r="T23" s="27">
        <f t="shared" si="22"/>
        <v>22.16274777084424</v>
      </c>
      <c r="U23" s="90">
        <f t="shared" si="23"/>
        <v>22.944401097689592</v>
      </c>
      <c r="V23" s="91">
        <f t="shared" si="24"/>
        <v>22.689468658679044</v>
      </c>
      <c r="W23" s="92">
        <f t="shared" si="25"/>
        <v>22.16274777084424</v>
      </c>
      <c r="X23" s="29"/>
      <c r="Y23" s="60"/>
      <c r="Z23" s="36"/>
      <c r="AA23" s="93">
        <f t="shared" si="12"/>
        <v>21.55335288592493</v>
      </c>
      <c r="AB23" s="94">
        <f t="shared" si="13"/>
        <v>22.43551478446642</v>
      </c>
      <c r="AC23" s="95">
        <f t="shared" si="14"/>
        <v>21.971867957324942</v>
      </c>
      <c r="AD23" s="34">
        <f t="shared" si="15"/>
        <v>17</v>
      </c>
      <c r="AS23" s="29">
        <f t="shared" si="16"/>
        <v>17</v>
      </c>
      <c r="AT23" s="44">
        <v>1.059</v>
      </c>
      <c r="AU23" s="42">
        <v>1.059</v>
      </c>
      <c r="AV23" s="47">
        <v>1.27</v>
      </c>
      <c r="AW23" s="25">
        <v>1.521</v>
      </c>
    </row>
    <row r="24" spans="1:49" ht="12.75">
      <c r="A24" s="16">
        <f t="shared" si="10"/>
        <v>18</v>
      </c>
      <c r="B24" s="59">
        <f t="shared" si="0"/>
        <v>46.4669</v>
      </c>
      <c r="C24" s="27">
        <f t="shared" si="1"/>
        <v>-32.3144</v>
      </c>
      <c r="D24" s="1">
        <f t="shared" si="2"/>
        <v>219.7303877787276</v>
      </c>
      <c r="E24" s="1">
        <f t="shared" si="3"/>
        <v>219.77827803950507</v>
      </c>
      <c r="F24" s="1">
        <f t="shared" si="4"/>
        <v>218.6445307760521</v>
      </c>
      <c r="G24" s="33"/>
      <c r="H24" s="52">
        <v>1.002</v>
      </c>
      <c r="I24" s="19">
        <f t="shared" si="11"/>
        <v>18</v>
      </c>
      <c r="J24" s="59">
        <f t="shared" si="5"/>
        <v>2.876100000000001</v>
      </c>
      <c r="K24" s="59">
        <f t="shared" si="6"/>
        <v>3.2924000000000007</v>
      </c>
      <c r="L24" s="26">
        <f t="shared" si="7"/>
        <v>2.3576122212724044</v>
      </c>
      <c r="M24" s="59">
        <f t="shared" si="8"/>
        <v>2.9307219604949353</v>
      </c>
      <c r="N24" s="27">
        <f t="shared" si="9"/>
        <v>4.008469223947884</v>
      </c>
      <c r="O24" s="79">
        <f t="shared" si="17"/>
        <v>0.14683244360466574</v>
      </c>
      <c r="P24" s="28">
        <f t="shared" si="18"/>
        <v>0.1465051788034657</v>
      </c>
      <c r="Q24" s="28">
        <f t="shared" si="19"/>
        <v>0.14671551805810168</v>
      </c>
      <c r="R24" s="26">
        <f t="shared" si="20"/>
        <v>22.797568654084927</v>
      </c>
      <c r="S24" s="59">
        <f t="shared" si="21"/>
        <v>22.542963479875578</v>
      </c>
      <c r="T24" s="27">
        <f t="shared" si="22"/>
        <v>22.01603225278614</v>
      </c>
      <c r="U24" s="90">
        <f t="shared" si="23"/>
        <v>22.797568654084927</v>
      </c>
      <c r="V24" s="91">
        <f t="shared" si="24"/>
        <v>22.542963479875578</v>
      </c>
      <c r="W24" s="92">
        <f t="shared" si="25"/>
        <v>22.01603225278614</v>
      </c>
      <c r="X24" s="29"/>
      <c r="Y24" s="60"/>
      <c r="Z24" s="36"/>
      <c r="AA24" s="93">
        <f t="shared" si="12"/>
        <v>21.406518743217354</v>
      </c>
      <c r="AB24" s="94">
        <f t="shared" si="13"/>
        <v>22.28900747070668</v>
      </c>
      <c r="AC24" s="95">
        <f t="shared" si="14"/>
        <v>21.82515057496354</v>
      </c>
      <c r="AD24" s="34">
        <f t="shared" si="15"/>
        <v>18</v>
      </c>
      <c r="AS24" s="29">
        <f t="shared" si="16"/>
        <v>18</v>
      </c>
      <c r="AT24" s="44">
        <v>1.002</v>
      </c>
      <c r="AU24" s="42">
        <v>1.002</v>
      </c>
      <c r="AV24" s="47">
        <v>1.242</v>
      </c>
      <c r="AW24" s="25">
        <v>1.462</v>
      </c>
    </row>
    <row r="25" spans="1:49" ht="12.75">
      <c r="A25" s="16">
        <f t="shared" si="10"/>
        <v>19</v>
      </c>
      <c r="B25" s="59">
        <f t="shared" si="0"/>
        <v>46.27</v>
      </c>
      <c r="C25" s="27">
        <f t="shared" si="1"/>
        <v>-32.6215</v>
      </c>
      <c r="D25" s="1">
        <f t="shared" si="2"/>
        <v>219.5835570376343</v>
      </c>
      <c r="E25" s="1">
        <f t="shared" si="3"/>
        <v>219.6316760789527</v>
      </c>
      <c r="F25" s="1">
        <f t="shared" si="4"/>
        <v>218.4977180627752</v>
      </c>
      <c r="G25" s="33"/>
      <c r="H25" s="52">
        <v>0.944</v>
      </c>
      <c r="I25" s="19">
        <f t="shared" si="11"/>
        <v>19</v>
      </c>
      <c r="J25" s="59">
        <f t="shared" si="5"/>
        <v>3.0730000000000004</v>
      </c>
      <c r="K25" s="59">
        <f t="shared" si="6"/>
        <v>3.599499999999999</v>
      </c>
      <c r="L25" s="26">
        <f t="shared" si="7"/>
        <v>2.5044429623656868</v>
      </c>
      <c r="M25" s="59">
        <f t="shared" si="8"/>
        <v>3.0773239210473093</v>
      </c>
      <c r="N25" s="27">
        <f t="shared" si="9"/>
        <v>4.1552819372247995</v>
      </c>
      <c r="O25" s="79">
        <f t="shared" si="17"/>
        <v>0.1468307410932823</v>
      </c>
      <c r="P25" s="28">
        <f t="shared" si="18"/>
        <v>0.14660196055237407</v>
      </c>
      <c r="Q25" s="28">
        <f t="shared" si="19"/>
        <v>0.14681271327691547</v>
      </c>
      <c r="R25" s="26">
        <f t="shared" si="20"/>
        <v>22.650737912991644</v>
      </c>
      <c r="S25" s="59">
        <f t="shared" si="21"/>
        <v>22.396361519323204</v>
      </c>
      <c r="T25" s="27">
        <f t="shared" si="22"/>
        <v>21.869219539509224</v>
      </c>
      <c r="U25" s="90">
        <f t="shared" si="23"/>
        <v>22.650737912991644</v>
      </c>
      <c r="V25" s="91">
        <f t="shared" si="24"/>
        <v>22.396361519323204</v>
      </c>
      <c r="W25" s="92">
        <f t="shared" si="25"/>
        <v>21.869219539509224</v>
      </c>
      <c r="X25" s="29"/>
      <c r="Y25" s="60"/>
      <c r="Z25" s="36"/>
      <c r="AA25" s="93">
        <f t="shared" si="12"/>
        <v>21.25968629961269</v>
      </c>
      <c r="AB25" s="94">
        <f t="shared" si="13"/>
        <v>22.142502291903213</v>
      </c>
      <c r="AC25" s="95">
        <f t="shared" si="14"/>
        <v>21.67843505690544</v>
      </c>
      <c r="AD25" s="34">
        <f t="shared" si="15"/>
        <v>19</v>
      </c>
      <c r="AS25" s="29">
        <f t="shared" si="16"/>
        <v>19</v>
      </c>
      <c r="AT25" s="44">
        <v>0.944</v>
      </c>
      <c r="AU25" s="42">
        <v>0.944</v>
      </c>
      <c r="AV25" s="47">
        <v>1.215</v>
      </c>
      <c r="AW25" s="25">
        <v>1.382</v>
      </c>
    </row>
    <row r="26" spans="1:49" ht="12.75">
      <c r="A26" s="16">
        <f t="shared" si="10"/>
        <v>20</v>
      </c>
      <c r="B26" s="59">
        <f t="shared" si="0"/>
        <v>46.0605</v>
      </c>
      <c r="C26" s="27">
        <f t="shared" si="1"/>
        <v>-32.918</v>
      </c>
      <c r="D26" s="1">
        <f t="shared" si="2"/>
        <v>219.42540478141999</v>
      </c>
      <c r="E26" s="1">
        <f t="shared" si="3"/>
        <v>219.47558476427395</v>
      </c>
      <c r="F26" s="1">
        <f t="shared" si="4"/>
        <v>218.33311828272872</v>
      </c>
      <c r="G26" s="33"/>
      <c r="H26" s="52">
        <v>0.871</v>
      </c>
      <c r="I26" s="19">
        <f t="shared" si="11"/>
        <v>20</v>
      </c>
      <c r="J26" s="59">
        <f t="shared" si="5"/>
        <v>3.282500000000006</v>
      </c>
      <c r="K26" s="59">
        <f t="shared" si="6"/>
        <v>3.896000000000001</v>
      </c>
      <c r="L26" s="26">
        <f t="shared" si="7"/>
        <v>2.662595218580009</v>
      </c>
      <c r="M26" s="59">
        <f t="shared" si="8"/>
        <v>3.2334152357260564</v>
      </c>
      <c r="N26" s="27">
        <f t="shared" si="9"/>
        <v>4.319881717271272</v>
      </c>
      <c r="O26" s="79">
        <f t="shared" si="17"/>
        <v>0.15815225621432205</v>
      </c>
      <c r="P26" s="28">
        <f t="shared" si="18"/>
        <v>0.15609131467874704</v>
      </c>
      <c r="Q26" s="28">
        <f t="shared" si="19"/>
        <v>0.1645997800464727</v>
      </c>
      <c r="R26" s="26">
        <f t="shared" si="20"/>
        <v>22.492585656777322</v>
      </c>
      <c r="S26" s="59">
        <f t="shared" si="21"/>
        <v>22.240270204644457</v>
      </c>
      <c r="T26" s="27">
        <f t="shared" si="22"/>
        <v>21.70461975946275</v>
      </c>
      <c r="U26" s="90">
        <f t="shared" si="23"/>
        <v>22.492585656777322</v>
      </c>
      <c r="V26" s="91">
        <f t="shared" si="24"/>
        <v>22.240270204644457</v>
      </c>
      <c r="W26" s="92">
        <f t="shared" si="25"/>
        <v>21.70461975946275</v>
      </c>
      <c r="X26" s="29"/>
      <c r="Y26" s="60"/>
      <c r="Z26" s="36"/>
      <c r="AA26" s="93">
        <f t="shared" si="12"/>
        <v>21.112855558519406</v>
      </c>
      <c r="AB26" s="94">
        <f t="shared" si="13"/>
        <v>21.99590033135084</v>
      </c>
      <c r="AC26" s="95">
        <f t="shared" si="14"/>
        <v>21.531622343628523</v>
      </c>
      <c r="AD26" s="34">
        <f t="shared" si="15"/>
        <v>20</v>
      </c>
      <c r="AS26" s="29">
        <f t="shared" si="16"/>
        <v>20</v>
      </c>
      <c r="AT26" s="44">
        <v>0.871</v>
      </c>
      <c r="AU26" s="42">
        <v>0.871</v>
      </c>
      <c r="AV26" s="47">
        <v>1.209</v>
      </c>
      <c r="AW26" s="25">
        <v>1.312</v>
      </c>
    </row>
    <row r="27" spans="1:49" ht="12.75">
      <c r="A27" s="16">
        <f t="shared" si="10"/>
        <v>21</v>
      </c>
      <c r="B27" s="59">
        <f t="shared" si="0"/>
        <v>45.7819</v>
      </c>
      <c r="C27" s="27">
        <f t="shared" si="1"/>
        <v>-33.1557</v>
      </c>
      <c r="D27" s="1">
        <f t="shared" si="2"/>
        <v>219.2034518784775</v>
      </c>
      <c r="E27" s="1">
        <f t="shared" si="3"/>
        <v>219.2654032922887</v>
      </c>
      <c r="F27" s="1">
        <f t="shared" si="4"/>
        <v>218.06717663926406</v>
      </c>
      <c r="G27" s="33"/>
      <c r="H27" s="52">
        <v>0.883</v>
      </c>
      <c r="I27" s="19">
        <f t="shared" si="11"/>
        <v>21</v>
      </c>
      <c r="J27" s="59">
        <f t="shared" si="5"/>
        <v>3.5611000000000033</v>
      </c>
      <c r="K27" s="59">
        <f t="shared" si="6"/>
        <v>4.133700000000005</v>
      </c>
      <c r="L27" s="26">
        <f t="shared" si="7"/>
        <v>2.8845481215224993</v>
      </c>
      <c r="M27" s="59">
        <f t="shared" si="8"/>
        <v>3.4435967077112934</v>
      </c>
      <c r="N27" s="27">
        <f t="shared" si="9"/>
        <v>4.5858233607359296</v>
      </c>
      <c r="O27" s="79">
        <f t="shared" si="17"/>
        <v>0.22195290294249048</v>
      </c>
      <c r="P27" s="28">
        <f t="shared" si="18"/>
        <v>0.21018147198523707</v>
      </c>
      <c r="Q27" s="28">
        <f t="shared" si="19"/>
        <v>0.2659416434646573</v>
      </c>
      <c r="R27" s="26">
        <f t="shared" si="20"/>
        <v>22.270632753834832</v>
      </c>
      <c r="S27" s="59">
        <f t="shared" si="21"/>
        <v>22.03008873265922</v>
      </c>
      <c r="T27" s="27">
        <f t="shared" si="22"/>
        <v>21.438678115998094</v>
      </c>
      <c r="U27" s="90">
        <f t="shared" si="23"/>
        <v>22.270632753834832</v>
      </c>
      <c r="V27" s="91">
        <f t="shared" si="24"/>
        <v>22.03008873265922</v>
      </c>
      <c r="W27" s="92">
        <f t="shared" si="25"/>
        <v>21.438678115998094</v>
      </c>
      <c r="X27" s="29"/>
      <c r="Y27" s="60"/>
      <c r="Z27" s="36"/>
      <c r="AA27" s="93">
        <f t="shared" si="12"/>
        <v>20.954703302305084</v>
      </c>
      <c r="AB27" s="94">
        <f t="shared" si="13"/>
        <v>21.839809016672092</v>
      </c>
      <c r="AC27" s="95">
        <f t="shared" si="14"/>
        <v>21.36702256358205</v>
      </c>
      <c r="AD27" s="34">
        <f t="shared" si="15"/>
        <v>21</v>
      </c>
      <c r="AS27" s="29">
        <f t="shared" si="16"/>
        <v>21</v>
      </c>
      <c r="AT27" s="44">
        <v>0.883</v>
      </c>
      <c r="AU27" s="42">
        <v>0.883</v>
      </c>
      <c r="AV27" s="47">
        <v>1.305</v>
      </c>
      <c r="AW27" s="25">
        <v>1.338</v>
      </c>
    </row>
    <row r="28" spans="1:49" ht="12.75">
      <c r="A28" s="16">
        <f t="shared" si="10"/>
        <v>22</v>
      </c>
      <c r="B28" s="59">
        <f t="shared" si="0"/>
        <v>45.585</v>
      </c>
      <c r="C28" s="27">
        <f t="shared" si="1"/>
        <v>-33.4628</v>
      </c>
      <c r="D28" s="1">
        <f t="shared" si="2"/>
        <v>219.05661888566618</v>
      </c>
      <c r="E28" s="1">
        <f t="shared" si="3"/>
        <v>219.1189250658418</v>
      </c>
      <c r="F28" s="1">
        <f t="shared" si="4"/>
        <v>217.92046399376994</v>
      </c>
      <c r="G28" s="33"/>
      <c r="H28" s="52">
        <v>0.79</v>
      </c>
      <c r="I28" s="19">
        <f t="shared" si="11"/>
        <v>22</v>
      </c>
      <c r="J28" s="59">
        <f t="shared" si="5"/>
        <v>3.7580000000000027</v>
      </c>
      <c r="K28" s="59">
        <f t="shared" si="6"/>
        <v>4.440800000000003</v>
      </c>
      <c r="L28" s="26">
        <f t="shared" si="7"/>
        <v>3.0313811143338114</v>
      </c>
      <c r="M28" s="59">
        <f t="shared" si="8"/>
        <v>3.5900749341581957</v>
      </c>
      <c r="N28" s="27">
        <f t="shared" si="9"/>
        <v>4.732536006230049</v>
      </c>
      <c r="O28" s="79">
        <f t="shared" si="17"/>
        <v>0.14683299281131212</v>
      </c>
      <c r="P28" s="28">
        <f t="shared" si="18"/>
        <v>0.14647822644690223</v>
      </c>
      <c r="Q28" s="28">
        <f t="shared" si="19"/>
        <v>0.14671264549411944</v>
      </c>
      <c r="R28" s="26">
        <f t="shared" si="20"/>
        <v>22.12379976102352</v>
      </c>
      <c r="S28" s="59">
        <f t="shared" si="21"/>
        <v>21.883610506212317</v>
      </c>
      <c r="T28" s="27">
        <f t="shared" si="22"/>
        <v>21.291965470503975</v>
      </c>
      <c r="U28" s="90">
        <f t="shared" si="23"/>
        <v>22.12379976102352</v>
      </c>
      <c r="V28" s="91">
        <f t="shared" si="24"/>
        <v>21.883610506212317</v>
      </c>
      <c r="W28" s="92">
        <f t="shared" si="25"/>
        <v>21.291965470503975</v>
      </c>
      <c r="X28" s="29"/>
      <c r="Y28" s="60"/>
      <c r="Z28" s="36"/>
      <c r="AA28" s="93">
        <f t="shared" si="12"/>
        <v>20.732750399362594</v>
      </c>
      <c r="AB28" s="94">
        <f t="shared" si="13"/>
        <v>21.629627544686855</v>
      </c>
      <c r="AC28" s="95">
        <f t="shared" si="14"/>
        <v>21.101080920117393</v>
      </c>
      <c r="AD28" s="34">
        <f t="shared" si="15"/>
        <v>22</v>
      </c>
      <c r="AS28" s="29">
        <f t="shared" si="16"/>
        <v>22</v>
      </c>
      <c r="AT28" s="44">
        <v>0.79</v>
      </c>
      <c r="AU28" s="42">
        <v>0.79</v>
      </c>
      <c r="AV28" s="47">
        <v>1.289</v>
      </c>
      <c r="AW28" s="25">
        <v>1.247</v>
      </c>
    </row>
    <row r="29" spans="1:49" ht="12.75">
      <c r="A29" s="16">
        <f t="shared" si="10"/>
        <v>23</v>
      </c>
      <c r="B29" s="59">
        <f t="shared" si="0"/>
        <v>45.2882</v>
      </c>
      <c r="C29" s="27">
        <f t="shared" si="1"/>
        <v>-33.6775</v>
      </c>
      <c r="D29" s="1">
        <f t="shared" si="2"/>
        <v>218.7970755569187</v>
      </c>
      <c r="E29" s="1">
        <f t="shared" si="3"/>
        <v>218.8845128551127</v>
      </c>
      <c r="F29" s="1">
        <f t="shared" si="4"/>
        <v>217.6163480815952</v>
      </c>
      <c r="G29" s="33"/>
      <c r="H29" s="52">
        <v>0.837</v>
      </c>
      <c r="I29" s="19">
        <f t="shared" si="11"/>
        <v>23</v>
      </c>
      <c r="J29" s="59">
        <f t="shared" si="5"/>
        <v>4.0548</v>
      </c>
      <c r="K29" s="59">
        <f t="shared" si="6"/>
        <v>4.6555000000000035</v>
      </c>
      <c r="L29" s="26">
        <f t="shared" si="7"/>
        <v>3.2909244430812805</v>
      </c>
      <c r="M29" s="59">
        <f t="shared" si="8"/>
        <v>3.824487144887314</v>
      </c>
      <c r="N29" s="27">
        <f t="shared" si="9"/>
        <v>5.0366519184048</v>
      </c>
      <c r="O29" s="79">
        <f t="shared" si="17"/>
        <v>0.2595433287474691</v>
      </c>
      <c r="P29" s="28">
        <f t="shared" si="18"/>
        <v>0.23441221072911844</v>
      </c>
      <c r="Q29" s="28">
        <f t="shared" si="19"/>
        <v>0.3041159121747512</v>
      </c>
      <c r="R29" s="26">
        <f t="shared" si="20"/>
        <v>21.86425643227605</v>
      </c>
      <c r="S29" s="59">
        <f t="shared" si="21"/>
        <v>21.6491982954832</v>
      </c>
      <c r="T29" s="27">
        <f t="shared" si="22"/>
        <v>20.987849558329223</v>
      </c>
      <c r="U29" s="90">
        <f t="shared" si="23"/>
        <v>21.86425643227605</v>
      </c>
      <c r="V29" s="91">
        <f t="shared" si="24"/>
        <v>21.6491982954832</v>
      </c>
      <c r="W29" s="92">
        <f t="shared" si="25"/>
        <v>20.987849558329223</v>
      </c>
      <c r="X29" s="29"/>
      <c r="Y29" s="60"/>
      <c r="Z29" s="36"/>
      <c r="AA29" s="93">
        <f t="shared" si="12"/>
        <v>20.58591740655128</v>
      </c>
      <c r="AB29" s="94">
        <f t="shared" si="13"/>
        <v>21.483149318239953</v>
      </c>
      <c r="AC29" s="95">
        <f t="shared" si="14"/>
        <v>20.954368274623274</v>
      </c>
      <c r="AD29" s="34">
        <f t="shared" si="15"/>
        <v>23</v>
      </c>
      <c r="AS29" s="29">
        <f t="shared" si="16"/>
        <v>23</v>
      </c>
      <c r="AT29" s="44">
        <v>0.837</v>
      </c>
      <c r="AU29" s="42">
        <v>0.837</v>
      </c>
      <c r="AV29" s="47">
        <v>1.43</v>
      </c>
      <c r="AW29" s="25">
        <v>1.318</v>
      </c>
    </row>
    <row r="30" spans="1:49" ht="12.75">
      <c r="A30" s="16">
        <f t="shared" si="10"/>
        <v>24</v>
      </c>
      <c r="B30" s="59">
        <f t="shared" si="0"/>
        <v>45.0832</v>
      </c>
      <c r="C30" s="27">
        <f t="shared" si="1"/>
        <v>-33.9766</v>
      </c>
      <c r="D30" s="1">
        <f t="shared" si="2"/>
        <v>218.63966920197717</v>
      </c>
      <c r="E30" s="1">
        <f t="shared" si="3"/>
        <v>218.7303883807872</v>
      </c>
      <c r="F30" s="1">
        <f t="shared" si="4"/>
        <v>217.45639856773587</v>
      </c>
      <c r="G30" s="33"/>
      <c r="H30" s="52">
        <v>0.751</v>
      </c>
      <c r="I30" s="19">
        <f t="shared" si="11"/>
        <v>24</v>
      </c>
      <c r="J30" s="59">
        <f t="shared" si="5"/>
        <v>4.259800000000006</v>
      </c>
      <c r="K30" s="59">
        <f t="shared" si="6"/>
        <v>4.954599999999999</v>
      </c>
      <c r="L30" s="26">
        <f t="shared" si="7"/>
        <v>3.4483307980228233</v>
      </c>
      <c r="M30" s="59">
        <f t="shared" si="8"/>
        <v>3.9786116192128134</v>
      </c>
      <c r="N30" s="27">
        <f t="shared" si="9"/>
        <v>5.196601432264117</v>
      </c>
      <c r="O30" s="79">
        <f t="shared" si="17"/>
        <v>0.15740635494154276</v>
      </c>
      <c r="P30" s="28">
        <f t="shared" si="18"/>
        <v>0.15412447432549925</v>
      </c>
      <c r="Q30" s="28">
        <f t="shared" si="19"/>
        <v>0.159949513859317</v>
      </c>
      <c r="R30" s="26">
        <f t="shared" si="20"/>
        <v>21.706850077334508</v>
      </c>
      <c r="S30" s="59">
        <f t="shared" si="21"/>
        <v>21.4950738211577</v>
      </c>
      <c r="T30" s="27">
        <f t="shared" si="22"/>
        <v>20.827900044469907</v>
      </c>
      <c r="U30" s="90">
        <f t="shared" si="23"/>
        <v>21.706850077334508</v>
      </c>
      <c r="V30" s="91">
        <f t="shared" si="24"/>
        <v>21.4950738211577</v>
      </c>
      <c r="W30" s="92">
        <f t="shared" si="25"/>
        <v>20.827900044469907</v>
      </c>
      <c r="X30" s="29"/>
      <c r="Y30" s="60"/>
      <c r="Z30" s="36"/>
      <c r="AA30" s="93">
        <f t="shared" si="12"/>
        <v>20.326374077803813</v>
      </c>
      <c r="AB30" s="94">
        <f t="shared" si="13"/>
        <v>21.248737107510834</v>
      </c>
      <c r="AC30" s="95">
        <f t="shared" si="14"/>
        <v>20.650252362448523</v>
      </c>
      <c r="AD30" s="34">
        <f t="shared" si="15"/>
        <v>24</v>
      </c>
      <c r="AS30" s="29">
        <f t="shared" si="16"/>
        <v>24</v>
      </c>
      <c r="AT30" s="44">
        <v>0.751</v>
      </c>
      <c r="AU30" s="42">
        <v>0.751</v>
      </c>
      <c r="AV30" s="47">
        <v>1.431</v>
      </c>
      <c r="AW30" s="25">
        <v>1.235</v>
      </c>
    </row>
    <row r="31" spans="1:49" ht="12.75">
      <c r="A31" s="16">
        <f t="shared" si="10"/>
        <v>25</v>
      </c>
      <c r="B31" s="59">
        <f t="shared" si="0"/>
        <v>44.7735</v>
      </c>
      <c r="C31" s="27">
        <f t="shared" si="1"/>
        <v>-34.1736</v>
      </c>
      <c r="D31" s="1">
        <f t="shared" si="2"/>
        <v>218.3462986017624</v>
      </c>
      <c r="E31" s="1">
        <f t="shared" si="3"/>
        <v>218.47877833462454</v>
      </c>
      <c r="F31" s="1">
        <f t="shared" si="4"/>
        <v>217.12746304440623</v>
      </c>
      <c r="G31" s="33"/>
      <c r="H31" s="52">
        <v>0.827</v>
      </c>
      <c r="I31" s="19">
        <f t="shared" si="11"/>
        <v>25</v>
      </c>
      <c r="J31" s="59">
        <f t="shared" si="5"/>
        <v>4.569500000000005</v>
      </c>
      <c r="K31" s="59">
        <f t="shared" si="6"/>
        <v>5.151600000000002</v>
      </c>
      <c r="L31" s="26">
        <f t="shared" si="7"/>
        <v>3.7417013982375806</v>
      </c>
      <c r="M31" s="59">
        <f t="shared" si="8"/>
        <v>4.230221665375467</v>
      </c>
      <c r="N31" s="27">
        <f t="shared" si="9"/>
        <v>5.525536955593765</v>
      </c>
      <c r="O31" s="79">
        <f t="shared" si="17"/>
        <v>0.29337060021475736</v>
      </c>
      <c r="P31" s="28">
        <f t="shared" si="18"/>
        <v>0.2516100461626536</v>
      </c>
      <c r="Q31" s="28">
        <f t="shared" si="19"/>
        <v>0.3289355233296476</v>
      </c>
      <c r="R31" s="26">
        <f t="shared" si="20"/>
        <v>21.41347947711975</v>
      </c>
      <c r="S31" s="59">
        <f t="shared" si="21"/>
        <v>21.243463774995046</v>
      </c>
      <c r="T31" s="27">
        <f t="shared" si="22"/>
        <v>20.49896452114026</v>
      </c>
      <c r="U31" s="90">
        <f t="shared" si="23"/>
        <v>21.41347947711975</v>
      </c>
      <c r="V31" s="91">
        <f t="shared" si="24"/>
        <v>21.243463774995046</v>
      </c>
      <c r="W31" s="92">
        <f t="shared" si="25"/>
        <v>20.49896452114026</v>
      </c>
      <c r="X31" s="70">
        <v>20.347</v>
      </c>
      <c r="Y31" s="71">
        <v>21.203</v>
      </c>
      <c r="Z31" s="72">
        <v>20.441</v>
      </c>
      <c r="AA31" s="93">
        <f t="shared" si="12"/>
        <v>20.16896772286227</v>
      </c>
      <c r="AB31" s="94">
        <f t="shared" si="13"/>
        <v>21.094612633185335</v>
      </c>
      <c r="AC31" s="95">
        <f t="shared" si="14"/>
        <v>20.490302848589206</v>
      </c>
      <c r="AD31" s="34">
        <f t="shared" si="15"/>
        <v>25</v>
      </c>
      <c r="AS31" s="29">
        <f t="shared" si="16"/>
        <v>25</v>
      </c>
      <c r="AT31" s="44">
        <v>0.827</v>
      </c>
      <c r="AU31" s="42">
        <v>0.827</v>
      </c>
      <c r="AV31" s="47">
        <v>1.607</v>
      </c>
      <c r="AW31" s="25">
        <v>1.334</v>
      </c>
    </row>
    <row r="32" spans="1:49" ht="12.75">
      <c r="A32" s="16">
        <f t="shared" si="10"/>
        <v>26</v>
      </c>
      <c r="B32" s="59">
        <f t="shared" si="0"/>
        <v>44.5766</v>
      </c>
      <c r="C32" s="27">
        <f t="shared" si="1"/>
        <v>-34.4807</v>
      </c>
      <c r="D32" s="1">
        <f t="shared" si="2"/>
        <v>218.19948813647568</v>
      </c>
      <c r="E32" s="1">
        <f t="shared" si="3"/>
        <v>218.33222655883853</v>
      </c>
      <c r="F32" s="1">
        <f t="shared" si="4"/>
        <v>216.9807492806908</v>
      </c>
      <c r="G32" s="33"/>
      <c r="H32" s="52">
        <v>0.738</v>
      </c>
      <c r="I32" s="19">
        <f t="shared" si="11"/>
        <v>26</v>
      </c>
      <c r="J32" s="59">
        <f t="shared" si="5"/>
        <v>4.766400000000004</v>
      </c>
      <c r="K32" s="59">
        <f t="shared" si="6"/>
        <v>5.4587</v>
      </c>
      <c r="L32" s="26">
        <f t="shared" si="7"/>
        <v>3.8885118635243145</v>
      </c>
      <c r="M32" s="59">
        <f t="shared" si="8"/>
        <v>4.376773441161475</v>
      </c>
      <c r="N32" s="27">
        <f t="shared" si="9"/>
        <v>5.672250719309204</v>
      </c>
      <c r="O32" s="79">
        <f t="shared" si="17"/>
        <v>0.14681046528673392</v>
      </c>
      <c r="P32" s="28">
        <f t="shared" si="18"/>
        <v>0.14655177578600842</v>
      </c>
      <c r="Q32" s="28">
        <f t="shared" si="19"/>
        <v>0.14671376371543943</v>
      </c>
      <c r="R32" s="26">
        <f t="shared" si="20"/>
        <v>21.266669011833017</v>
      </c>
      <c r="S32" s="59">
        <f t="shared" si="21"/>
        <v>21.096911999209038</v>
      </c>
      <c r="T32" s="27">
        <f t="shared" si="22"/>
        <v>20.35225075742482</v>
      </c>
      <c r="U32" s="90">
        <f t="shared" si="23"/>
        <v>21.266669011833017</v>
      </c>
      <c r="V32" s="91">
        <f t="shared" si="24"/>
        <v>21.096911999209038</v>
      </c>
      <c r="W32" s="92">
        <f t="shared" si="25"/>
        <v>20.35225075742482</v>
      </c>
      <c r="X32" s="29"/>
      <c r="Y32" s="60"/>
      <c r="Z32" s="36"/>
      <c r="AA32" s="93">
        <f t="shared" si="12"/>
        <v>19.875597122647513</v>
      </c>
      <c r="AB32" s="94">
        <f t="shared" si="13"/>
        <v>20.84300258702268</v>
      </c>
      <c r="AC32" s="95">
        <f t="shared" si="14"/>
        <v>20.161367325259558</v>
      </c>
      <c r="AD32" s="34">
        <f t="shared" si="15"/>
        <v>26</v>
      </c>
      <c r="AS32" s="29">
        <f t="shared" si="16"/>
        <v>26</v>
      </c>
      <c r="AT32" s="44">
        <v>0.738</v>
      </c>
      <c r="AU32" s="42">
        <v>0.738</v>
      </c>
      <c r="AV32" s="47">
        <v>1.6</v>
      </c>
      <c r="AW32" s="25">
        <v>1.241</v>
      </c>
    </row>
    <row r="33" spans="1:49" ht="12.75">
      <c r="A33" s="16">
        <f t="shared" si="10"/>
        <v>27</v>
      </c>
      <c r="B33" s="59">
        <f t="shared" si="0"/>
        <v>44.3292</v>
      </c>
      <c r="C33" s="27">
        <f t="shared" si="1"/>
        <v>-34.7415</v>
      </c>
      <c r="D33" s="1">
        <f t="shared" si="2"/>
        <v>217.97194201965536</v>
      </c>
      <c r="E33" s="1">
        <f t="shared" si="3"/>
        <v>218.13771654386136</v>
      </c>
      <c r="F33" s="1">
        <f t="shared" si="4"/>
        <v>216.73371505776393</v>
      </c>
      <c r="G33" s="33"/>
      <c r="H33" s="52">
        <v>0.713</v>
      </c>
      <c r="I33" s="19">
        <f t="shared" si="11"/>
        <v>27</v>
      </c>
      <c r="J33" s="59">
        <f t="shared" si="5"/>
        <v>5.013800000000003</v>
      </c>
      <c r="K33" s="59">
        <f t="shared" si="6"/>
        <v>5.719500000000004</v>
      </c>
      <c r="L33" s="26">
        <f t="shared" si="7"/>
        <v>4.116057980344635</v>
      </c>
      <c r="M33" s="59">
        <f t="shared" si="8"/>
        <v>4.571283456138644</v>
      </c>
      <c r="N33" s="27">
        <f t="shared" si="9"/>
        <v>5.919284942236061</v>
      </c>
      <c r="O33" s="79">
        <f t="shared" si="17"/>
        <v>0.22754611682032078</v>
      </c>
      <c r="P33" s="28">
        <f t="shared" si="18"/>
        <v>0.19451001497716902</v>
      </c>
      <c r="Q33" s="28">
        <f t="shared" si="19"/>
        <v>0.24703422292685673</v>
      </c>
      <c r="R33" s="26">
        <f t="shared" si="20"/>
        <v>21.039122895012696</v>
      </c>
      <c r="S33" s="59">
        <f t="shared" si="21"/>
        <v>20.90240198423187</v>
      </c>
      <c r="T33" s="27">
        <f t="shared" si="22"/>
        <v>20.105216534497963</v>
      </c>
      <c r="U33" s="90">
        <f t="shared" si="23"/>
        <v>21.039122895012696</v>
      </c>
      <c r="V33" s="91">
        <f t="shared" si="24"/>
        <v>20.90240198423187</v>
      </c>
      <c r="W33" s="92">
        <f t="shared" si="25"/>
        <v>20.105216534497963</v>
      </c>
      <c r="X33" s="29"/>
      <c r="Y33" s="60"/>
      <c r="Z33" s="36"/>
      <c r="AA33" s="93">
        <f t="shared" si="12"/>
        <v>19.72878665736078</v>
      </c>
      <c r="AB33" s="94">
        <f t="shared" si="13"/>
        <v>20.696450811236673</v>
      </c>
      <c r="AC33" s="95">
        <f t="shared" si="14"/>
        <v>20.01465356154412</v>
      </c>
      <c r="AD33" s="34">
        <f t="shared" si="15"/>
        <v>27</v>
      </c>
      <c r="AS33" s="29">
        <f t="shared" si="16"/>
        <v>27</v>
      </c>
      <c r="AT33" s="44">
        <v>0.713</v>
      </c>
      <c r="AU33" s="42">
        <v>0.713</v>
      </c>
      <c r="AV33" s="47">
        <v>1.677</v>
      </c>
      <c r="AW33" s="25">
        <v>1.236</v>
      </c>
    </row>
    <row r="34" spans="1:49" ht="12.75">
      <c r="A34" s="16">
        <f t="shared" si="10"/>
        <v>28</v>
      </c>
      <c r="B34" s="59">
        <f t="shared" si="0"/>
        <v>44.0823</v>
      </c>
      <c r="C34" s="27">
        <f t="shared" si="1"/>
        <v>-35.0114</v>
      </c>
      <c r="D34" s="1">
        <f t="shared" si="2"/>
        <v>217.70390531237607</v>
      </c>
      <c r="E34" s="1">
        <f t="shared" si="3"/>
        <v>217.9408785398462</v>
      </c>
      <c r="F34" s="1">
        <f t="shared" si="4"/>
        <v>216.43548916857418</v>
      </c>
      <c r="G34" s="33"/>
      <c r="H34" s="52">
        <v>0.684</v>
      </c>
      <c r="I34" s="19">
        <f t="shared" si="11"/>
        <v>28</v>
      </c>
      <c r="J34" s="59">
        <f t="shared" si="5"/>
        <v>5.260700000000007</v>
      </c>
      <c r="K34" s="59">
        <f t="shared" si="6"/>
        <v>5.989400000000003</v>
      </c>
      <c r="L34" s="26">
        <f t="shared" si="7"/>
        <v>4.384094687623929</v>
      </c>
      <c r="M34" s="59">
        <f t="shared" si="8"/>
        <v>4.768121460153793</v>
      </c>
      <c r="N34" s="27">
        <f t="shared" si="9"/>
        <v>6.2175108314258125</v>
      </c>
      <c r="O34" s="79">
        <f t="shared" si="17"/>
        <v>0.2680367072792933</v>
      </c>
      <c r="P34" s="28">
        <f t="shared" si="18"/>
        <v>0.19683800401514873</v>
      </c>
      <c r="Q34" s="28">
        <f t="shared" si="19"/>
        <v>0.29822588918975157</v>
      </c>
      <c r="R34" s="26">
        <f t="shared" si="20"/>
        <v>20.771086187733403</v>
      </c>
      <c r="S34" s="59">
        <f t="shared" si="21"/>
        <v>20.70556398021672</v>
      </c>
      <c r="T34" s="27">
        <f t="shared" si="22"/>
        <v>19.80699064530821</v>
      </c>
      <c r="U34" s="90">
        <f t="shared" si="23"/>
        <v>20.771086187733403</v>
      </c>
      <c r="V34" s="91">
        <f t="shared" si="24"/>
        <v>20.70556398021672</v>
      </c>
      <c r="W34" s="92">
        <f t="shared" si="25"/>
        <v>19.80699064530821</v>
      </c>
      <c r="X34" s="29"/>
      <c r="Y34" s="60"/>
      <c r="Z34" s="36"/>
      <c r="AA34" s="93">
        <f t="shared" si="12"/>
        <v>19.501240540540458</v>
      </c>
      <c r="AB34" s="94">
        <f t="shared" si="13"/>
        <v>20.501940796259504</v>
      </c>
      <c r="AC34" s="95">
        <f t="shared" si="14"/>
        <v>19.767619338617262</v>
      </c>
      <c r="AD34" s="34">
        <f t="shared" si="15"/>
        <v>28</v>
      </c>
      <c r="AS34" s="29">
        <f t="shared" si="16"/>
        <v>28</v>
      </c>
      <c r="AT34" s="44">
        <v>0.684</v>
      </c>
      <c r="AU34" s="42">
        <v>0.684</v>
      </c>
      <c r="AV34" s="47">
        <v>1.747</v>
      </c>
      <c r="AW34" s="25">
        <v>1.241</v>
      </c>
    </row>
    <row r="35" spans="1:49" ht="12.75">
      <c r="A35" s="16">
        <f t="shared" si="10"/>
        <v>29</v>
      </c>
      <c r="B35" s="59">
        <f t="shared" si="0"/>
        <v>43.8385</v>
      </c>
      <c r="C35" s="27">
        <f t="shared" si="1"/>
        <v>-35.2832</v>
      </c>
      <c r="D35" s="1">
        <f t="shared" si="2"/>
        <v>217.4401137529136</v>
      </c>
      <c r="E35" s="1">
        <f t="shared" si="3"/>
        <v>217.74529435719157</v>
      </c>
      <c r="F35" s="1">
        <f t="shared" si="4"/>
        <v>216.14144948625656</v>
      </c>
      <c r="G35" s="33"/>
      <c r="H35" s="52">
        <v>0.648</v>
      </c>
      <c r="I35" s="19">
        <f t="shared" si="11"/>
        <v>29</v>
      </c>
      <c r="J35" s="59">
        <f t="shared" si="5"/>
        <v>5.5045</v>
      </c>
      <c r="K35" s="59">
        <f t="shared" si="6"/>
        <v>6.261200000000002</v>
      </c>
      <c r="L35" s="26">
        <f t="shared" si="7"/>
        <v>4.647886247086404</v>
      </c>
      <c r="M35" s="59">
        <f t="shared" si="8"/>
        <v>4.963705642808435</v>
      </c>
      <c r="N35" s="27">
        <f t="shared" si="9"/>
        <v>6.51155051374343</v>
      </c>
      <c r="O35" s="79">
        <f t="shared" si="17"/>
        <v>0.2637915594624758</v>
      </c>
      <c r="P35" s="28">
        <f t="shared" si="18"/>
        <v>0.19558418265464184</v>
      </c>
      <c r="Q35" s="28">
        <f t="shared" si="19"/>
        <v>0.29403968231761723</v>
      </c>
      <c r="R35" s="26">
        <f t="shared" si="20"/>
        <v>20.507294628270927</v>
      </c>
      <c r="S35" s="59">
        <f t="shared" si="21"/>
        <v>20.509979797562078</v>
      </c>
      <c r="T35" s="27">
        <f t="shared" si="22"/>
        <v>19.512950962990594</v>
      </c>
      <c r="U35" s="90">
        <f t="shared" si="23"/>
        <v>20.507294628270927</v>
      </c>
      <c r="V35" s="91">
        <f t="shared" si="24"/>
        <v>20.509979797562078</v>
      </c>
      <c r="W35" s="92">
        <f t="shared" si="25"/>
        <v>19.512950962990594</v>
      </c>
      <c r="X35" s="29"/>
      <c r="Y35" s="60"/>
      <c r="Z35" s="36"/>
      <c r="AA35" s="93">
        <f t="shared" si="12"/>
        <v>19.233203833261165</v>
      </c>
      <c r="AB35" s="94">
        <f t="shared" si="13"/>
        <v>20.305102792244355</v>
      </c>
      <c r="AC35" s="95">
        <f t="shared" si="14"/>
        <v>19.46939344942751</v>
      </c>
      <c r="AD35" s="34">
        <f t="shared" si="15"/>
        <v>29</v>
      </c>
      <c r="AS35" s="29">
        <f t="shared" si="16"/>
        <v>29</v>
      </c>
      <c r="AT35" s="44">
        <v>0.648</v>
      </c>
      <c r="AU35" s="42">
        <v>0.648</v>
      </c>
      <c r="AV35" s="47">
        <v>1.815</v>
      </c>
      <c r="AW35" s="25">
        <v>1.239</v>
      </c>
    </row>
    <row r="36" spans="1:49" ht="12.75">
      <c r="A36" s="16">
        <f t="shared" si="10"/>
        <v>30</v>
      </c>
      <c r="B36" s="59">
        <f t="shared" si="0"/>
        <v>43.5971</v>
      </c>
      <c r="C36" s="27">
        <f t="shared" si="1"/>
        <v>-35.5559</v>
      </c>
      <c r="D36" s="1">
        <f t="shared" si="2"/>
        <v>217.18244547870344</v>
      </c>
      <c r="E36" s="1">
        <f t="shared" si="3"/>
        <v>217.55088640525003</v>
      </c>
      <c r="F36" s="1">
        <f t="shared" si="4"/>
        <v>215.85380793374944</v>
      </c>
      <c r="G36" s="33"/>
      <c r="H36" s="52">
        <v>0.614</v>
      </c>
      <c r="I36" s="19">
        <f t="shared" si="11"/>
        <v>30</v>
      </c>
      <c r="J36" s="59">
        <f t="shared" si="5"/>
        <v>5.745900000000006</v>
      </c>
      <c r="K36" s="59">
        <f t="shared" si="6"/>
        <v>6.533900000000003</v>
      </c>
      <c r="L36" s="26">
        <f t="shared" si="7"/>
        <v>4.905554521296551</v>
      </c>
      <c r="M36" s="59">
        <f t="shared" si="8"/>
        <v>5.158113594749977</v>
      </c>
      <c r="N36" s="27">
        <f t="shared" si="9"/>
        <v>6.799192066250555</v>
      </c>
      <c r="O36" s="79">
        <f t="shared" si="17"/>
        <v>0.2576682742101468</v>
      </c>
      <c r="P36" s="28">
        <f t="shared" si="18"/>
        <v>0.19440795194154248</v>
      </c>
      <c r="Q36" s="28">
        <f t="shared" si="19"/>
        <v>0.2876415525071252</v>
      </c>
      <c r="R36" s="26">
        <f t="shared" si="20"/>
        <v>20.24962635406078</v>
      </c>
      <c r="S36" s="59">
        <f t="shared" si="21"/>
        <v>20.315571845620536</v>
      </c>
      <c r="T36" s="27">
        <f t="shared" si="22"/>
        <v>19.22530941048347</v>
      </c>
      <c r="U36" s="90">
        <f t="shared" si="23"/>
        <v>20.24962635406078</v>
      </c>
      <c r="V36" s="91">
        <f t="shared" si="24"/>
        <v>20.315571845620536</v>
      </c>
      <c r="W36" s="92">
        <f t="shared" si="25"/>
        <v>19.22530941048347</v>
      </c>
      <c r="X36" s="29"/>
      <c r="Y36" s="60"/>
      <c r="Z36" s="36"/>
      <c r="AA36" s="93">
        <f t="shared" si="12"/>
        <v>18.96941227379869</v>
      </c>
      <c r="AB36" s="94">
        <f t="shared" si="13"/>
        <v>20.109518609589713</v>
      </c>
      <c r="AC36" s="95">
        <f t="shared" si="14"/>
        <v>19.175353767109893</v>
      </c>
      <c r="AD36" s="34">
        <f t="shared" si="15"/>
        <v>30</v>
      </c>
      <c r="AS36" s="29">
        <f t="shared" si="16"/>
        <v>30</v>
      </c>
      <c r="AT36" s="44">
        <v>0.614</v>
      </c>
      <c r="AU36" s="42">
        <v>0.614</v>
      </c>
      <c r="AV36" s="47">
        <v>1.882</v>
      </c>
      <c r="AW36" s="25">
        <v>1.236</v>
      </c>
    </row>
    <row r="37" spans="1:49" ht="12.75">
      <c r="A37" s="16">
        <f t="shared" si="10"/>
        <v>31</v>
      </c>
      <c r="B37" s="59">
        <f t="shared" si="0"/>
        <v>43.3471</v>
      </c>
      <c r="C37" s="27">
        <f t="shared" si="1"/>
        <v>-35.8305</v>
      </c>
      <c r="D37" s="1">
        <f t="shared" si="2"/>
        <v>216.91720743394242</v>
      </c>
      <c r="E37" s="1">
        <f t="shared" si="3"/>
        <v>217.3676583846134</v>
      </c>
      <c r="F37" s="1">
        <f t="shared" si="4"/>
        <v>215.5547463075912</v>
      </c>
      <c r="G37" s="33"/>
      <c r="H37" s="52">
        <v>0.576</v>
      </c>
      <c r="I37" s="19">
        <f t="shared" si="11"/>
        <v>31</v>
      </c>
      <c r="J37" s="59">
        <f t="shared" si="5"/>
        <v>5.995900000000006</v>
      </c>
      <c r="K37" s="59">
        <f t="shared" si="6"/>
        <v>6.808500000000002</v>
      </c>
      <c r="L37" s="26">
        <f t="shared" si="7"/>
        <v>5.170792566057571</v>
      </c>
      <c r="M37" s="59">
        <f t="shared" si="8"/>
        <v>5.341341615386597</v>
      </c>
      <c r="N37" s="27">
        <f t="shared" si="9"/>
        <v>7.098253692408804</v>
      </c>
      <c r="O37" s="79">
        <f t="shared" si="17"/>
        <v>0.26523804476101986</v>
      </c>
      <c r="P37" s="28">
        <f t="shared" si="18"/>
        <v>0.18322802063661925</v>
      </c>
      <c r="Q37" s="28">
        <f t="shared" si="19"/>
        <v>0.29906162615824883</v>
      </c>
      <c r="R37" s="26">
        <f t="shared" si="20"/>
        <v>19.98438830929976</v>
      </c>
      <c r="S37" s="59">
        <f t="shared" si="21"/>
        <v>20.132343824983916</v>
      </c>
      <c r="T37" s="27">
        <f t="shared" si="22"/>
        <v>18.92624778432522</v>
      </c>
      <c r="U37" s="90">
        <f t="shared" si="23"/>
        <v>19.98438830929976</v>
      </c>
      <c r="V37" s="91">
        <f t="shared" si="24"/>
        <v>20.132343824983916</v>
      </c>
      <c r="W37" s="92">
        <f t="shared" si="25"/>
        <v>18.92624778432522</v>
      </c>
      <c r="X37" s="29"/>
      <c r="Y37" s="60"/>
      <c r="Z37" s="36"/>
      <c r="AA37" s="93">
        <f t="shared" si="12"/>
        <v>18.711743999588542</v>
      </c>
      <c r="AB37" s="94">
        <f t="shared" si="13"/>
        <v>19.91511065764817</v>
      </c>
      <c r="AC37" s="95">
        <f t="shared" si="14"/>
        <v>18.887712214602768</v>
      </c>
      <c r="AD37" s="34">
        <f t="shared" si="15"/>
        <v>31</v>
      </c>
      <c r="AS37" s="29">
        <f t="shared" si="16"/>
        <v>31</v>
      </c>
      <c r="AT37" s="44">
        <v>0.576</v>
      </c>
      <c r="AU37" s="42">
        <v>0.576</v>
      </c>
      <c r="AV37" s="47">
        <v>1.949</v>
      </c>
      <c r="AW37" s="25">
        <v>1.236</v>
      </c>
    </row>
    <row r="38" spans="1:49" ht="12.75">
      <c r="A38" s="16">
        <f t="shared" si="10"/>
        <v>32</v>
      </c>
      <c r="B38" s="59">
        <f t="shared" si="0"/>
        <v>43.1021</v>
      </c>
      <c r="C38" s="27">
        <f t="shared" si="1"/>
        <v>-36.1071</v>
      </c>
      <c r="D38" s="1">
        <f t="shared" si="2"/>
        <v>216.6625355842814</v>
      </c>
      <c r="E38" s="1">
        <f t="shared" si="3"/>
        <v>217.18654248700585</v>
      </c>
      <c r="F38" s="1">
        <f t="shared" si="4"/>
        <v>215.2681904946014</v>
      </c>
      <c r="G38" s="33"/>
      <c r="H38" s="52">
        <v>0.537</v>
      </c>
      <c r="I38" s="19">
        <f t="shared" si="11"/>
        <v>32</v>
      </c>
      <c r="J38" s="59">
        <f t="shared" si="5"/>
        <v>6.2409000000000034</v>
      </c>
      <c r="K38" s="59">
        <f t="shared" si="6"/>
        <v>7.085100000000004</v>
      </c>
      <c r="L38" s="26">
        <f t="shared" si="7"/>
        <v>5.425464415718608</v>
      </c>
      <c r="M38" s="59">
        <f t="shared" si="8"/>
        <v>5.522457512994151</v>
      </c>
      <c r="N38" s="27">
        <f t="shared" si="9"/>
        <v>7.384809505398579</v>
      </c>
      <c r="O38" s="79">
        <f t="shared" si="17"/>
        <v>0.25467184966103673</v>
      </c>
      <c r="P38" s="28">
        <f t="shared" si="18"/>
        <v>0.18111589760755464</v>
      </c>
      <c r="Q38" s="28">
        <f t="shared" si="19"/>
        <v>0.28655581298977495</v>
      </c>
      <c r="R38" s="26">
        <f t="shared" si="20"/>
        <v>19.729716459638723</v>
      </c>
      <c r="S38" s="59">
        <f t="shared" si="21"/>
        <v>19.95122792737636</v>
      </c>
      <c r="T38" s="27">
        <f t="shared" si="22"/>
        <v>18.639691971335445</v>
      </c>
      <c r="U38" s="90">
        <f t="shared" si="23"/>
        <v>19.729716459638723</v>
      </c>
      <c r="V38" s="91">
        <f t="shared" si="24"/>
        <v>19.95122792737636</v>
      </c>
      <c r="W38" s="92">
        <f t="shared" si="25"/>
        <v>18.639691971335445</v>
      </c>
      <c r="X38" s="29"/>
      <c r="Y38" s="60"/>
      <c r="Z38" s="36"/>
      <c r="AA38" s="93">
        <f t="shared" si="12"/>
        <v>18.446505954827522</v>
      </c>
      <c r="AB38" s="94">
        <f t="shared" si="13"/>
        <v>19.73188263701155</v>
      </c>
      <c r="AC38" s="95">
        <f t="shared" si="14"/>
        <v>18.58865058844452</v>
      </c>
      <c r="AD38" s="34">
        <f t="shared" si="15"/>
        <v>32</v>
      </c>
      <c r="AS38" s="29">
        <f t="shared" si="16"/>
        <v>32</v>
      </c>
      <c r="AT38" s="44">
        <v>0.537</v>
      </c>
      <c r="AU38" s="42">
        <v>0.537</v>
      </c>
      <c r="AV38" s="47">
        <v>2.01</v>
      </c>
      <c r="AW38" s="25">
        <v>1.232</v>
      </c>
    </row>
    <row r="39" spans="1:49" ht="12.75">
      <c r="A39" s="16">
        <f t="shared" si="10"/>
        <v>33</v>
      </c>
      <c r="B39" s="59">
        <f t="shared" si="0"/>
        <v>42.8594</v>
      </c>
      <c r="C39" s="27">
        <f t="shared" si="1"/>
        <v>-36.3845</v>
      </c>
      <c r="D39" s="1">
        <f t="shared" si="2"/>
        <v>216.41122654160068</v>
      </c>
      <c r="E39" s="1">
        <f t="shared" si="3"/>
        <v>217.00571083070602</v>
      </c>
      <c r="F39" s="1">
        <f t="shared" si="4"/>
        <v>214.98507051304748</v>
      </c>
      <c r="G39" s="33"/>
      <c r="H39" s="52">
        <v>0.5</v>
      </c>
      <c r="I39" s="19">
        <f t="shared" si="11"/>
        <v>33</v>
      </c>
      <c r="J39" s="59">
        <f t="shared" si="5"/>
        <v>6.483600000000003</v>
      </c>
      <c r="K39" s="59">
        <f t="shared" si="6"/>
        <v>7.362500000000004</v>
      </c>
      <c r="L39" s="26">
        <f t="shared" si="7"/>
        <v>5.67677345839931</v>
      </c>
      <c r="M39" s="59">
        <f t="shared" si="8"/>
        <v>5.703289169293981</v>
      </c>
      <c r="N39" s="27">
        <f t="shared" si="9"/>
        <v>7.6679294869525165</v>
      </c>
      <c r="O39" s="79">
        <f t="shared" si="17"/>
        <v>0.25130904268070253</v>
      </c>
      <c r="P39" s="28">
        <f t="shared" si="18"/>
        <v>0.18083165629983</v>
      </c>
      <c r="Q39" s="28">
        <f t="shared" si="19"/>
        <v>0.2831199815539378</v>
      </c>
      <c r="R39" s="26">
        <f t="shared" si="20"/>
        <v>19.47840741695802</v>
      </c>
      <c r="S39" s="59">
        <f t="shared" si="21"/>
        <v>19.77039627107653</v>
      </c>
      <c r="T39" s="27">
        <f t="shared" si="22"/>
        <v>18.356571989781507</v>
      </c>
      <c r="U39" s="90">
        <f t="shared" si="23"/>
        <v>19.47840741695802</v>
      </c>
      <c r="V39" s="91">
        <f t="shared" si="24"/>
        <v>19.77039627107653</v>
      </c>
      <c r="W39" s="92">
        <f t="shared" si="25"/>
        <v>18.356571989781507</v>
      </c>
      <c r="X39" s="29"/>
      <c r="Y39" s="60"/>
      <c r="Z39" s="36"/>
      <c r="AA39" s="93">
        <f t="shared" si="12"/>
        <v>18.191834105166485</v>
      </c>
      <c r="AB39" s="94">
        <f t="shared" si="13"/>
        <v>19.550766739403997</v>
      </c>
      <c r="AC39" s="95">
        <f t="shared" si="14"/>
        <v>18.302094775454744</v>
      </c>
      <c r="AD39" s="34">
        <f t="shared" si="15"/>
        <v>33</v>
      </c>
      <c r="AS39" s="29">
        <f t="shared" si="16"/>
        <v>33</v>
      </c>
      <c r="AT39" s="44">
        <v>0.5</v>
      </c>
      <c r="AU39" s="42">
        <v>0.5</v>
      </c>
      <c r="AV39" s="47">
        <v>2.069</v>
      </c>
      <c r="AW39" s="25">
        <v>1.227</v>
      </c>
    </row>
    <row r="40" spans="1:49" ht="12.75">
      <c r="A40" s="16">
        <f t="shared" si="10"/>
        <v>34</v>
      </c>
      <c r="B40" s="59">
        <f t="shared" si="0"/>
        <v>42.6193</v>
      </c>
      <c r="C40" s="27">
        <f t="shared" si="1"/>
        <v>-36.6629</v>
      </c>
      <c r="D40" s="1">
        <f t="shared" si="2"/>
        <v>216.16478117958997</v>
      </c>
      <c r="E40" s="1">
        <f t="shared" si="3"/>
        <v>216.82551368051688</v>
      </c>
      <c r="F40" s="1">
        <f t="shared" si="4"/>
        <v>214.70733094202907</v>
      </c>
      <c r="G40" s="33"/>
      <c r="H40" s="52">
        <v>0.463</v>
      </c>
      <c r="I40" s="19">
        <f t="shared" si="11"/>
        <v>34</v>
      </c>
      <c r="J40" s="59">
        <f t="shared" si="5"/>
        <v>6.723700000000001</v>
      </c>
      <c r="K40" s="59">
        <f t="shared" si="6"/>
        <v>7.640900000000002</v>
      </c>
      <c r="L40" s="26">
        <f t="shared" si="7"/>
        <v>5.923218820410028</v>
      </c>
      <c r="M40" s="59">
        <f t="shared" si="8"/>
        <v>5.883486319483126</v>
      </c>
      <c r="N40" s="27">
        <f t="shared" si="9"/>
        <v>7.9456690579709175</v>
      </c>
      <c r="O40" s="79">
        <f t="shared" si="17"/>
        <v>0.24644536201071787</v>
      </c>
      <c r="P40" s="28">
        <f t="shared" si="18"/>
        <v>0.1801971501891444</v>
      </c>
      <c r="Q40" s="28">
        <f t="shared" si="19"/>
        <v>0.27773957101840097</v>
      </c>
      <c r="R40" s="26">
        <f t="shared" si="20"/>
        <v>19.231962054947303</v>
      </c>
      <c r="S40" s="59">
        <f t="shared" si="21"/>
        <v>19.590199120887387</v>
      </c>
      <c r="T40" s="27">
        <f t="shared" si="22"/>
        <v>18.078832418763106</v>
      </c>
      <c r="U40" s="90">
        <f t="shared" si="23"/>
        <v>19.231962054947303</v>
      </c>
      <c r="V40" s="91">
        <f t="shared" si="24"/>
        <v>19.590199120887387</v>
      </c>
      <c r="W40" s="92">
        <f t="shared" si="25"/>
        <v>18.078832418763106</v>
      </c>
      <c r="X40" s="29"/>
      <c r="Y40" s="60"/>
      <c r="Z40" s="36"/>
      <c r="AA40" s="93">
        <f t="shared" si="12"/>
        <v>17.940525062485783</v>
      </c>
      <c r="AB40" s="94">
        <f t="shared" si="13"/>
        <v>19.369935083104167</v>
      </c>
      <c r="AC40" s="95">
        <f t="shared" si="14"/>
        <v>18.018974793900806</v>
      </c>
      <c r="AD40" s="34">
        <f t="shared" si="15"/>
        <v>34</v>
      </c>
      <c r="AS40" s="29">
        <f t="shared" si="16"/>
        <v>34</v>
      </c>
      <c r="AT40" s="44">
        <v>0.463</v>
      </c>
      <c r="AU40" s="42">
        <v>0.463</v>
      </c>
      <c r="AV40" s="47">
        <v>2.127</v>
      </c>
      <c r="AW40" s="25">
        <v>1.222</v>
      </c>
    </row>
    <row r="41" spans="1:49" ht="12.75">
      <c r="A41" s="16">
        <f t="shared" si="10"/>
        <v>35</v>
      </c>
      <c r="B41" s="59">
        <f t="shared" si="0"/>
        <v>42.3817</v>
      </c>
      <c r="C41" s="27">
        <f t="shared" si="1"/>
        <v>-36.9422</v>
      </c>
      <c r="D41" s="1">
        <f t="shared" si="2"/>
        <v>215.9227516702675</v>
      </c>
      <c r="E41" s="1">
        <f t="shared" si="3"/>
        <v>216.64580048987793</v>
      </c>
      <c r="F41" s="1">
        <f t="shared" si="4"/>
        <v>214.43464608817297</v>
      </c>
      <c r="G41" s="33"/>
      <c r="H41" s="52">
        <v>0.428</v>
      </c>
      <c r="I41" s="19">
        <f t="shared" si="11"/>
        <v>35</v>
      </c>
      <c r="J41" s="59">
        <f t="shared" si="5"/>
        <v>6.961300000000001</v>
      </c>
      <c r="K41" s="59">
        <f t="shared" si="6"/>
        <v>7.920200000000001</v>
      </c>
      <c r="L41" s="26">
        <f t="shared" si="7"/>
        <v>6.165248329732492</v>
      </c>
      <c r="M41" s="59">
        <f t="shared" si="8"/>
        <v>6.063199510122075</v>
      </c>
      <c r="N41" s="27">
        <f t="shared" si="9"/>
        <v>8.218353911827023</v>
      </c>
      <c r="O41" s="79">
        <f t="shared" si="17"/>
        <v>0.2420295093224638</v>
      </c>
      <c r="P41" s="28">
        <f t="shared" si="18"/>
        <v>0.17971319063894953</v>
      </c>
      <c r="Q41" s="28">
        <f t="shared" si="19"/>
        <v>0.27268485385610575</v>
      </c>
      <c r="R41" s="26">
        <f t="shared" si="20"/>
        <v>18.98993254562484</v>
      </c>
      <c r="S41" s="59">
        <f t="shared" si="21"/>
        <v>19.410485930248438</v>
      </c>
      <c r="T41" s="27">
        <f t="shared" si="22"/>
        <v>17.806147564907</v>
      </c>
      <c r="U41" s="90">
        <f t="shared" si="23"/>
        <v>18.98993254562484</v>
      </c>
      <c r="V41" s="91">
        <f t="shared" si="24"/>
        <v>19.410485930248438</v>
      </c>
      <c r="W41" s="92">
        <f t="shared" si="25"/>
        <v>17.806147564907</v>
      </c>
      <c r="X41" s="29"/>
      <c r="Y41" s="60"/>
      <c r="Z41" s="36"/>
      <c r="AA41" s="93">
        <f t="shared" si="12"/>
        <v>17.694079700475065</v>
      </c>
      <c r="AB41" s="94">
        <f t="shared" si="13"/>
        <v>19.189737932915023</v>
      </c>
      <c r="AC41" s="95">
        <f t="shared" si="14"/>
        <v>17.741235222882406</v>
      </c>
      <c r="AD41" s="34">
        <f t="shared" si="15"/>
        <v>35</v>
      </c>
      <c r="AS41" s="29">
        <f t="shared" si="16"/>
        <v>35</v>
      </c>
      <c r="AT41" s="44">
        <v>0.428</v>
      </c>
      <c r="AU41" s="42">
        <v>0.428</v>
      </c>
      <c r="AV41" s="47">
        <v>2.183</v>
      </c>
      <c r="AW41" s="25">
        <v>1.217</v>
      </c>
    </row>
    <row r="42" spans="1:49" ht="12.75">
      <c r="A42" s="16">
        <f t="shared" si="10"/>
        <v>36</v>
      </c>
      <c r="B42" s="59">
        <f t="shared" si="0"/>
        <v>42.1425</v>
      </c>
      <c r="C42" s="27">
        <f t="shared" si="1"/>
        <v>-37.2188</v>
      </c>
      <c r="D42" s="1">
        <f t="shared" si="2"/>
        <v>215.6881814876281</v>
      </c>
      <c r="E42" s="1">
        <f t="shared" si="3"/>
        <v>216.47126062304437</v>
      </c>
      <c r="F42" s="1">
        <f t="shared" si="4"/>
        <v>214.19003917675536</v>
      </c>
      <c r="G42" s="33"/>
      <c r="H42" s="52">
        <v>0.403</v>
      </c>
      <c r="I42" s="19">
        <f t="shared" si="11"/>
        <v>36</v>
      </c>
      <c r="J42" s="59">
        <f t="shared" si="5"/>
        <v>7.200500000000005</v>
      </c>
      <c r="K42" s="59">
        <f t="shared" si="6"/>
        <v>8.196800000000003</v>
      </c>
      <c r="L42" s="26">
        <f t="shared" si="7"/>
        <v>6.399818512371894</v>
      </c>
      <c r="M42" s="59">
        <f t="shared" si="8"/>
        <v>6.237739376955631</v>
      </c>
      <c r="N42" s="27">
        <f t="shared" si="9"/>
        <v>8.462960823244629</v>
      </c>
      <c r="O42" s="79">
        <f t="shared" si="17"/>
        <v>0.234570182639402</v>
      </c>
      <c r="P42" s="28">
        <f t="shared" si="18"/>
        <v>0.17453986683355538</v>
      </c>
      <c r="Q42" s="28">
        <f t="shared" si="19"/>
        <v>0.2446069114176055</v>
      </c>
      <c r="R42" s="26">
        <f t="shared" si="20"/>
        <v>18.755362362985437</v>
      </c>
      <c r="S42" s="59">
        <f t="shared" si="21"/>
        <v>19.235946063414882</v>
      </c>
      <c r="T42" s="27">
        <f t="shared" si="22"/>
        <v>17.561540653489395</v>
      </c>
      <c r="U42" s="90">
        <f t="shared" si="23"/>
        <v>18.755362362985437</v>
      </c>
      <c r="V42" s="91">
        <f t="shared" si="24"/>
        <v>19.235946063414882</v>
      </c>
      <c r="W42" s="92">
        <f t="shared" si="25"/>
        <v>17.561540653489395</v>
      </c>
      <c r="X42" s="29"/>
      <c r="Y42" s="60"/>
      <c r="Z42" s="36"/>
      <c r="AA42" s="93">
        <f t="shared" si="12"/>
        <v>17.4520501911526</v>
      </c>
      <c r="AB42" s="94">
        <f t="shared" si="13"/>
        <v>19.010024742276073</v>
      </c>
      <c r="AC42" s="95">
        <f t="shared" si="14"/>
        <v>17.4685503690263</v>
      </c>
      <c r="AD42" s="34">
        <f t="shared" si="15"/>
        <v>36</v>
      </c>
      <c r="AS42" s="29">
        <f t="shared" si="16"/>
        <v>36</v>
      </c>
      <c r="AT42" s="44">
        <v>0.403</v>
      </c>
      <c r="AU42" s="42">
        <v>0.403</v>
      </c>
      <c r="AV42" s="47">
        <v>2.239</v>
      </c>
      <c r="AW42" s="25">
        <v>1.212</v>
      </c>
    </row>
    <row r="43" spans="1:49" ht="12.75">
      <c r="A43" s="16">
        <f t="shared" si="10"/>
        <v>37</v>
      </c>
      <c r="B43" s="59">
        <f t="shared" si="0"/>
        <v>41.8871</v>
      </c>
      <c r="C43" s="27">
        <f t="shared" si="1"/>
        <v>-37.4878</v>
      </c>
      <c r="D43" s="1">
        <f t="shared" si="2"/>
        <v>215.40485796819905</v>
      </c>
      <c r="E43" s="1">
        <f t="shared" si="3"/>
        <v>216.28807861821693</v>
      </c>
      <c r="F43" s="1">
        <f t="shared" si="4"/>
        <v>213.88961059193593</v>
      </c>
      <c r="G43" s="33"/>
      <c r="H43" s="52">
        <v>0.387</v>
      </c>
      <c r="I43" s="19">
        <f t="shared" si="11"/>
        <v>37</v>
      </c>
      <c r="J43" s="59">
        <f t="shared" si="5"/>
        <v>7.455900000000007</v>
      </c>
      <c r="K43" s="59">
        <f t="shared" si="6"/>
        <v>8.465800000000002</v>
      </c>
      <c r="L43" s="26">
        <f t="shared" si="7"/>
        <v>6.683142031800941</v>
      </c>
      <c r="M43" s="59">
        <f t="shared" si="8"/>
        <v>6.420921381783074</v>
      </c>
      <c r="N43" s="27">
        <f t="shared" si="9"/>
        <v>8.763389408064057</v>
      </c>
      <c r="O43" s="79">
        <f t="shared" si="17"/>
        <v>0.28332351942904666</v>
      </c>
      <c r="P43" s="28">
        <f t="shared" si="18"/>
        <v>0.18318200482744373</v>
      </c>
      <c r="Q43" s="28">
        <f t="shared" si="19"/>
        <v>0.3004285848194286</v>
      </c>
      <c r="R43" s="26">
        <f t="shared" si="20"/>
        <v>18.47203884355639</v>
      </c>
      <c r="S43" s="59">
        <f t="shared" si="21"/>
        <v>19.05276405858744</v>
      </c>
      <c r="T43" s="27">
        <f t="shared" si="22"/>
        <v>17.261112068669966</v>
      </c>
      <c r="U43" s="90">
        <f t="shared" si="23"/>
        <v>18.47203884355639</v>
      </c>
      <c r="V43" s="91">
        <f t="shared" si="24"/>
        <v>19.05276405858744</v>
      </c>
      <c r="W43" s="92">
        <f t="shared" si="25"/>
        <v>17.261112068669966</v>
      </c>
      <c r="X43" s="29"/>
      <c r="Y43" s="60"/>
      <c r="Z43" s="36"/>
      <c r="AA43" s="93">
        <f t="shared" si="12"/>
        <v>17.2174800085132</v>
      </c>
      <c r="AB43" s="94">
        <f t="shared" si="13"/>
        <v>18.835484875442518</v>
      </c>
      <c r="AC43" s="95">
        <f t="shared" si="14"/>
        <v>17.223943457608694</v>
      </c>
      <c r="AD43" s="34">
        <f t="shared" si="15"/>
        <v>37</v>
      </c>
      <c r="AS43" s="29">
        <f t="shared" si="16"/>
        <v>37</v>
      </c>
      <c r="AT43" s="44">
        <v>0.387</v>
      </c>
      <c r="AU43" s="42">
        <v>0.387</v>
      </c>
      <c r="AV43" s="47">
        <v>2.31</v>
      </c>
      <c r="AW43" s="25">
        <v>1.244</v>
      </c>
    </row>
    <row r="44" spans="1:49" ht="12.75">
      <c r="A44" s="16">
        <f t="shared" si="10"/>
        <v>38</v>
      </c>
      <c r="B44" s="59">
        <f t="shared" si="0"/>
        <v>41.697</v>
      </c>
      <c r="C44" s="27">
        <f t="shared" si="1"/>
        <v>-37.7722</v>
      </c>
      <c r="D44" s="1">
        <f t="shared" si="2"/>
        <v>215.12764772099843</v>
      </c>
      <c r="E44" s="1">
        <f t="shared" si="3"/>
        <v>216.09232431958335</v>
      </c>
      <c r="F44" s="1">
        <f t="shared" si="4"/>
        <v>213.62828139539485</v>
      </c>
      <c r="G44" s="33"/>
      <c r="H44" s="52">
        <v>0.373</v>
      </c>
      <c r="I44" s="19">
        <f t="shared" si="11"/>
        <v>38</v>
      </c>
      <c r="J44" s="59">
        <f t="shared" si="5"/>
        <v>7.646000000000001</v>
      </c>
      <c r="K44" s="59">
        <f t="shared" si="6"/>
        <v>8.7502</v>
      </c>
      <c r="L44" s="26">
        <f t="shared" si="7"/>
        <v>6.960352279001569</v>
      </c>
      <c r="M44" s="59">
        <f t="shared" si="8"/>
        <v>6.616675680416648</v>
      </c>
      <c r="N44" s="27">
        <f t="shared" si="9"/>
        <v>9.024718604605141</v>
      </c>
      <c r="O44" s="79">
        <f t="shared" si="17"/>
        <v>0.27721024720062815</v>
      </c>
      <c r="P44" s="28">
        <f t="shared" si="18"/>
        <v>0.19575429863357385</v>
      </c>
      <c r="Q44" s="28">
        <f t="shared" si="19"/>
        <v>0.2613291965410838</v>
      </c>
      <c r="R44" s="26">
        <f t="shared" si="20"/>
        <v>18.194828596355762</v>
      </c>
      <c r="S44" s="59">
        <f t="shared" si="21"/>
        <v>18.857009759953865</v>
      </c>
      <c r="T44" s="27">
        <f t="shared" si="22"/>
        <v>16.999782872128883</v>
      </c>
      <c r="U44" s="90">
        <f t="shared" si="23"/>
        <v>18.194828596355762</v>
      </c>
      <c r="V44" s="91">
        <f t="shared" si="24"/>
        <v>18.857009759953865</v>
      </c>
      <c r="W44" s="92">
        <f t="shared" si="25"/>
        <v>16.999782872128883</v>
      </c>
      <c r="X44" s="29"/>
      <c r="Y44" s="60"/>
      <c r="Z44" s="36"/>
      <c r="AA44" s="93">
        <f t="shared" si="12"/>
        <v>16.934156489084152</v>
      </c>
      <c r="AB44" s="94">
        <f t="shared" si="13"/>
        <v>18.652302870615074</v>
      </c>
      <c r="AC44" s="95">
        <f t="shared" si="14"/>
        <v>16.923514872789266</v>
      </c>
      <c r="AD44" s="34">
        <f t="shared" si="15"/>
        <v>38</v>
      </c>
      <c r="AS44" s="29">
        <f t="shared" si="16"/>
        <v>38</v>
      </c>
      <c r="AT44" s="44">
        <v>0.373</v>
      </c>
      <c r="AU44" s="42">
        <v>0.373</v>
      </c>
      <c r="AV44" s="47">
        <v>2.363</v>
      </c>
      <c r="AW44" s="25">
        <v>1.249</v>
      </c>
    </row>
    <row r="45" spans="1:49" ht="12.75">
      <c r="A45" s="16">
        <f t="shared" si="10"/>
        <v>39</v>
      </c>
      <c r="B45" s="59">
        <f t="shared" si="0"/>
        <v>41.6076</v>
      </c>
      <c r="C45" s="27">
        <f t="shared" si="1"/>
        <v>-38.066</v>
      </c>
      <c r="D45" s="1">
        <f t="shared" si="2"/>
        <v>214.745635280394</v>
      </c>
      <c r="E45" s="1">
        <f t="shared" si="3"/>
        <v>215.83998553590573</v>
      </c>
      <c r="F45" s="1">
        <f t="shared" si="4"/>
        <v>213.30814067226783</v>
      </c>
      <c r="G45" s="33"/>
      <c r="H45" s="52">
        <v>0.394</v>
      </c>
      <c r="I45" s="19">
        <f t="shared" si="11"/>
        <v>39</v>
      </c>
      <c r="J45" s="59">
        <f t="shared" si="5"/>
        <v>7.735400000000006</v>
      </c>
      <c r="K45" s="59">
        <f t="shared" si="6"/>
        <v>9.044000000000004</v>
      </c>
      <c r="L45" s="26">
        <f t="shared" si="7"/>
        <v>7.342364719605996</v>
      </c>
      <c r="M45" s="59">
        <f t="shared" si="8"/>
        <v>6.869014464094278</v>
      </c>
      <c r="N45" s="27">
        <f t="shared" si="9"/>
        <v>9.344859327732166</v>
      </c>
      <c r="O45" s="79">
        <f t="shared" si="17"/>
        <v>0.3820124406044272</v>
      </c>
      <c r="P45" s="28">
        <f t="shared" si="18"/>
        <v>0.2523387836776294</v>
      </c>
      <c r="Q45" s="28">
        <f t="shared" si="19"/>
        <v>0.32014072312702524</v>
      </c>
      <c r="R45" s="26">
        <f t="shared" si="20"/>
        <v>17.812816155751335</v>
      </c>
      <c r="S45" s="59">
        <f t="shared" si="21"/>
        <v>18.604670976276235</v>
      </c>
      <c r="T45" s="27">
        <f t="shared" si="22"/>
        <v>16.679642149001857</v>
      </c>
      <c r="U45" s="90">
        <f t="shared" si="23"/>
        <v>17.812816155751335</v>
      </c>
      <c r="V45" s="91">
        <f t="shared" si="24"/>
        <v>18.604670976276235</v>
      </c>
      <c r="W45" s="92">
        <f aca="true" t="shared" si="26" ref="W45:W72">W44-Q45</f>
        <v>16.679642149001857</v>
      </c>
      <c r="X45" s="29"/>
      <c r="Y45" s="60"/>
      <c r="Z45" s="36"/>
      <c r="AA45" s="93">
        <f t="shared" si="12"/>
        <v>16.656946241883524</v>
      </c>
      <c r="AB45" s="94">
        <f t="shared" si="13"/>
        <v>18.4565485719815</v>
      </c>
      <c r="AC45" s="95">
        <f t="shared" si="14"/>
        <v>16.662185676248182</v>
      </c>
      <c r="AD45" s="34">
        <f t="shared" si="15"/>
        <v>39</v>
      </c>
      <c r="AS45" s="29">
        <f t="shared" si="16"/>
        <v>39</v>
      </c>
      <c r="AT45" s="44">
        <v>0.394</v>
      </c>
      <c r="AU45" s="42">
        <v>0.394</v>
      </c>
      <c r="AV45" s="47">
        <v>2.427</v>
      </c>
      <c r="AW45" s="25">
        <v>1.259</v>
      </c>
    </row>
    <row r="46" spans="1:49" ht="12.75">
      <c r="A46" s="16">
        <f t="shared" si="10"/>
        <v>40</v>
      </c>
      <c r="B46" s="59">
        <f t="shared" si="0"/>
        <v>41.3943</v>
      </c>
      <c r="C46" s="27">
        <f t="shared" si="1"/>
        <v>-38.3325</v>
      </c>
      <c r="D46" s="1">
        <f t="shared" si="2"/>
        <v>214.4471949927301</v>
      </c>
      <c r="E46" s="1">
        <f t="shared" si="3"/>
        <v>215.6994795554454</v>
      </c>
      <c r="F46" s="1">
        <f t="shared" si="4"/>
        <v>213.38119098725642</v>
      </c>
      <c r="G46" s="33"/>
      <c r="H46" s="52">
        <v>0.422</v>
      </c>
      <c r="I46" s="19">
        <f t="shared" si="11"/>
        <v>40</v>
      </c>
      <c r="J46" s="59">
        <f t="shared" si="5"/>
        <v>7.948700000000002</v>
      </c>
      <c r="K46" s="59">
        <f t="shared" si="6"/>
        <v>9.310500000000005</v>
      </c>
      <c r="L46" s="26">
        <f t="shared" si="7"/>
        <v>7.640805007269904</v>
      </c>
      <c r="M46" s="59">
        <f t="shared" si="8"/>
        <v>7.009520444554596</v>
      </c>
      <c r="N46" s="27">
        <f t="shared" si="9"/>
        <v>9.271809012743574</v>
      </c>
      <c r="O46" s="79">
        <f t="shared" si="17"/>
        <v>0.29844028766390807</v>
      </c>
      <c r="P46" s="28">
        <f t="shared" si="18"/>
        <v>0.14050598046031837</v>
      </c>
      <c r="Q46" s="28">
        <f t="shared" si="19"/>
        <v>-0.07305031498859194</v>
      </c>
      <c r="R46" s="26">
        <f t="shared" si="20"/>
        <v>17.514375868087427</v>
      </c>
      <c r="S46" s="59">
        <f t="shared" si="21"/>
        <v>18.464164995815917</v>
      </c>
      <c r="T46" s="27">
        <f t="shared" si="22"/>
        <v>16.75269246399045</v>
      </c>
      <c r="U46" s="90">
        <f t="shared" si="23"/>
        <v>17.514375868087427</v>
      </c>
      <c r="V46" s="91">
        <f t="shared" si="24"/>
        <v>18.464164995815917</v>
      </c>
      <c r="W46" s="92">
        <f t="shared" si="26"/>
        <v>16.75269246399045</v>
      </c>
      <c r="X46" s="29"/>
      <c r="Y46" s="60"/>
      <c r="Z46" s="36"/>
      <c r="AA46" s="93">
        <f t="shared" si="12"/>
        <v>16.274933801279097</v>
      </c>
      <c r="AB46" s="94">
        <f t="shared" si="13"/>
        <v>18.20420978830387</v>
      </c>
      <c r="AC46" s="95">
        <f t="shared" si="14"/>
        <v>16.342044953121157</v>
      </c>
      <c r="AD46" s="34">
        <f t="shared" si="15"/>
        <v>40</v>
      </c>
      <c r="AS46" s="29">
        <f t="shared" si="16"/>
        <v>40</v>
      </c>
      <c r="AT46" s="44">
        <v>0.422</v>
      </c>
      <c r="AU46" s="42">
        <v>0.422</v>
      </c>
      <c r="AV46" s="47">
        <v>2.459</v>
      </c>
      <c r="AW46" s="25">
        <v>1.248</v>
      </c>
    </row>
    <row r="47" spans="1:49" ht="12.75">
      <c r="A47" s="16">
        <f t="shared" si="10"/>
        <v>41</v>
      </c>
      <c r="B47" s="59">
        <f t="shared" si="0"/>
        <v>41.2927</v>
      </c>
      <c r="C47" s="27">
        <f t="shared" si="1"/>
        <v>-38.4552</v>
      </c>
      <c r="D47" s="1">
        <f t="shared" si="2"/>
        <v>214.22078033477518</v>
      </c>
      <c r="E47" s="1">
        <f t="shared" si="3"/>
        <v>215.678708759882</v>
      </c>
      <c r="F47" s="1">
        <f t="shared" si="4"/>
        <v>213.63875336909265</v>
      </c>
      <c r="G47" s="33"/>
      <c r="H47" s="52">
        <v>0.472</v>
      </c>
      <c r="I47" s="19">
        <f t="shared" si="11"/>
        <v>41</v>
      </c>
      <c r="J47" s="59">
        <f t="shared" si="5"/>
        <v>8.0503</v>
      </c>
      <c r="K47" s="59">
        <f t="shared" si="6"/>
        <v>9.4332</v>
      </c>
      <c r="L47" s="26">
        <f t="shared" si="7"/>
        <v>7.867219665224809</v>
      </c>
      <c r="M47" s="59">
        <f t="shared" si="8"/>
        <v>7.030291240118004</v>
      </c>
      <c r="N47" s="27">
        <f t="shared" si="9"/>
        <v>9.014246630907337</v>
      </c>
      <c r="O47" s="79">
        <f t="shared" si="17"/>
        <v>0.2264146579549049</v>
      </c>
      <c r="P47" s="28">
        <f t="shared" si="18"/>
        <v>0.020770795563407773</v>
      </c>
      <c r="Q47" s="28">
        <f t="shared" si="19"/>
        <v>-0.25756238183623736</v>
      </c>
      <c r="R47" s="26">
        <f t="shared" si="20"/>
        <v>17.287961210132522</v>
      </c>
      <c r="S47" s="59">
        <f t="shared" si="21"/>
        <v>18.44339420025251</v>
      </c>
      <c r="T47" s="27">
        <f t="shared" si="22"/>
        <v>17.010254845826687</v>
      </c>
      <c r="U47" s="90">
        <f t="shared" si="23"/>
        <v>17.287961210132522</v>
      </c>
      <c r="V47" s="91">
        <f t="shared" si="24"/>
        <v>18.44339420025251</v>
      </c>
      <c r="W47" s="92">
        <f t="shared" si="26"/>
        <v>17.010254845826687</v>
      </c>
      <c r="X47" s="29"/>
      <c r="Y47" s="60"/>
      <c r="Z47" s="36"/>
      <c r="AA47" s="93">
        <f t="shared" si="12"/>
        <v>15.976493513615187</v>
      </c>
      <c r="AB47" s="94">
        <f t="shared" si="13"/>
        <v>18.063703807843552</v>
      </c>
      <c r="AC47" s="95">
        <f t="shared" si="14"/>
        <v>16.41509526810975</v>
      </c>
      <c r="AD47" s="34">
        <f t="shared" si="15"/>
        <v>41</v>
      </c>
      <c r="AS47" s="29">
        <f t="shared" si="16"/>
        <v>41</v>
      </c>
      <c r="AT47" s="44">
        <v>0.472</v>
      </c>
      <c r="AU47" s="42">
        <v>0.472</v>
      </c>
      <c r="AV47" s="47">
        <v>2.462</v>
      </c>
      <c r="AW47" s="25">
        <v>1.242</v>
      </c>
    </row>
    <row r="48" spans="1:49" ht="12.75">
      <c r="A48" s="16">
        <f t="shared" si="10"/>
        <v>42</v>
      </c>
      <c r="B48" s="59">
        <f t="shared" si="0"/>
        <v>41.1913</v>
      </c>
      <c r="C48" s="27">
        <f t="shared" si="1"/>
        <v>-38.5777</v>
      </c>
      <c r="D48" s="1">
        <f t="shared" si="2"/>
        <v>213.9986454320681</v>
      </c>
      <c r="E48" s="1">
        <f t="shared" si="3"/>
        <v>215.66220173064636</v>
      </c>
      <c r="F48" s="1">
        <f t="shared" si="4"/>
        <v>213.90055829513398</v>
      </c>
      <c r="G48" s="33"/>
      <c r="H48" s="52">
        <v>0.523</v>
      </c>
      <c r="I48" s="19">
        <f t="shared" si="11"/>
        <v>42</v>
      </c>
      <c r="J48" s="59">
        <f t="shared" si="5"/>
        <v>8.151700000000005</v>
      </c>
      <c r="K48" s="59">
        <f t="shared" si="6"/>
        <v>9.555700000000002</v>
      </c>
      <c r="L48" s="26">
        <f t="shared" si="7"/>
        <v>8.089354567931906</v>
      </c>
      <c r="M48" s="59">
        <f t="shared" si="8"/>
        <v>7.046798269353644</v>
      </c>
      <c r="N48" s="27">
        <f t="shared" si="9"/>
        <v>8.752441704866015</v>
      </c>
      <c r="O48" s="79">
        <f t="shared" si="17"/>
        <v>0.22213490270709713</v>
      </c>
      <c r="P48" s="28">
        <f t="shared" si="18"/>
        <v>0.016507029235640402</v>
      </c>
      <c r="Q48" s="28">
        <f t="shared" si="19"/>
        <v>-0.26180492604132155</v>
      </c>
      <c r="R48" s="26">
        <f t="shared" si="20"/>
        <v>17.065826307425425</v>
      </c>
      <c r="S48" s="59">
        <f t="shared" si="21"/>
        <v>18.42688717101687</v>
      </c>
      <c r="T48" s="27">
        <f t="shared" si="22"/>
        <v>17.27205977186801</v>
      </c>
      <c r="U48" s="90">
        <f t="shared" si="23"/>
        <v>17.065826307425425</v>
      </c>
      <c r="V48" s="91">
        <f t="shared" si="24"/>
        <v>18.42688717101687</v>
      </c>
      <c r="W48" s="92">
        <f t="shared" si="26"/>
        <v>17.27205977186801</v>
      </c>
      <c r="X48" s="29"/>
      <c r="Y48" s="60"/>
      <c r="Z48" s="36"/>
      <c r="AA48" s="93">
        <f t="shared" si="12"/>
        <v>15.750078855660282</v>
      </c>
      <c r="AB48" s="94">
        <f t="shared" si="13"/>
        <v>18.042933012280145</v>
      </c>
      <c r="AC48" s="95">
        <f t="shared" si="14"/>
        <v>16.672657649945986</v>
      </c>
      <c r="AD48" s="34">
        <f t="shared" si="15"/>
        <v>42</v>
      </c>
      <c r="AS48" s="29">
        <f t="shared" si="16"/>
        <v>42</v>
      </c>
      <c r="AT48" s="44">
        <v>0.523</v>
      </c>
      <c r="AU48" s="42">
        <v>0.523</v>
      </c>
      <c r="AV48" s="47">
        <v>2.465</v>
      </c>
      <c r="AW48" s="25">
        <v>1.235</v>
      </c>
    </row>
    <row r="49" spans="1:49" ht="12.75">
      <c r="A49" s="16">
        <f t="shared" si="10"/>
        <v>43</v>
      </c>
      <c r="B49" s="59">
        <f t="shared" si="0"/>
        <v>40.9569</v>
      </c>
      <c r="C49" s="27">
        <f t="shared" si="1"/>
        <v>-38.857</v>
      </c>
      <c r="D49" s="1">
        <f t="shared" si="2"/>
        <v>213.81352260972648</v>
      </c>
      <c r="E49" s="1">
        <f t="shared" si="3"/>
        <v>215.50133080709733</v>
      </c>
      <c r="F49" s="1">
        <f t="shared" si="4"/>
        <v>213.71910779305625</v>
      </c>
      <c r="G49" s="33"/>
      <c r="H49" s="52">
        <v>0.507</v>
      </c>
      <c r="I49" s="19">
        <f t="shared" si="11"/>
        <v>43</v>
      </c>
      <c r="J49" s="59">
        <f t="shared" si="5"/>
        <v>8.386100000000006</v>
      </c>
      <c r="K49" s="59">
        <f t="shared" si="6"/>
        <v>9.835</v>
      </c>
      <c r="L49" s="26">
        <f t="shared" si="7"/>
        <v>8.274477390273518</v>
      </c>
      <c r="M49" s="59">
        <f t="shared" si="8"/>
        <v>7.207669192902671</v>
      </c>
      <c r="N49" s="27">
        <f t="shared" si="9"/>
        <v>8.933892206943739</v>
      </c>
      <c r="O49" s="79">
        <f t="shared" si="17"/>
        <v>0.18512282234161148</v>
      </c>
      <c r="P49" s="28">
        <f t="shared" si="18"/>
        <v>0.16087092354902666</v>
      </c>
      <c r="Q49" s="28">
        <f t="shared" si="19"/>
        <v>0.18145050207772329</v>
      </c>
      <c r="R49" s="26">
        <f t="shared" si="20"/>
        <v>16.880703485083814</v>
      </c>
      <c r="S49" s="59">
        <f t="shared" si="21"/>
        <v>18.266016247467842</v>
      </c>
      <c r="T49" s="27">
        <f t="shared" si="22"/>
        <v>17.090609269790285</v>
      </c>
      <c r="U49" s="90">
        <f t="shared" si="23"/>
        <v>16.880703485083814</v>
      </c>
      <c r="V49" s="91">
        <f t="shared" si="24"/>
        <v>18.266016247467842</v>
      </c>
      <c r="W49" s="92">
        <f t="shared" si="26"/>
        <v>17.090609269790285</v>
      </c>
      <c r="X49" s="29"/>
      <c r="Y49" s="60"/>
      <c r="Z49" s="36"/>
      <c r="AA49" s="93">
        <f t="shared" si="12"/>
        <v>15.527943952953185</v>
      </c>
      <c r="AB49" s="94">
        <f t="shared" si="13"/>
        <v>18.026425983044504</v>
      </c>
      <c r="AC49" s="95">
        <f t="shared" si="14"/>
        <v>16.934462575987308</v>
      </c>
      <c r="AD49" s="34">
        <f t="shared" si="15"/>
        <v>43</v>
      </c>
      <c r="AS49" s="29">
        <f t="shared" si="16"/>
        <v>43</v>
      </c>
      <c r="AT49" s="44">
        <v>0.507</v>
      </c>
      <c r="AU49" s="42">
        <v>0.507</v>
      </c>
      <c r="AV49" s="47">
        <v>2.509</v>
      </c>
      <c r="AW49" s="25">
        <v>1.226</v>
      </c>
    </row>
    <row r="50" spans="1:49" ht="12.75">
      <c r="A50" s="16">
        <f t="shared" si="10"/>
        <v>44</v>
      </c>
      <c r="B50" s="59">
        <f t="shared" si="0"/>
        <v>40.8603</v>
      </c>
      <c r="C50" s="27">
        <f t="shared" si="1"/>
        <v>-38.9693</v>
      </c>
      <c r="D50" s="1">
        <f t="shared" si="2"/>
        <v>213.59666306014708</v>
      </c>
      <c r="E50" s="1">
        <f t="shared" si="3"/>
        <v>215.45626104042557</v>
      </c>
      <c r="F50" s="1">
        <f t="shared" si="4"/>
        <v>213.94123112707845</v>
      </c>
      <c r="G50" s="33"/>
      <c r="H50" s="52">
        <v>0.576</v>
      </c>
      <c r="I50" s="19">
        <f t="shared" si="11"/>
        <v>44</v>
      </c>
      <c r="J50" s="59">
        <f t="shared" si="5"/>
        <v>8.482700000000001</v>
      </c>
      <c r="K50" s="59">
        <f t="shared" si="6"/>
        <v>9.947299999999998</v>
      </c>
      <c r="L50" s="26">
        <f t="shared" si="7"/>
        <v>8.491336939852914</v>
      </c>
      <c r="M50" s="59">
        <f t="shared" si="8"/>
        <v>7.25273895957443</v>
      </c>
      <c r="N50" s="27">
        <f t="shared" si="9"/>
        <v>8.711768872921539</v>
      </c>
      <c r="O50" s="79">
        <f t="shared" si="17"/>
        <v>0.21685954957939657</v>
      </c>
      <c r="P50" s="28">
        <f t="shared" si="18"/>
        <v>0.04506976667175877</v>
      </c>
      <c r="Q50" s="28">
        <f t="shared" si="19"/>
        <v>-0.22212333402219997</v>
      </c>
      <c r="R50" s="26">
        <f t="shared" si="20"/>
        <v>16.663843935504417</v>
      </c>
      <c r="S50" s="59">
        <f t="shared" si="21"/>
        <v>18.220946480796083</v>
      </c>
      <c r="T50" s="27">
        <f t="shared" si="22"/>
        <v>17.312732603812485</v>
      </c>
      <c r="U50" s="90">
        <f t="shared" si="23"/>
        <v>16.663843935504417</v>
      </c>
      <c r="V50" s="91">
        <f t="shared" si="24"/>
        <v>18.220946480796083</v>
      </c>
      <c r="W50" s="92">
        <f t="shared" si="26"/>
        <v>17.312732603812485</v>
      </c>
      <c r="X50" s="29"/>
      <c r="Y50" s="60"/>
      <c r="Z50" s="36"/>
      <c r="AA50" s="93">
        <f t="shared" si="12"/>
        <v>15.342821130611574</v>
      </c>
      <c r="AB50" s="94">
        <f t="shared" si="13"/>
        <v>17.865555059495478</v>
      </c>
      <c r="AC50" s="95">
        <f t="shared" si="14"/>
        <v>16.753012073909584</v>
      </c>
      <c r="AD50" s="34">
        <f t="shared" si="15"/>
        <v>44</v>
      </c>
      <c r="AS50" s="29">
        <f t="shared" si="16"/>
        <v>44</v>
      </c>
      <c r="AT50" s="44">
        <v>0.576</v>
      </c>
      <c r="AU50" s="42">
        <v>0.576</v>
      </c>
      <c r="AV50" s="47">
        <v>2.533</v>
      </c>
      <c r="AW50" s="25">
        <v>1.239</v>
      </c>
    </row>
    <row r="51" spans="1:49" ht="12.75">
      <c r="A51" s="16">
        <f t="shared" si="10"/>
        <v>45</v>
      </c>
      <c r="B51" s="59">
        <f t="shared" si="0"/>
        <v>40.7639</v>
      </c>
      <c r="C51" s="27">
        <f t="shared" si="1"/>
        <v>-39.0816</v>
      </c>
      <c r="D51" s="1">
        <f t="shared" si="2"/>
        <v>213.3831391542687</v>
      </c>
      <c r="E51" s="1">
        <f t="shared" si="3"/>
        <v>215.41486923432188</v>
      </c>
      <c r="F51" s="1">
        <f t="shared" si="4"/>
        <v>214.1668726758646</v>
      </c>
      <c r="G51" s="33"/>
      <c r="H51" s="52">
        <v>0.646</v>
      </c>
      <c r="I51" s="19">
        <f t="shared" si="11"/>
        <v>45</v>
      </c>
      <c r="J51" s="59">
        <f t="shared" si="5"/>
        <v>8.579100000000004</v>
      </c>
      <c r="K51" s="59">
        <f t="shared" si="6"/>
        <v>10.059600000000003</v>
      </c>
      <c r="L51" s="26">
        <f t="shared" si="7"/>
        <v>8.704860845731304</v>
      </c>
      <c r="M51" s="59">
        <f t="shared" si="8"/>
        <v>7.294130765678119</v>
      </c>
      <c r="N51" s="27">
        <f t="shared" si="9"/>
        <v>8.486127324135396</v>
      </c>
      <c r="O51" s="79">
        <f t="shared" si="17"/>
        <v>0.21352390587838954</v>
      </c>
      <c r="P51" s="28">
        <f t="shared" si="18"/>
        <v>0.04139180610368953</v>
      </c>
      <c r="Q51" s="28">
        <f t="shared" si="19"/>
        <v>-0.22564154878614318</v>
      </c>
      <c r="R51" s="26">
        <f t="shared" si="20"/>
        <v>16.450320029626027</v>
      </c>
      <c r="S51" s="59">
        <f t="shared" si="21"/>
        <v>18.179554674692394</v>
      </c>
      <c r="T51" s="27">
        <f t="shared" si="22"/>
        <v>17.538374152598628</v>
      </c>
      <c r="U51" s="90">
        <f t="shared" si="23"/>
        <v>16.450320029626027</v>
      </c>
      <c r="V51" s="91">
        <f t="shared" si="24"/>
        <v>18.179554674692394</v>
      </c>
      <c r="W51" s="92">
        <f t="shared" si="26"/>
        <v>17.538374152598628</v>
      </c>
      <c r="X51" s="29"/>
      <c r="Y51" s="60"/>
      <c r="Z51" s="36"/>
      <c r="AA51" s="93">
        <f t="shared" si="12"/>
        <v>15.125961581032177</v>
      </c>
      <c r="AB51" s="94">
        <f t="shared" si="13"/>
        <v>17.82048529282372</v>
      </c>
      <c r="AC51" s="95">
        <f t="shared" si="14"/>
        <v>16.975135407931784</v>
      </c>
      <c r="AD51" s="34">
        <f t="shared" si="15"/>
        <v>45</v>
      </c>
      <c r="AS51" s="29">
        <f t="shared" si="16"/>
        <v>45</v>
      </c>
      <c r="AT51" s="44">
        <v>0.646</v>
      </c>
      <c r="AU51" s="42">
        <v>0.646</v>
      </c>
      <c r="AV51" s="47">
        <v>2.557</v>
      </c>
      <c r="AW51" s="25">
        <v>1.253</v>
      </c>
    </row>
    <row r="52" spans="1:49" ht="12.75">
      <c r="A52" s="16">
        <f t="shared" si="10"/>
        <v>46</v>
      </c>
      <c r="B52" s="59">
        <f t="shared" si="0"/>
        <v>40.5809</v>
      </c>
      <c r="C52" s="27">
        <f t="shared" si="1"/>
        <v>-39.3291</v>
      </c>
      <c r="D52" s="1">
        <f t="shared" si="2"/>
        <v>213.00569846241203</v>
      </c>
      <c r="E52" s="1">
        <f t="shared" si="3"/>
        <v>215.3076610427274</v>
      </c>
      <c r="F52" s="1">
        <f t="shared" si="4"/>
        <v>214.4748081017675</v>
      </c>
      <c r="G52" s="33"/>
      <c r="H52" s="52">
        <v>0.74</v>
      </c>
      <c r="I52" s="19">
        <f t="shared" si="11"/>
        <v>46</v>
      </c>
      <c r="J52" s="59">
        <f t="shared" si="5"/>
        <v>8.762100000000004</v>
      </c>
      <c r="K52" s="59">
        <f t="shared" si="6"/>
        <v>10.307099999999998</v>
      </c>
      <c r="L52" s="26">
        <f t="shared" si="7"/>
        <v>9.082301537587966</v>
      </c>
      <c r="M52" s="59">
        <f t="shared" si="8"/>
        <v>7.4013389572726</v>
      </c>
      <c r="N52" s="27">
        <f t="shared" si="9"/>
        <v>8.178191898232484</v>
      </c>
      <c r="O52" s="79">
        <f t="shared" si="17"/>
        <v>0.3774406918566626</v>
      </c>
      <c r="P52" s="28">
        <f t="shared" si="18"/>
        <v>0.1072081915944807</v>
      </c>
      <c r="Q52" s="28">
        <f t="shared" si="19"/>
        <v>-0.3079354259029117</v>
      </c>
      <c r="R52" s="26">
        <f t="shared" si="20"/>
        <v>16.072879337769365</v>
      </c>
      <c r="S52" s="59">
        <f t="shared" si="21"/>
        <v>18.072346483097913</v>
      </c>
      <c r="T52" s="27">
        <f t="shared" si="22"/>
        <v>17.84630957850154</v>
      </c>
      <c r="U52" s="90">
        <f t="shared" si="23"/>
        <v>16.072879337769365</v>
      </c>
      <c r="V52" s="91">
        <f t="shared" si="24"/>
        <v>18.072346483097913</v>
      </c>
      <c r="W52" s="92">
        <f t="shared" si="26"/>
        <v>17.84630957850154</v>
      </c>
      <c r="X52" s="29"/>
      <c r="Y52" s="60"/>
      <c r="Z52" s="36"/>
      <c r="AA52" s="93">
        <f t="shared" si="12"/>
        <v>14.912437675153788</v>
      </c>
      <c r="AB52" s="94">
        <f t="shared" si="13"/>
        <v>17.77909348672003</v>
      </c>
      <c r="AC52" s="95">
        <f t="shared" si="14"/>
        <v>17.200776956717927</v>
      </c>
      <c r="AD52" s="34">
        <f t="shared" si="15"/>
        <v>46</v>
      </c>
      <c r="AS52" s="29">
        <f t="shared" si="16"/>
        <v>46</v>
      </c>
      <c r="AT52" s="44">
        <v>0.74</v>
      </c>
      <c r="AU52" s="42">
        <v>0.74</v>
      </c>
      <c r="AV52" s="47">
        <v>2.587</v>
      </c>
      <c r="AW52" s="25">
        <v>1.265</v>
      </c>
    </row>
    <row r="53" spans="1:49" ht="12.75">
      <c r="A53" s="16">
        <f t="shared" si="10"/>
        <v>47</v>
      </c>
      <c r="B53" s="59">
        <f t="shared" si="0"/>
        <v>40.3265</v>
      </c>
      <c r="C53" s="27">
        <f t="shared" si="1"/>
        <v>-39.5649</v>
      </c>
      <c r="D53" s="1">
        <f t="shared" si="2"/>
        <v>212.76478296170166</v>
      </c>
      <c r="E53" s="1">
        <f t="shared" si="3"/>
        <v>215.22048857132538</v>
      </c>
      <c r="F53" s="1">
        <f t="shared" si="4"/>
        <v>214.77559258079117</v>
      </c>
      <c r="G53" s="33"/>
      <c r="H53" s="52">
        <v>0.745</v>
      </c>
      <c r="I53" s="19">
        <f t="shared" si="11"/>
        <v>47</v>
      </c>
      <c r="J53" s="59">
        <f t="shared" si="5"/>
        <v>9.0165</v>
      </c>
      <c r="K53" s="59">
        <f t="shared" si="6"/>
        <v>10.542900000000003</v>
      </c>
      <c r="L53" s="26">
        <f t="shared" si="7"/>
        <v>9.323217038298338</v>
      </c>
      <c r="M53" s="59">
        <f t="shared" si="8"/>
        <v>7.488511428674627</v>
      </c>
      <c r="N53" s="27">
        <f t="shared" si="9"/>
        <v>7.877407419208822</v>
      </c>
      <c r="O53" s="79">
        <f t="shared" si="17"/>
        <v>0.24091550071037204</v>
      </c>
      <c r="P53" s="28">
        <f t="shared" si="18"/>
        <v>0.08717247140202744</v>
      </c>
      <c r="Q53" s="28">
        <f t="shared" si="19"/>
        <v>-0.3007844790236618</v>
      </c>
      <c r="R53" s="26">
        <f t="shared" si="20"/>
        <v>15.831963837058993</v>
      </c>
      <c r="S53" s="59">
        <f t="shared" si="21"/>
        <v>17.985174011695886</v>
      </c>
      <c r="T53" s="27">
        <f t="shared" si="22"/>
        <v>18.1470940575252</v>
      </c>
      <c r="U53" s="90">
        <f t="shared" si="23"/>
        <v>15.831963837058993</v>
      </c>
      <c r="V53" s="91">
        <f t="shared" si="24"/>
        <v>17.985174011695886</v>
      </c>
      <c r="W53" s="92">
        <f t="shared" si="26"/>
        <v>18.1470940575252</v>
      </c>
      <c r="X53" s="29"/>
      <c r="Y53" s="60"/>
      <c r="Z53" s="36"/>
      <c r="AA53" s="93">
        <f t="shared" si="12"/>
        <v>14.534996983297125</v>
      </c>
      <c r="AB53" s="94">
        <f t="shared" si="13"/>
        <v>17.67188529512555</v>
      </c>
      <c r="AC53" s="95">
        <f t="shared" si="14"/>
        <v>17.50871238262084</v>
      </c>
      <c r="AD53" s="34">
        <f t="shared" si="15"/>
        <v>47</v>
      </c>
      <c r="AS53" s="29">
        <f t="shared" si="16"/>
        <v>47</v>
      </c>
      <c r="AT53" s="44">
        <v>0.745</v>
      </c>
      <c r="AU53" s="42">
        <v>0.745</v>
      </c>
      <c r="AV53" s="47">
        <v>2.624</v>
      </c>
      <c r="AW53" s="25">
        <v>1.212</v>
      </c>
    </row>
    <row r="54" spans="1:49" ht="12.75">
      <c r="A54" s="16">
        <f t="shared" si="10"/>
        <v>48</v>
      </c>
      <c r="B54" s="59">
        <f t="shared" si="0"/>
        <v>40.2336</v>
      </c>
      <c r="C54" s="27">
        <f t="shared" si="1"/>
        <v>-39.6785</v>
      </c>
      <c r="D54" s="1">
        <f t="shared" si="2"/>
        <v>212.55817257414498</v>
      </c>
      <c r="E54" s="1">
        <f t="shared" si="3"/>
        <v>215.19568540028862</v>
      </c>
      <c r="F54" s="1">
        <f t="shared" si="4"/>
        <v>215.0448821596552</v>
      </c>
      <c r="G54" s="33"/>
      <c r="H54" s="52">
        <v>0.878</v>
      </c>
      <c r="I54" s="19">
        <f t="shared" si="11"/>
        <v>48</v>
      </c>
      <c r="J54" s="59">
        <f t="shared" si="5"/>
        <v>9.1094</v>
      </c>
      <c r="K54" s="59">
        <f t="shared" si="6"/>
        <v>10.656500000000001</v>
      </c>
      <c r="L54" s="26">
        <f t="shared" si="7"/>
        <v>9.529827425855018</v>
      </c>
      <c r="M54" s="59">
        <f t="shared" si="8"/>
        <v>7.513314599711379</v>
      </c>
      <c r="N54" s="27">
        <f t="shared" si="9"/>
        <v>7.608117840344789</v>
      </c>
      <c r="O54" s="79">
        <f t="shared" si="17"/>
        <v>0.2066103875566796</v>
      </c>
      <c r="P54" s="28">
        <f t="shared" si="18"/>
        <v>0.024803171036751337</v>
      </c>
      <c r="Q54" s="28">
        <f t="shared" si="19"/>
        <v>-0.2692895788640328</v>
      </c>
      <c r="R54" s="26">
        <f t="shared" si="20"/>
        <v>15.625353449502313</v>
      </c>
      <c r="S54" s="59">
        <f t="shared" si="21"/>
        <v>17.960370840659134</v>
      </c>
      <c r="T54" s="27">
        <f t="shared" si="22"/>
        <v>18.416383636389234</v>
      </c>
      <c r="U54" s="90">
        <f t="shared" si="23"/>
        <v>15.625353449502313</v>
      </c>
      <c r="V54" s="91">
        <f t="shared" si="24"/>
        <v>17.960370840659134</v>
      </c>
      <c r="W54" s="92">
        <f t="shared" si="26"/>
        <v>18.416383636389234</v>
      </c>
      <c r="X54" s="29"/>
      <c r="Y54" s="60"/>
      <c r="Z54" s="36"/>
      <c r="AA54" s="93">
        <f t="shared" si="12"/>
        <v>14.294081482586753</v>
      </c>
      <c r="AB54" s="94">
        <f t="shared" si="13"/>
        <v>17.58471282372352</v>
      </c>
      <c r="AC54" s="95">
        <f t="shared" si="14"/>
        <v>17.8094968616445</v>
      </c>
      <c r="AD54" s="34">
        <f t="shared" si="15"/>
        <v>48</v>
      </c>
      <c r="AS54" s="29">
        <f t="shared" si="16"/>
        <v>48</v>
      </c>
      <c r="AT54" s="44">
        <v>0.878</v>
      </c>
      <c r="AU54" s="42">
        <v>0.878</v>
      </c>
      <c r="AV54" s="47">
        <v>2.636</v>
      </c>
      <c r="AW54" s="25">
        <v>1.276</v>
      </c>
    </row>
    <row r="55" spans="1:49" ht="12.75">
      <c r="A55" s="16">
        <f t="shared" si="10"/>
        <v>49</v>
      </c>
      <c r="B55" s="59">
        <f t="shared" si="0"/>
        <v>40.141</v>
      </c>
      <c r="C55" s="27">
        <f t="shared" si="1"/>
        <v>-39.7919</v>
      </c>
      <c r="D55" s="1">
        <f t="shared" si="2"/>
        <v>212.3557189548706</v>
      </c>
      <c r="E55" s="1">
        <f t="shared" si="3"/>
        <v>215.1751607726598</v>
      </c>
      <c r="F55" s="1">
        <f t="shared" si="4"/>
        <v>215.31794995582695</v>
      </c>
      <c r="G55" s="33"/>
      <c r="H55" s="52">
        <v>0.919</v>
      </c>
      <c r="I55" s="19">
        <f t="shared" si="11"/>
        <v>49</v>
      </c>
      <c r="J55" s="59">
        <f t="shared" si="5"/>
        <v>9.202000000000005</v>
      </c>
      <c r="K55" s="59">
        <f t="shared" si="6"/>
        <v>10.7699</v>
      </c>
      <c r="L55" s="26">
        <f t="shared" si="7"/>
        <v>9.732281045129383</v>
      </c>
      <c r="M55" s="59">
        <f t="shared" si="8"/>
        <v>7.533839227340195</v>
      </c>
      <c r="N55" s="27">
        <f t="shared" si="9"/>
        <v>7.335050044173045</v>
      </c>
      <c r="O55" s="79">
        <f t="shared" si="17"/>
        <v>0.20245361927436534</v>
      </c>
      <c r="P55" s="28">
        <f t="shared" si="18"/>
        <v>0.02052462762881646</v>
      </c>
      <c r="Q55" s="28">
        <f t="shared" si="19"/>
        <v>-0.2730677961717447</v>
      </c>
      <c r="R55" s="26">
        <f t="shared" si="20"/>
        <v>15.422899830227948</v>
      </c>
      <c r="S55" s="59">
        <f t="shared" si="21"/>
        <v>17.939846213030318</v>
      </c>
      <c r="T55" s="27">
        <f t="shared" si="22"/>
        <v>18.68945143256098</v>
      </c>
      <c r="U55" s="90">
        <f t="shared" si="23"/>
        <v>15.422899830227948</v>
      </c>
      <c r="V55" s="91">
        <f t="shared" si="24"/>
        <v>17.939846213030318</v>
      </c>
      <c r="W55" s="92">
        <f t="shared" si="26"/>
        <v>18.68945143256098</v>
      </c>
      <c r="X55" s="29"/>
      <c r="Y55" s="60"/>
      <c r="Z55" s="36"/>
      <c r="AA55" s="93">
        <f t="shared" si="12"/>
        <v>14.087471095030073</v>
      </c>
      <c r="AB55" s="94">
        <f t="shared" si="13"/>
        <v>17.55990965268677</v>
      </c>
      <c r="AC55" s="95">
        <f t="shared" si="14"/>
        <v>18.078786440508534</v>
      </c>
      <c r="AD55" s="34">
        <f t="shared" si="15"/>
        <v>49</v>
      </c>
      <c r="AS55" s="29">
        <f t="shared" si="16"/>
        <v>49</v>
      </c>
      <c r="AT55" s="44">
        <v>0.919</v>
      </c>
      <c r="AU55" s="42">
        <v>0.919</v>
      </c>
      <c r="AV55" s="47">
        <v>2.648</v>
      </c>
      <c r="AW55" s="25">
        <v>1.287</v>
      </c>
    </row>
    <row r="56" spans="1:49" ht="12.75">
      <c r="A56" s="16">
        <f t="shared" si="10"/>
        <v>50</v>
      </c>
      <c r="B56" s="59">
        <f t="shared" si="0"/>
        <v>39.8854</v>
      </c>
      <c r="C56" s="27">
        <f t="shared" si="1"/>
        <v>-40.0482</v>
      </c>
      <c r="D56" s="1">
        <f t="shared" si="2"/>
        <v>212.1952125215364</v>
      </c>
      <c r="E56" s="1">
        <f t="shared" si="3"/>
        <v>215.03423060645486</v>
      </c>
      <c r="F56" s="1">
        <f t="shared" si="4"/>
        <v>215.311541306661</v>
      </c>
      <c r="G56" s="33"/>
      <c r="H56" s="52">
        <v>0.878</v>
      </c>
      <c r="I56" s="19">
        <f t="shared" si="11"/>
        <v>50</v>
      </c>
      <c r="J56" s="59">
        <f t="shared" si="5"/>
        <v>9.457600000000006</v>
      </c>
      <c r="K56" s="59">
        <f t="shared" si="6"/>
        <v>11.026200000000003</v>
      </c>
      <c r="L56" s="26">
        <f t="shared" si="7"/>
        <v>9.892787478463589</v>
      </c>
      <c r="M56" s="59">
        <f t="shared" si="8"/>
        <v>7.674769393545148</v>
      </c>
      <c r="N56" s="27">
        <f t="shared" si="9"/>
        <v>7.3414586933389785</v>
      </c>
      <c r="O56" s="79">
        <f t="shared" si="17"/>
        <v>0.16050643333420567</v>
      </c>
      <c r="P56" s="28">
        <f t="shared" si="18"/>
        <v>0.1409301662049529</v>
      </c>
      <c r="Q56" s="28">
        <f t="shared" si="19"/>
        <v>0.006408649165933866</v>
      </c>
      <c r="R56" s="26">
        <f t="shared" si="20"/>
        <v>15.262393396893742</v>
      </c>
      <c r="S56" s="59">
        <f t="shared" si="21"/>
        <v>17.798916046825365</v>
      </c>
      <c r="T56" s="27">
        <f t="shared" si="22"/>
        <v>18.683042783395045</v>
      </c>
      <c r="U56" s="90">
        <f t="shared" si="23"/>
        <v>15.262393396893742</v>
      </c>
      <c r="V56" s="91">
        <f t="shared" si="24"/>
        <v>17.798916046825365</v>
      </c>
      <c r="W56" s="92">
        <f t="shared" si="26"/>
        <v>18.683042783395045</v>
      </c>
      <c r="X56" s="29"/>
      <c r="Y56" s="60"/>
      <c r="Z56" s="36"/>
      <c r="AA56" s="93">
        <f t="shared" si="12"/>
        <v>13.885017475755708</v>
      </c>
      <c r="AB56" s="94">
        <f t="shared" si="13"/>
        <v>17.539385025057953</v>
      </c>
      <c r="AC56" s="95">
        <f t="shared" si="14"/>
        <v>18.35185423668028</v>
      </c>
      <c r="AD56" s="34">
        <f t="shared" si="15"/>
        <v>50</v>
      </c>
      <c r="AS56" s="29">
        <f t="shared" si="16"/>
        <v>50</v>
      </c>
      <c r="AT56" s="44">
        <v>0.878</v>
      </c>
      <c r="AU56" s="42">
        <v>0.878</v>
      </c>
      <c r="AV56" s="47">
        <v>2.7</v>
      </c>
      <c r="AW56" s="25">
        <v>1.225</v>
      </c>
    </row>
    <row r="57" spans="1:49" ht="12.75">
      <c r="A57" s="16">
        <f t="shared" si="10"/>
        <v>51</v>
      </c>
      <c r="B57" s="59">
        <f t="shared" si="0"/>
        <v>39.6119</v>
      </c>
      <c r="C57" s="27">
        <f t="shared" si="1"/>
        <v>-40.2913</v>
      </c>
      <c r="D57" s="1">
        <f t="shared" si="2"/>
        <v>212.0335916642691</v>
      </c>
      <c r="E57" s="1">
        <f t="shared" si="3"/>
        <v>214.9009574964709</v>
      </c>
      <c r="F57" s="1">
        <f t="shared" si="4"/>
        <v>215.33832449122937</v>
      </c>
      <c r="G57" s="33"/>
      <c r="H57" s="52">
        <v>0.871</v>
      </c>
      <c r="I57" s="19">
        <f t="shared" si="11"/>
        <v>51</v>
      </c>
      <c r="J57" s="59">
        <f t="shared" si="5"/>
        <v>9.731100000000005</v>
      </c>
      <c r="K57" s="59">
        <f t="shared" si="6"/>
        <v>11.269300000000001</v>
      </c>
      <c r="L57" s="26">
        <f t="shared" si="7"/>
        <v>10.054408335730898</v>
      </c>
      <c r="M57" s="59">
        <f t="shared" si="8"/>
        <v>7.808042503529094</v>
      </c>
      <c r="N57" s="27">
        <f t="shared" si="9"/>
        <v>7.31467550877062</v>
      </c>
      <c r="O57" s="79">
        <f t="shared" si="17"/>
        <v>0.1616208572673088</v>
      </c>
      <c r="P57" s="28">
        <f t="shared" si="18"/>
        <v>0.13327310998394637</v>
      </c>
      <c r="Q57" s="28">
        <f t="shared" si="19"/>
        <v>-0.02678318456835882</v>
      </c>
      <c r="R57" s="26">
        <f t="shared" si="20"/>
        <v>15.100772539626433</v>
      </c>
      <c r="S57" s="59">
        <f t="shared" si="21"/>
        <v>17.66564293684142</v>
      </c>
      <c r="T57" s="27">
        <f t="shared" si="22"/>
        <v>18.709825967963404</v>
      </c>
      <c r="U57" s="90">
        <f t="shared" si="23"/>
        <v>15.100772539626433</v>
      </c>
      <c r="V57" s="91">
        <f t="shared" si="24"/>
        <v>17.66564293684142</v>
      </c>
      <c r="W57" s="92">
        <f t="shared" si="26"/>
        <v>18.709825967963404</v>
      </c>
      <c r="X57" s="29"/>
      <c r="Y57" s="60"/>
      <c r="Z57" s="36"/>
      <c r="AA57" s="93">
        <f t="shared" si="12"/>
        <v>13.724511042421502</v>
      </c>
      <c r="AB57" s="94">
        <f t="shared" si="13"/>
        <v>17.398454858853</v>
      </c>
      <c r="AC57" s="95">
        <f t="shared" si="14"/>
        <v>18.345445587514345</v>
      </c>
      <c r="AD57" s="34">
        <f t="shared" si="15"/>
        <v>51</v>
      </c>
      <c r="AS57" s="29">
        <f t="shared" si="16"/>
        <v>51</v>
      </c>
      <c r="AT57" s="44">
        <v>0.871</v>
      </c>
      <c r="AU57" s="42">
        <v>0.871</v>
      </c>
      <c r="AV57" s="47">
        <v>2.765</v>
      </c>
      <c r="AW57" s="25">
        <v>1.195</v>
      </c>
    </row>
    <row r="58" spans="1:49" ht="12.75">
      <c r="A58" s="16">
        <f t="shared" si="10"/>
        <v>52</v>
      </c>
      <c r="B58" s="59">
        <f t="shared" si="0"/>
        <v>39.368</v>
      </c>
      <c r="C58" s="27">
        <f t="shared" si="1"/>
        <v>-40.5613</v>
      </c>
      <c r="D58" s="1">
        <f t="shared" si="2"/>
        <v>211.85717598127283</v>
      </c>
      <c r="E58" s="1">
        <f t="shared" si="3"/>
        <v>214.7559088137274</v>
      </c>
      <c r="F58" s="1">
        <f t="shared" si="4"/>
        <v>215.22659865107286</v>
      </c>
      <c r="G58" s="33"/>
      <c r="H58" s="52">
        <v>0.824</v>
      </c>
      <c r="I58" s="19">
        <f t="shared" si="11"/>
        <v>52</v>
      </c>
      <c r="J58" s="59">
        <f t="shared" si="5"/>
        <v>9.975000000000001</v>
      </c>
      <c r="K58" s="59">
        <f t="shared" si="6"/>
        <v>11.539300000000004</v>
      </c>
      <c r="L58" s="26">
        <f t="shared" si="7"/>
        <v>10.230824018727162</v>
      </c>
      <c r="M58" s="59">
        <f t="shared" si="8"/>
        <v>7.953091186272616</v>
      </c>
      <c r="N58" s="27">
        <f t="shared" si="9"/>
        <v>7.426401348927129</v>
      </c>
      <c r="O58" s="79">
        <f t="shared" si="17"/>
        <v>0.17641568299626442</v>
      </c>
      <c r="P58" s="28">
        <f t="shared" si="18"/>
        <v>0.14504868274352134</v>
      </c>
      <c r="Q58" s="28">
        <f t="shared" si="19"/>
        <v>0.11172584015650955</v>
      </c>
      <c r="R58" s="26">
        <f t="shared" si="20"/>
        <v>14.924356856630169</v>
      </c>
      <c r="S58" s="59">
        <f t="shared" si="21"/>
        <v>17.520594254097897</v>
      </c>
      <c r="T58" s="27">
        <f t="shared" si="22"/>
        <v>18.598100127806894</v>
      </c>
      <c r="U58" s="90">
        <f t="shared" si="23"/>
        <v>14.924356856630169</v>
      </c>
      <c r="V58" s="91">
        <f t="shared" si="24"/>
        <v>17.520594254097897</v>
      </c>
      <c r="W58" s="92">
        <f t="shared" si="26"/>
        <v>18.598100127806894</v>
      </c>
      <c r="X58" s="29"/>
      <c r="Y58" s="60"/>
      <c r="Z58" s="36"/>
      <c r="AA58" s="93">
        <f t="shared" si="12"/>
        <v>13.562890185154194</v>
      </c>
      <c r="AB58" s="94">
        <f t="shared" si="13"/>
        <v>17.265181748869054</v>
      </c>
      <c r="AC58" s="95">
        <f t="shared" si="14"/>
        <v>18.372228772082703</v>
      </c>
      <c r="AD58" s="34">
        <f t="shared" si="15"/>
        <v>52</v>
      </c>
      <c r="AS58" s="29">
        <f t="shared" si="16"/>
        <v>52</v>
      </c>
      <c r="AT58" s="44">
        <v>0.824</v>
      </c>
      <c r="AU58" s="42">
        <v>0.824</v>
      </c>
      <c r="AV58" s="47">
        <v>2.815</v>
      </c>
      <c r="AW58" s="25">
        <v>1.146</v>
      </c>
    </row>
    <row r="59" spans="1:49" ht="12.75">
      <c r="A59" s="16">
        <f t="shared" si="10"/>
        <v>53</v>
      </c>
      <c r="B59" s="59">
        <f t="shared" si="0"/>
        <v>39.4223</v>
      </c>
      <c r="C59" s="27">
        <f t="shared" si="1"/>
        <v>-40.6233</v>
      </c>
      <c r="D59" s="1">
        <f t="shared" si="2"/>
        <v>211.5650857909452</v>
      </c>
      <c r="E59" s="1">
        <f t="shared" si="3"/>
        <v>214.9196136449859</v>
      </c>
      <c r="F59" s="1">
        <f t="shared" si="4"/>
        <v>215.5437701848977</v>
      </c>
      <c r="G59" s="33"/>
      <c r="H59" s="52">
        <v>0.947</v>
      </c>
      <c r="I59" s="19">
        <f t="shared" si="11"/>
        <v>53</v>
      </c>
      <c r="J59" s="59">
        <f t="shared" si="5"/>
        <v>9.920700000000004</v>
      </c>
      <c r="K59" s="59">
        <f t="shared" si="6"/>
        <v>11.601300000000002</v>
      </c>
      <c r="L59" s="26">
        <f t="shared" si="7"/>
        <v>10.52291420905479</v>
      </c>
      <c r="M59" s="59">
        <f t="shared" si="8"/>
        <v>7.789386355014102</v>
      </c>
      <c r="N59" s="27">
        <f t="shared" si="9"/>
        <v>7.109229815102282</v>
      </c>
      <c r="O59" s="79">
        <f t="shared" si="17"/>
        <v>0.2920901903276274</v>
      </c>
      <c r="P59" s="28">
        <f t="shared" si="18"/>
        <v>-0.16370483125851365</v>
      </c>
      <c r="Q59" s="28">
        <f t="shared" si="19"/>
        <v>-0.31717153382484753</v>
      </c>
      <c r="R59" s="26">
        <f t="shared" si="20"/>
        <v>14.632266666302542</v>
      </c>
      <c r="S59" s="59">
        <f t="shared" si="21"/>
        <v>17.68429908535641</v>
      </c>
      <c r="T59" s="27">
        <f t="shared" si="22"/>
        <v>18.915271661631742</v>
      </c>
      <c r="U59" s="90">
        <f t="shared" si="23"/>
        <v>14.632266666302542</v>
      </c>
      <c r="V59" s="91">
        <f t="shared" si="24"/>
        <v>17.68429908535641</v>
      </c>
      <c r="W59" s="92">
        <f t="shared" si="26"/>
        <v>18.915271661631742</v>
      </c>
      <c r="X59" s="29"/>
      <c r="Y59" s="60"/>
      <c r="Z59" s="36"/>
      <c r="AA59" s="93">
        <f t="shared" si="12"/>
        <v>13.38647450215793</v>
      </c>
      <c r="AB59" s="94">
        <f t="shared" si="13"/>
        <v>17.120133066125533</v>
      </c>
      <c r="AC59" s="95">
        <f t="shared" si="14"/>
        <v>18.260502931926194</v>
      </c>
      <c r="AD59" s="34">
        <f t="shared" si="15"/>
        <v>53</v>
      </c>
      <c r="AS59" s="29">
        <f t="shared" si="16"/>
        <v>53</v>
      </c>
      <c r="AT59" s="44">
        <v>0.947</v>
      </c>
      <c r="AU59" s="42">
        <v>0.947</v>
      </c>
      <c r="AV59" s="47">
        <v>2.789</v>
      </c>
      <c r="AW59" s="25">
        <v>1.198</v>
      </c>
    </row>
    <row r="60" spans="1:49" ht="12.75">
      <c r="A60" s="16">
        <f t="shared" si="10"/>
        <v>54</v>
      </c>
      <c r="B60" s="59">
        <f t="shared" si="0"/>
        <v>39.4768</v>
      </c>
      <c r="C60" s="27">
        <f t="shared" si="1"/>
        <v>-40.6852</v>
      </c>
      <c r="D60" s="1">
        <f t="shared" si="2"/>
        <v>211.28037836346752</v>
      </c>
      <c r="E60" s="1">
        <f t="shared" si="3"/>
        <v>215.09066561599087</v>
      </c>
      <c r="F60" s="1">
        <f t="shared" si="4"/>
        <v>215.8677747220738</v>
      </c>
      <c r="G60" s="33"/>
      <c r="H60" s="52">
        <v>1.073</v>
      </c>
      <c r="I60" s="19">
        <f t="shared" si="11"/>
        <v>54</v>
      </c>
      <c r="J60" s="59">
        <f t="shared" si="5"/>
        <v>9.866200000000006</v>
      </c>
      <c r="K60" s="59">
        <f t="shared" si="6"/>
        <v>11.663200000000003</v>
      </c>
      <c r="L60" s="26">
        <f t="shared" si="7"/>
        <v>10.807621636532474</v>
      </c>
      <c r="M60" s="59">
        <f t="shared" si="8"/>
        <v>7.618334384009131</v>
      </c>
      <c r="N60" s="27">
        <f t="shared" si="9"/>
        <v>6.785225277926202</v>
      </c>
      <c r="O60" s="79">
        <f t="shared" si="17"/>
        <v>0.2847074274776844</v>
      </c>
      <c r="P60" s="28">
        <f t="shared" si="18"/>
        <v>-0.17105197100497094</v>
      </c>
      <c r="Q60" s="28">
        <f t="shared" si="19"/>
        <v>-0.32400453717608</v>
      </c>
      <c r="R60" s="26">
        <f t="shared" si="20"/>
        <v>14.347559238824857</v>
      </c>
      <c r="S60" s="59">
        <f t="shared" si="21"/>
        <v>17.855351056361382</v>
      </c>
      <c r="T60" s="27">
        <f t="shared" si="22"/>
        <v>19.239276198807822</v>
      </c>
      <c r="U60" s="90">
        <f t="shared" si="23"/>
        <v>14.347559238824857</v>
      </c>
      <c r="V60" s="91">
        <f t="shared" si="24"/>
        <v>17.855351056361382</v>
      </c>
      <c r="W60" s="92">
        <f t="shared" si="26"/>
        <v>19.239276198807822</v>
      </c>
      <c r="X60" s="29"/>
      <c r="Y60" s="60"/>
      <c r="Z60" s="36"/>
      <c r="AA60" s="93">
        <f t="shared" si="12"/>
        <v>13.094384311830302</v>
      </c>
      <c r="AB60" s="94">
        <f t="shared" si="13"/>
        <v>17.283837897384046</v>
      </c>
      <c r="AC60" s="95">
        <f t="shared" si="14"/>
        <v>18.57767446575104</v>
      </c>
      <c r="AD60" s="34">
        <f t="shared" si="15"/>
        <v>54</v>
      </c>
      <c r="AS60" s="29">
        <f t="shared" si="16"/>
        <v>54</v>
      </c>
      <c r="AT60" s="44">
        <v>1.073</v>
      </c>
      <c r="AU60" s="42">
        <v>1.073</v>
      </c>
      <c r="AV60" s="47">
        <v>2.763</v>
      </c>
      <c r="AW60" s="25">
        <v>1.254</v>
      </c>
    </row>
    <row r="61" spans="1:49" ht="12.75">
      <c r="A61" s="16">
        <f t="shared" si="10"/>
        <v>55</v>
      </c>
      <c r="B61" s="59">
        <f t="shared" si="0"/>
        <v>39.5314</v>
      </c>
      <c r="C61" s="27">
        <f t="shared" si="1"/>
        <v>-40.7471</v>
      </c>
      <c r="D61" s="1">
        <f t="shared" si="2"/>
        <v>211.00309963386795</v>
      </c>
      <c r="E61" s="1">
        <f t="shared" si="3"/>
        <v>215.2691783404675</v>
      </c>
      <c r="F61" s="1">
        <f t="shared" si="4"/>
        <v>216.1985747806169</v>
      </c>
      <c r="G61" s="33"/>
      <c r="H61" s="52">
        <v>1.2</v>
      </c>
      <c r="I61" s="19">
        <f t="shared" si="11"/>
        <v>55</v>
      </c>
      <c r="J61" s="59">
        <f t="shared" si="5"/>
        <v>9.811600000000006</v>
      </c>
      <c r="K61" s="59">
        <f t="shared" si="6"/>
        <v>11.725100000000005</v>
      </c>
      <c r="L61" s="26">
        <f t="shared" si="7"/>
        <v>11.084900366132047</v>
      </c>
      <c r="M61" s="59">
        <f t="shared" si="8"/>
        <v>7.439821659532498</v>
      </c>
      <c r="N61" s="27">
        <f t="shared" si="9"/>
        <v>6.454425219383097</v>
      </c>
      <c r="O61" s="79">
        <f t="shared" si="17"/>
        <v>0.27727872959957267</v>
      </c>
      <c r="P61" s="28">
        <f t="shared" si="18"/>
        <v>-0.1785127244766329</v>
      </c>
      <c r="Q61" s="28">
        <f t="shared" si="19"/>
        <v>-0.33080005854310457</v>
      </c>
      <c r="R61" s="26">
        <f t="shared" si="20"/>
        <v>14.070280509225285</v>
      </c>
      <c r="S61" s="59">
        <f t="shared" si="21"/>
        <v>18.033863780838015</v>
      </c>
      <c r="T61" s="27">
        <f t="shared" si="22"/>
        <v>19.570076257350927</v>
      </c>
      <c r="U61" s="90">
        <f t="shared" si="23"/>
        <v>14.070280509225285</v>
      </c>
      <c r="V61" s="91">
        <f t="shared" si="24"/>
        <v>18.033863780838015</v>
      </c>
      <c r="W61" s="92">
        <f t="shared" si="26"/>
        <v>19.570076257350927</v>
      </c>
      <c r="X61" s="29"/>
      <c r="Y61" s="60"/>
      <c r="Z61" s="36"/>
      <c r="AA61" s="93">
        <f t="shared" si="12"/>
        <v>12.809676884352617</v>
      </c>
      <c r="AB61" s="94">
        <f t="shared" si="13"/>
        <v>17.454889868389017</v>
      </c>
      <c r="AC61" s="95">
        <f t="shared" si="14"/>
        <v>18.90167900292712</v>
      </c>
      <c r="AD61" s="34">
        <f t="shared" si="15"/>
        <v>55</v>
      </c>
      <c r="AS61" s="29">
        <f t="shared" si="16"/>
        <v>55</v>
      </c>
      <c r="AT61" s="44">
        <v>1.2</v>
      </c>
      <c r="AU61" s="42">
        <v>1.2</v>
      </c>
      <c r="AV61" s="47">
        <v>2.736</v>
      </c>
      <c r="AW61" s="25">
        <v>1.311</v>
      </c>
    </row>
    <row r="62" spans="1:49" ht="12.75">
      <c r="A62" s="16">
        <f t="shared" si="10"/>
        <v>56</v>
      </c>
      <c r="B62" s="59">
        <f t="shared" si="0"/>
        <v>39.5862</v>
      </c>
      <c r="C62" s="27">
        <f t="shared" si="1"/>
        <v>-40.809</v>
      </c>
      <c r="D62" s="1">
        <f t="shared" si="2"/>
        <v>210.73348402380196</v>
      </c>
      <c r="E62" s="1">
        <f t="shared" si="3"/>
        <v>215.45512606243557</v>
      </c>
      <c r="F62" s="1">
        <f t="shared" si="4"/>
        <v>216.5360163849885</v>
      </c>
      <c r="G62" s="33"/>
      <c r="H62" s="52">
        <v>1.308</v>
      </c>
      <c r="I62" s="19">
        <f t="shared" si="11"/>
        <v>56</v>
      </c>
      <c r="J62" s="59">
        <f t="shared" si="5"/>
        <v>9.756800000000005</v>
      </c>
      <c r="K62" s="59">
        <f t="shared" si="6"/>
        <v>11.786999999999999</v>
      </c>
      <c r="L62" s="26">
        <f t="shared" si="7"/>
        <v>11.35451597619803</v>
      </c>
      <c r="M62" s="59">
        <f t="shared" si="8"/>
        <v>7.253873937564435</v>
      </c>
      <c r="N62" s="27">
        <f t="shared" si="9"/>
        <v>6.116983615011492</v>
      </c>
      <c r="O62" s="79">
        <f t="shared" si="17"/>
        <v>0.26961561006598345</v>
      </c>
      <c r="P62" s="28">
        <f t="shared" si="18"/>
        <v>-0.18594772196806275</v>
      </c>
      <c r="Q62" s="28">
        <f t="shared" si="19"/>
        <v>-0.3374416043716053</v>
      </c>
      <c r="R62" s="26">
        <f t="shared" si="20"/>
        <v>13.800664899159301</v>
      </c>
      <c r="S62" s="59">
        <f t="shared" si="21"/>
        <v>18.219811502806078</v>
      </c>
      <c r="T62" s="27">
        <f t="shared" si="22"/>
        <v>19.907517861722532</v>
      </c>
      <c r="U62" s="90">
        <f t="shared" si="23"/>
        <v>13.800664899159301</v>
      </c>
      <c r="V62" s="91">
        <f t="shared" si="24"/>
        <v>18.219811502806078</v>
      </c>
      <c r="W62" s="92">
        <f t="shared" si="26"/>
        <v>19.907517861722532</v>
      </c>
      <c r="X62" s="29"/>
      <c r="Y62" s="60"/>
      <c r="Z62" s="36"/>
      <c r="AA62" s="93">
        <f t="shared" si="12"/>
        <v>12.532398154753045</v>
      </c>
      <c r="AB62" s="94">
        <f t="shared" si="13"/>
        <v>17.63340259286565</v>
      </c>
      <c r="AC62" s="95">
        <f t="shared" si="14"/>
        <v>19.232479061470226</v>
      </c>
      <c r="AD62" s="34">
        <f t="shared" si="15"/>
        <v>56</v>
      </c>
      <c r="AS62" s="29">
        <f t="shared" si="16"/>
        <v>56</v>
      </c>
      <c r="AT62" s="44">
        <v>1.308</v>
      </c>
      <c r="AU62" s="42">
        <v>1.308</v>
      </c>
      <c r="AV62" s="47">
        <v>2.708</v>
      </c>
      <c r="AW62" s="25">
        <v>1.329</v>
      </c>
    </row>
    <row r="63" spans="1:49" ht="12.75">
      <c r="A63" s="16">
        <f t="shared" si="10"/>
        <v>57</v>
      </c>
      <c r="B63" s="59">
        <f t="shared" si="0"/>
        <v>39.6412</v>
      </c>
      <c r="C63" s="27">
        <f t="shared" si="1"/>
        <v>-40.8707</v>
      </c>
      <c r="D63" s="1">
        <f t="shared" si="2"/>
        <v>210.47155681825512</v>
      </c>
      <c r="E63" s="1">
        <f t="shared" si="3"/>
        <v>215.64835469207736</v>
      </c>
      <c r="F63" s="1">
        <f t="shared" si="4"/>
        <v>216.88009458212161</v>
      </c>
      <c r="G63" s="33"/>
      <c r="H63" s="53">
        <v>1.33</v>
      </c>
      <c r="I63" s="19">
        <f t="shared" si="11"/>
        <v>57</v>
      </c>
      <c r="J63" s="59">
        <f t="shared" si="5"/>
        <v>9.701800000000006</v>
      </c>
      <c r="K63" s="59">
        <f t="shared" si="6"/>
        <v>11.848700000000001</v>
      </c>
      <c r="L63" s="26">
        <f t="shared" si="7"/>
        <v>11.61644318174487</v>
      </c>
      <c r="M63" s="59">
        <f t="shared" si="8"/>
        <v>7.060645307922641</v>
      </c>
      <c r="N63" s="27">
        <f t="shared" si="9"/>
        <v>5.772905417878377</v>
      </c>
      <c r="O63" s="79">
        <f t="shared" si="17"/>
        <v>0.26192720554684</v>
      </c>
      <c r="P63" s="28">
        <f t="shared" si="18"/>
        <v>-0.19322862964179421</v>
      </c>
      <c r="Q63" s="28">
        <f t="shared" si="19"/>
        <v>-0.3440781971331148</v>
      </c>
      <c r="R63" s="26">
        <f t="shared" si="20"/>
        <v>13.538737693612461</v>
      </c>
      <c r="S63" s="59">
        <f t="shared" si="21"/>
        <v>18.413040132447872</v>
      </c>
      <c r="T63" s="27">
        <f t="shared" si="22"/>
        <v>20.251596058855647</v>
      </c>
      <c r="U63" s="90">
        <f t="shared" si="23"/>
        <v>13.538737693612461</v>
      </c>
      <c r="V63" s="91">
        <f t="shared" si="24"/>
        <v>18.413040132447872</v>
      </c>
      <c r="W63" s="92">
        <f t="shared" si="26"/>
        <v>20.251596058855647</v>
      </c>
      <c r="X63" s="67">
        <v>12.541</v>
      </c>
      <c r="Y63" s="68">
        <v>18.443</v>
      </c>
      <c r="Z63" s="69">
        <v>20.096</v>
      </c>
      <c r="AA63" s="93">
        <f t="shared" si="12"/>
        <v>12.262782544687061</v>
      </c>
      <c r="AB63" s="94">
        <f t="shared" si="13"/>
        <v>17.819350314833713</v>
      </c>
      <c r="AC63" s="95">
        <f t="shared" si="14"/>
        <v>19.56992066584183</v>
      </c>
      <c r="AD63" s="34">
        <f t="shared" si="15"/>
        <v>57</v>
      </c>
      <c r="AS63" s="29">
        <f t="shared" si="16"/>
        <v>57</v>
      </c>
      <c r="AT63" s="45">
        <v>1.33</v>
      </c>
      <c r="AU63" s="43">
        <v>1.374</v>
      </c>
      <c r="AV63" s="47">
        <v>2.679</v>
      </c>
      <c r="AW63" s="42">
        <v>1.33</v>
      </c>
    </row>
    <row r="64" spans="1:49" ht="12.75">
      <c r="A64" s="16">
        <f t="shared" si="10"/>
        <v>58</v>
      </c>
      <c r="B64" s="59">
        <f t="shared" si="0"/>
        <v>39.5511</v>
      </c>
      <c r="C64" s="27">
        <f t="shared" si="1"/>
        <v>-41.1481</v>
      </c>
      <c r="D64" s="1">
        <f t="shared" si="2"/>
        <v>210.28695223608145</v>
      </c>
      <c r="E64" s="1">
        <f t="shared" si="3"/>
        <v>215.3069033043994</v>
      </c>
      <c r="F64" s="1">
        <f t="shared" si="4"/>
        <v>217.0179033663813</v>
      </c>
      <c r="G64" s="33"/>
      <c r="H64" s="53">
        <v>1.332</v>
      </c>
      <c r="I64" s="19">
        <f t="shared" si="11"/>
        <v>58</v>
      </c>
      <c r="J64" s="59">
        <f t="shared" si="5"/>
        <v>9.791900000000005</v>
      </c>
      <c r="K64" s="59">
        <f t="shared" si="6"/>
        <v>12.126100000000001</v>
      </c>
      <c r="L64" s="26">
        <f t="shared" si="7"/>
        <v>11.801047763918547</v>
      </c>
      <c r="M64" s="59">
        <f t="shared" si="8"/>
        <v>7.402096695600591</v>
      </c>
      <c r="N64" s="27">
        <f t="shared" si="9"/>
        <v>5.635096633618701</v>
      </c>
      <c r="O64" s="79">
        <f t="shared" si="17"/>
        <v>0.1846045821736766</v>
      </c>
      <c r="P64" s="28">
        <f t="shared" si="18"/>
        <v>0.34145138767794947</v>
      </c>
      <c r="Q64" s="28">
        <f t="shared" si="19"/>
        <v>-0.13780878425967558</v>
      </c>
      <c r="R64" s="26">
        <f t="shared" si="20"/>
        <v>13.354133111438784</v>
      </c>
      <c r="S64" s="59">
        <f t="shared" si="21"/>
        <v>18.071588744769922</v>
      </c>
      <c r="T64" s="27">
        <f t="shared" si="22"/>
        <v>20.389404843115322</v>
      </c>
      <c r="U64" s="90">
        <f t="shared" si="23"/>
        <v>13.354133111438784</v>
      </c>
      <c r="V64" s="91">
        <f t="shared" si="24"/>
        <v>18.071588744769922</v>
      </c>
      <c r="W64" s="92">
        <f t="shared" si="26"/>
        <v>20.389404843115322</v>
      </c>
      <c r="X64" s="29"/>
      <c r="Y64" s="60"/>
      <c r="Z64" s="36"/>
      <c r="AA64" s="93">
        <f t="shared" si="12"/>
        <v>12.000855339140221</v>
      </c>
      <c r="AB64" s="94">
        <f t="shared" si="13"/>
        <v>18.012578944475507</v>
      </c>
      <c r="AC64" s="95">
        <f t="shared" si="14"/>
        <v>19.913998862974946</v>
      </c>
      <c r="AD64" s="34">
        <f t="shared" si="15"/>
        <v>58</v>
      </c>
      <c r="AS64" s="29">
        <f t="shared" si="16"/>
        <v>58</v>
      </c>
      <c r="AT64" s="45">
        <v>1.332</v>
      </c>
      <c r="AU64" s="43">
        <v>1.399</v>
      </c>
      <c r="AV64" s="47">
        <v>2.699</v>
      </c>
      <c r="AW64" s="42">
        <v>1.332</v>
      </c>
    </row>
    <row r="65" spans="1:49" ht="12.75">
      <c r="A65" s="16">
        <f t="shared" si="10"/>
        <v>59</v>
      </c>
      <c r="B65" s="59">
        <f t="shared" si="0"/>
        <v>39.3607</v>
      </c>
      <c r="C65" s="27">
        <f t="shared" si="1"/>
        <v>-41.4459</v>
      </c>
      <c r="D65" s="1">
        <f t="shared" si="2"/>
        <v>210.18041246902627</v>
      </c>
      <c r="E65" s="1">
        <f t="shared" si="3"/>
        <v>215.15308558298668</v>
      </c>
      <c r="F65" s="1">
        <f t="shared" si="4"/>
        <v>216.9646536719288</v>
      </c>
      <c r="G65" s="33"/>
      <c r="H65" s="53">
        <v>1.287</v>
      </c>
      <c r="I65" s="19">
        <f t="shared" si="11"/>
        <v>59</v>
      </c>
      <c r="J65" s="59">
        <f t="shared" si="5"/>
        <v>9.982300000000002</v>
      </c>
      <c r="K65" s="59">
        <f t="shared" si="6"/>
        <v>12.423900000000003</v>
      </c>
      <c r="L65" s="26">
        <f t="shared" si="7"/>
        <v>11.907587530973728</v>
      </c>
      <c r="M65" s="59">
        <f t="shared" si="8"/>
        <v>7.555914417013327</v>
      </c>
      <c r="N65" s="27">
        <f t="shared" si="9"/>
        <v>5.688346328071191</v>
      </c>
      <c r="O65" s="79">
        <f t="shared" si="17"/>
        <v>0.10653976705518176</v>
      </c>
      <c r="P65" s="28">
        <f t="shared" si="18"/>
        <v>0.15381772141273586</v>
      </c>
      <c r="Q65" s="28">
        <f t="shared" si="19"/>
        <v>0.05324969445248939</v>
      </c>
      <c r="R65" s="26">
        <f t="shared" si="20"/>
        <v>13.247593344383603</v>
      </c>
      <c r="S65" s="59">
        <f t="shared" si="21"/>
        <v>17.917771023357187</v>
      </c>
      <c r="T65" s="27">
        <f t="shared" si="22"/>
        <v>20.336155148662833</v>
      </c>
      <c r="U65" s="90">
        <f t="shared" si="23"/>
        <v>13.247593344383603</v>
      </c>
      <c r="V65" s="91">
        <f t="shared" si="24"/>
        <v>17.917771023357187</v>
      </c>
      <c r="W65" s="92">
        <f t="shared" si="26"/>
        <v>20.336155148662833</v>
      </c>
      <c r="X65" s="29"/>
      <c r="Y65" s="60"/>
      <c r="Z65" s="36"/>
      <c r="AA65" s="93">
        <f t="shared" si="12"/>
        <v>11.816250756966545</v>
      </c>
      <c r="AB65" s="94">
        <f t="shared" si="13"/>
        <v>17.671127556797558</v>
      </c>
      <c r="AC65" s="95">
        <f t="shared" si="14"/>
        <v>20.05180764723462</v>
      </c>
      <c r="AD65" s="34">
        <f t="shared" si="15"/>
        <v>59</v>
      </c>
      <c r="AS65" s="29">
        <f t="shared" si="16"/>
        <v>59</v>
      </c>
      <c r="AT65" s="45">
        <v>1.287</v>
      </c>
      <c r="AU65" s="43">
        <v>1.37</v>
      </c>
      <c r="AV65" s="47">
        <v>2.723</v>
      </c>
      <c r="AW65" s="42">
        <v>1.287</v>
      </c>
    </row>
    <row r="66" spans="1:49" ht="12.75">
      <c r="A66" s="16">
        <f t="shared" si="10"/>
        <v>60</v>
      </c>
      <c r="B66" s="59">
        <f t="shared" si="0"/>
        <v>39.3607</v>
      </c>
      <c r="C66" s="27">
        <f t="shared" si="1"/>
        <v>-41.574</v>
      </c>
      <c r="D66" s="1">
        <f t="shared" si="2"/>
        <v>210.07754191921612</v>
      </c>
      <c r="E66" s="1">
        <f t="shared" si="3"/>
        <v>214.8862361345882</v>
      </c>
      <c r="F66" s="1">
        <f t="shared" si="4"/>
        <v>217.13188114012644</v>
      </c>
      <c r="G66" s="33"/>
      <c r="H66" s="53">
        <v>1.303</v>
      </c>
      <c r="I66" s="19">
        <f t="shared" si="11"/>
        <v>60</v>
      </c>
      <c r="J66" s="59">
        <f t="shared" si="5"/>
        <v>9.982300000000002</v>
      </c>
      <c r="K66" s="59">
        <f t="shared" si="6"/>
        <v>12.552</v>
      </c>
      <c r="L66" s="26">
        <f t="shared" si="7"/>
        <v>12.010458080783877</v>
      </c>
      <c r="M66" s="59">
        <f t="shared" si="8"/>
        <v>7.822763865411815</v>
      </c>
      <c r="N66" s="27">
        <f t="shared" si="9"/>
        <v>5.521118859873553</v>
      </c>
      <c r="O66" s="79">
        <f t="shared" si="17"/>
        <v>0.10287054981014876</v>
      </c>
      <c r="P66" s="28">
        <f t="shared" si="18"/>
        <v>0.2668494483984887</v>
      </c>
      <c r="Q66" s="28">
        <f t="shared" si="19"/>
        <v>-0.16722746819763756</v>
      </c>
      <c r="R66" s="26">
        <f t="shared" si="20"/>
        <v>13.144722794573454</v>
      </c>
      <c r="S66" s="59">
        <f t="shared" si="21"/>
        <v>17.650921574958698</v>
      </c>
      <c r="T66" s="27">
        <f t="shared" si="22"/>
        <v>20.50338261686047</v>
      </c>
      <c r="U66" s="90">
        <f t="shared" si="23"/>
        <v>13.144722794573454</v>
      </c>
      <c r="V66" s="91">
        <f t="shared" si="24"/>
        <v>17.650921574958698</v>
      </c>
      <c r="W66" s="92">
        <f t="shared" si="26"/>
        <v>20.50338261686047</v>
      </c>
      <c r="X66" s="29"/>
      <c r="Y66" s="60"/>
      <c r="Z66" s="36"/>
      <c r="AA66" s="93">
        <f t="shared" si="12"/>
        <v>11.709710989911363</v>
      </c>
      <c r="AB66" s="94">
        <f t="shared" si="13"/>
        <v>17.517309835384822</v>
      </c>
      <c r="AC66" s="95">
        <f t="shared" si="14"/>
        <v>19.998557952782132</v>
      </c>
      <c r="AD66" s="34">
        <f t="shared" si="15"/>
        <v>60</v>
      </c>
      <c r="AS66" s="29">
        <f t="shared" si="16"/>
        <v>60</v>
      </c>
      <c r="AT66" s="45">
        <v>1.303</v>
      </c>
      <c r="AU66" s="43">
        <v>1.331</v>
      </c>
      <c r="AV66" s="47">
        <v>2.736</v>
      </c>
      <c r="AW66" s="42">
        <v>1.303</v>
      </c>
    </row>
    <row r="67" spans="1:49" ht="12.75">
      <c r="A67" s="16">
        <f t="shared" si="10"/>
        <v>61</v>
      </c>
      <c r="B67" s="59">
        <f t="shared" si="0"/>
        <v>39.3609</v>
      </c>
      <c r="C67" s="27">
        <f t="shared" si="1"/>
        <v>-41.7022</v>
      </c>
      <c r="D67" s="1">
        <f t="shared" si="2"/>
        <v>209.97828567840057</v>
      </c>
      <c r="E67" s="1">
        <f t="shared" si="3"/>
        <v>214.6228751447059</v>
      </c>
      <c r="F67" s="1">
        <f t="shared" si="4"/>
        <v>217.30219253569445</v>
      </c>
      <c r="G67" s="33"/>
      <c r="H67" s="52">
        <v>1.291</v>
      </c>
      <c r="I67" s="19">
        <f t="shared" si="11"/>
        <v>61</v>
      </c>
      <c r="J67" s="59">
        <f t="shared" si="5"/>
        <v>9.982100000000003</v>
      </c>
      <c r="K67" s="59">
        <f t="shared" si="6"/>
        <v>12.6802</v>
      </c>
      <c r="L67" s="26">
        <f t="shared" si="7"/>
        <v>12.109714321599427</v>
      </c>
      <c r="M67" s="59">
        <f t="shared" si="8"/>
        <v>8.086124855294116</v>
      </c>
      <c r="N67" s="27">
        <f t="shared" si="9"/>
        <v>5.3508074643055465</v>
      </c>
      <c r="O67" s="79">
        <f t="shared" si="17"/>
        <v>0.09925624081554929</v>
      </c>
      <c r="P67" s="28">
        <f t="shared" si="18"/>
        <v>0.26336098988230106</v>
      </c>
      <c r="Q67" s="28">
        <f t="shared" si="19"/>
        <v>-0.17031139556800667</v>
      </c>
      <c r="R67" s="26">
        <f t="shared" si="20"/>
        <v>13.045466553757905</v>
      </c>
      <c r="S67" s="59">
        <f t="shared" si="21"/>
        <v>17.387560585076397</v>
      </c>
      <c r="T67" s="27">
        <f t="shared" si="22"/>
        <v>20.673694012428477</v>
      </c>
      <c r="U67" s="90">
        <f t="shared" si="23"/>
        <v>13.045466553757905</v>
      </c>
      <c r="V67" s="91">
        <f t="shared" si="24"/>
        <v>17.387560585076397</v>
      </c>
      <c r="W67" s="92">
        <f t="shared" si="26"/>
        <v>20.673694012428477</v>
      </c>
      <c r="X67" s="29"/>
      <c r="Y67" s="60"/>
      <c r="Z67" s="36"/>
      <c r="AA67" s="93">
        <f t="shared" si="12"/>
        <v>11.606840440101214</v>
      </c>
      <c r="AB67" s="94">
        <f t="shared" si="13"/>
        <v>17.250460386986333</v>
      </c>
      <c r="AC67" s="95">
        <f t="shared" si="14"/>
        <v>20.16578542097977</v>
      </c>
      <c r="AD67" s="34">
        <f t="shared" si="15"/>
        <v>61</v>
      </c>
      <c r="AS67" s="29">
        <f t="shared" si="16"/>
        <v>61</v>
      </c>
      <c r="AT67" s="44">
        <v>1.291</v>
      </c>
      <c r="AU67" s="42">
        <v>1.291</v>
      </c>
      <c r="AV67" s="47">
        <v>2.751</v>
      </c>
      <c r="AW67" s="25">
        <v>1.32</v>
      </c>
    </row>
    <row r="68" spans="1:49" ht="12.75">
      <c r="A68" s="16">
        <f t="shared" si="10"/>
        <v>62</v>
      </c>
      <c r="B68" s="59">
        <f t="shared" si="0"/>
        <v>39.1308</v>
      </c>
      <c r="C68" s="27">
        <f t="shared" si="1"/>
        <v>-41.947</v>
      </c>
      <c r="D68" s="1">
        <f t="shared" si="2"/>
        <v>209.94301515004017</v>
      </c>
      <c r="E68" s="1">
        <f t="shared" si="3"/>
        <v>214.32097067401034</v>
      </c>
      <c r="F68" s="1">
        <f t="shared" si="4"/>
        <v>217.4982368957275</v>
      </c>
      <c r="G68" s="33"/>
      <c r="H68" s="52">
        <v>1.249</v>
      </c>
      <c r="I68" s="19">
        <f t="shared" si="11"/>
        <v>62</v>
      </c>
      <c r="J68" s="59">
        <f t="shared" si="5"/>
        <v>10.212200000000003</v>
      </c>
      <c r="K68" s="59">
        <f t="shared" si="6"/>
        <v>12.925000000000004</v>
      </c>
      <c r="L68" s="26">
        <f t="shared" si="7"/>
        <v>12.144984849959826</v>
      </c>
      <c r="M68" s="59">
        <f t="shared" si="8"/>
        <v>8.388029325989663</v>
      </c>
      <c r="N68" s="27">
        <f t="shared" si="9"/>
        <v>5.15476310427249</v>
      </c>
      <c r="O68" s="79">
        <f t="shared" si="17"/>
        <v>0.03527052836039957</v>
      </c>
      <c r="P68" s="28">
        <f t="shared" si="18"/>
        <v>0.30190447069554693</v>
      </c>
      <c r="Q68" s="28">
        <f t="shared" si="19"/>
        <v>-0.19604436003305636</v>
      </c>
      <c r="R68" s="26">
        <f t="shared" si="20"/>
        <v>13.010196025397505</v>
      </c>
      <c r="S68" s="59">
        <f t="shared" si="21"/>
        <v>17.08565611438085</v>
      </c>
      <c r="T68" s="27">
        <f t="shared" si="22"/>
        <v>20.869738372461534</v>
      </c>
      <c r="U68" s="90">
        <f t="shared" si="23"/>
        <v>13.010196025397505</v>
      </c>
      <c r="V68" s="91">
        <f t="shared" si="24"/>
        <v>17.08565611438085</v>
      </c>
      <c r="W68" s="92">
        <f t="shared" si="26"/>
        <v>20.869738372461534</v>
      </c>
      <c r="X68" s="67"/>
      <c r="Y68" s="68"/>
      <c r="Z68" s="69"/>
      <c r="AA68" s="93">
        <f t="shared" si="12"/>
        <v>11.507584199285665</v>
      </c>
      <c r="AB68" s="94">
        <f t="shared" si="13"/>
        <v>16.987099397104032</v>
      </c>
      <c r="AC68" s="95">
        <f t="shared" si="14"/>
        <v>20.336096816547776</v>
      </c>
      <c r="AD68" s="34">
        <f t="shared" si="15"/>
        <v>62</v>
      </c>
      <c r="AS68" s="29">
        <f t="shared" si="16"/>
        <v>62</v>
      </c>
      <c r="AT68" s="44">
        <v>1.249</v>
      </c>
      <c r="AU68" s="42">
        <v>1.249</v>
      </c>
      <c r="AV68" s="47">
        <v>2.791</v>
      </c>
      <c r="AW68" s="25">
        <v>1.303</v>
      </c>
    </row>
    <row r="69" spans="1:49" ht="12.75">
      <c r="A69" s="16">
        <f t="shared" si="10"/>
        <v>63</v>
      </c>
      <c r="B69" s="59">
        <f t="shared" si="0"/>
        <v>38.9269</v>
      </c>
      <c r="C69" s="27">
        <f t="shared" si="1"/>
        <v>-42.2431</v>
      </c>
      <c r="D69" s="1">
        <f t="shared" si="2"/>
        <v>209.87171638069768</v>
      </c>
      <c r="E69" s="1">
        <f t="shared" si="3"/>
        <v>214.1407773826601</v>
      </c>
      <c r="F69" s="1">
        <f t="shared" si="4"/>
        <v>217.42562866343516</v>
      </c>
      <c r="G69" s="33"/>
      <c r="H69" s="53">
        <v>1.193</v>
      </c>
      <c r="I69" s="19">
        <f t="shared" si="11"/>
        <v>63</v>
      </c>
      <c r="J69" s="59">
        <f t="shared" si="5"/>
        <v>10.4161</v>
      </c>
      <c r="K69" s="59">
        <f t="shared" si="6"/>
        <v>13.2211</v>
      </c>
      <c r="L69" s="26">
        <f t="shared" si="7"/>
        <v>12.216283619302317</v>
      </c>
      <c r="M69" s="59">
        <f t="shared" si="8"/>
        <v>8.568222617339899</v>
      </c>
      <c r="N69" s="27">
        <f t="shared" si="9"/>
        <v>5.227371336564829</v>
      </c>
      <c r="O69" s="79">
        <f t="shared" si="17"/>
        <v>0.07129876934249069</v>
      </c>
      <c r="P69" s="28">
        <f t="shared" si="18"/>
        <v>0.18019329135023554</v>
      </c>
      <c r="Q69" s="28">
        <f t="shared" si="19"/>
        <v>0.07260823229233893</v>
      </c>
      <c r="R69" s="26">
        <f t="shared" si="20"/>
        <v>12.938897256055014</v>
      </c>
      <c r="S69" s="59">
        <f t="shared" si="21"/>
        <v>16.905462823030614</v>
      </c>
      <c r="T69" s="27">
        <f t="shared" si="22"/>
        <v>20.797130140169195</v>
      </c>
      <c r="U69" s="90">
        <f t="shared" si="23"/>
        <v>12.938897256055014</v>
      </c>
      <c r="V69" s="91">
        <f t="shared" si="24"/>
        <v>16.905462823030614</v>
      </c>
      <c r="W69" s="92">
        <f t="shared" si="26"/>
        <v>20.797130140169195</v>
      </c>
      <c r="X69" s="67">
        <v>11.845</v>
      </c>
      <c r="Y69" s="68">
        <v>16.748</v>
      </c>
      <c r="Z69" s="69">
        <v>20.796</v>
      </c>
      <c r="AA69" s="93">
        <f t="shared" si="12"/>
        <v>11.472313670925265</v>
      </c>
      <c r="AB69" s="94">
        <f t="shared" si="13"/>
        <v>16.685194926408485</v>
      </c>
      <c r="AC69" s="95">
        <f t="shared" si="14"/>
        <v>20.532141176580833</v>
      </c>
      <c r="AD69" s="34">
        <f t="shared" si="15"/>
        <v>63</v>
      </c>
      <c r="AS69" s="29">
        <f t="shared" si="16"/>
        <v>63</v>
      </c>
      <c r="AT69" s="45">
        <v>1.193</v>
      </c>
      <c r="AU69" s="43">
        <v>1.22</v>
      </c>
      <c r="AV69" s="47">
        <v>2.83</v>
      </c>
      <c r="AW69" s="42">
        <v>1.193</v>
      </c>
    </row>
    <row r="70" spans="1:49" ht="12.75">
      <c r="A70" s="16">
        <f t="shared" si="10"/>
        <v>64</v>
      </c>
      <c r="B70" s="59">
        <f t="shared" si="0"/>
        <v>38.6464</v>
      </c>
      <c r="C70" s="27">
        <f t="shared" si="1"/>
        <v>-42.5176</v>
      </c>
      <c r="D70" s="1">
        <f t="shared" si="2"/>
        <v>209.81098517127265</v>
      </c>
      <c r="E70" s="1">
        <f t="shared" si="3"/>
        <v>214.06770750493874</v>
      </c>
      <c r="F70" s="1">
        <f t="shared" si="4"/>
        <v>217.49795071158715</v>
      </c>
      <c r="G70" s="33"/>
      <c r="H70" s="53">
        <v>1.129</v>
      </c>
      <c r="I70" s="19">
        <f t="shared" si="11"/>
        <v>64</v>
      </c>
      <c r="J70" s="59">
        <f t="shared" si="5"/>
        <v>10.696600000000004</v>
      </c>
      <c r="K70" s="59">
        <f t="shared" si="6"/>
        <v>13.495600000000003</v>
      </c>
      <c r="L70" s="26">
        <f t="shared" si="7"/>
        <v>12.277014828727346</v>
      </c>
      <c r="M70" s="59">
        <f t="shared" si="8"/>
        <v>8.641292495061265</v>
      </c>
      <c r="N70" s="27">
        <f t="shared" si="9"/>
        <v>5.15504928841284</v>
      </c>
      <c r="O70" s="79">
        <f t="shared" si="17"/>
        <v>0.060731209425028965</v>
      </c>
      <c r="P70" s="28">
        <f t="shared" si="18"/>
        <v>0.07306987772136608</v>
      </c>
      <c r="Q70" s="28">
        <f t="shared" si="19"/>
        <v>-0.07232204815198884</v>
      </c>
      <c r="R70" s="26">
        <f t="shared" si="20"/>
        <v>12.878166046629985</v>
      </c>
      <c r="S70" s="59">
        <f t="shared" si="21"/>
        <v>16.83239294530925</v>
      </c>
      <c r="T70" s="27">
        <f t="shared" si="22"/>
        <v>20.869452188321183</v>
      </c>
      <c r="U70" s="90">
        <f t="shared" si="23"/>
        <v>12.878166046629985</v>
      </c>
      <c r="V70" s="91">
        <f t="shared" si="24"/>
        <v>16.83239294530925</v>
      </c>
      <c r="W70" s="92">
        <f t="shared" si="26"/>
        <v>20.869452188321183</v>
      </c>
      <c r="X70" s="29"/>
      <c r="Y70" s="60"/>
      <c r="Z70" s="36"/>
      <c r="AA70" s="93">
        <f t="shared" si="12"/>
        <v>11.401014901582775</v>
      </c>
      <c r="AB70" s="94">
        <f t="shared" si="13"/>
        <v>16.50500163505825</v>
      </c>
      <c r="AC70" s="95">
        <f t="shared" si="14"/>
        <v>20.459532944288494</v>
      </c>
      <c r="AD70" s="34">
        <f t="shared" si="15"/>
        <v>64</v>
      </c>
      <c r="AS70" s="29">
        <f t="shared" si="16"/>
        <v>64</v>
      </c>
      <c r="AT70" s="45">
        <v>1.129</v>
      </c>
      <c r="AU70" s="43">
        <v>1.21</v>
      </c>
      <c r="AV70" s="47">
        <v>2.856</v>
      </c>
      <c r="AW70" s="42">
        <v>1.129</v>
      </c>
    </row>
    <row r="71" spans="1:49" ht="12.75">
      <c r="A71" s="16">
        <f t="shared" si="10"/>
        <v>65</v>
      </c>
      <c r="B71" s="59">
        <f aca="true" t="shared" si="27" ref="B71:B134">xc</f>
        <v>38.3546</v>
      </c>
      <c r="C71" s="27">
        <f aca="true" t="shared" si="28" ref="C71:C134">yc</f>
        <v>-42.6138</v>
      </c>
      <c r="D71" s="1">
        <f aca="true" t="shared" si="29" ref="D71:D134">SQRT((xh-x_1)^2+(yh-y_1)^2+(zh-z_1)^2)</f>
        <v>209.84460402454954</v>
      </c>
      <c r="E71" s="1">
        <f aca="true" t="shared" si="30" ref="E71:E134">SQRT((xh-x_2)^2+(yh-y_2)^2+(zh-z_2)^2)</f>
        <v>214.15465341406895</v>
      </c>
      <c r="F71" s="1">
        <f aca="true" t="shared" si="31" ref="F71:F134">SQRT((xh-x_3)^2+(yh-y_3)^2+(zh-z_3)^2)</f>
        <v>217.71787051363054</v>
      </c>
      <c r="G71" s="33"/>
      <c r="H71" s="53">
        <v>1.157</v>
      </c>
      <c r="I71" s="19">
        <f t="shared" si="11"/>
        <v>65</v>
      </c>
      <c r="J71" s="59">
        <f aca="true" t="shared" si="32" ref="J71:J134">49.343-B71</f>
        <v>10.988400000000006</v>
      </c>
      <c r="K71" s="59">
        <f aca="true" t="shared" si="33" ref="K71:K134">-29.022-C71</f>
        <v>13.5918</v>
      </c>
      <c r="L71" s="26">
        <f aca="true" t="shared" si="34" ref="L71:L134">222.088-D71</f>
        <v>12.243395975450454</v>
      </c>
      <c r="M71" s="59">
        <f aca="true" t="shared" si="35" ref="M71:M134">222.709-E71</f>
        <v>8.554346585931057</v>
      </c>
      <c r="N71" s="27">
        <f aca="true" t="shared" si="36" ref="N71:N134">222.653-F71</f>
        <v>4.935129486369448</v>
      </c>
      <c r="O71" s="79">
        <f t="shared" si="17"/>
        <v>-0.033618853276891514</v>
      </c>
      <c r="P71" s="28">
        <f t="shared" si="18"/>
        <v>-0.08694590913020761</v>
      </c>
      <c r="Q71" s="28">
        <f t="shared" si="19"/>
        <v>-0.21991980204339256</v>
      </c>
      <c r="R71" s="26">
        <f t="shared" si="20"/>
        <v>12.911784899906877</v>
      </c>
      <c r="S71" s="59">
        <f t="shared" si="21"/>
        <v>16.919338854439456</v>
      </c>
      <c r="T71" s="27">
        <f t="shared" si="22"/>
        <v>21.089371990364576</v>
      </c>
      <c r="U71" s="90">
        <f t="shared" si="23"/>
        <v>12.911784899906877</v>
      </c>
      <c r="V71" s="91">
        <f t="shared" si="24"/>
        <v>16.919338854439456</v>
      </c>
      <c r="W71" s="92">
        <f t="shared" si="26"/>
        <v>21.089371990364576</v>
      </c>
      <c r="X71" s="29"/>
      <c r="Y71" s="60"/>
      <c r="Z71" s="36"/>
      <c r="AA71" s="93">
        <f t="shared" si="12"/>
        <v>11.340283692157746</v>
      </c>
      <c r="AB71" s="94">
        <f t="shared" si="13"/>
        <v>16.431931757336883</v>
      </c>
      <c r="AC71" s="95">
        <f t="shared" si="14"/>
        <v>20.531854992440483</v>
      </c>
      <c r="AD71" s="34">
        <f t="shared" si="15"/>
        <v>65</v>
      </c>
      <c r="AS71" s="29">
        <f t="shared" si="16"/>
        <v>65</v>
      </c>
      <c r="AT71" s="45">
        <v>1.157</v>
      </c>
      <c r="AU71" s="43">
        <v>1.238</v>
      </c>
      <c r="AV71" s="47">
        <v>2.852</v>
      </c>
      <c r="AW71" s="42">
        <v>1.157</v>
      </c>
    </row>
    <row r="72" spans="1:49" ht="12.75">
      <c r="A72" s="16">
        <f aca="true" t="shared" si="37" ref="A72:A135">A71+1</f>
        <v>66</v>
      </c>
      <c r="B72" s="59">
        <f t="shared" si="27"/>
        <v>38.063</v>
      </c>
      <c r="C72" s="27">
        <f t="shared" si="28"/>
        <v>-42.7098</v>
      </c>
      <c r="D72" s="1">
        <f t="shared" si="29"/>
        <v>209.87903891444233</v>
      </c>
      <c r="E72" s="1">
        <f t="shared" si="30"/>
        <v>214.24228644431986</v>
      </c>
      <c r="F72" s="1">
        <f t="shared" si="31"/>
        <v>217.93825885855838</v>
      </c>
      <c r="G72" s="33"/>
      <c r="H72" s="52">
        <v>1.186</v>
      </c>
      <c r="I72" s="19">
        <f aca="true" t="shared" si="38" ref="I72:I135">I71+1</f>
        <v>66</v>
      </c>
      <c r="J72" s="59">
        <f t="shared" si="32"/>
        <v>11.280000000000001</v>
      </c>
      <c r="K72" s="59">
        <f t="shared" si="33"/>
        <v>13.687800000000003</v>
      </c>
      <c r="L72" s="26">
        <f t="shared" si="34"/>
        <v>12.208961085557661</v>
      </c>
      <c r="M72" s="59">
        <f t="shared" si="35"/>
        <v>8.466713555680144</v>
      </c>
      <c r="N72" s="27">
        <f t="shared" si="36"/>
        <v>4.714741141441607</v>
      </c>
      <c r="O72" s="79">
        <f t="shared" si="17"/>
        <v>-0.03443488989279331</v>
      </c>
      <c r="P72" s="28">
        <f t="shared" si="18"/>
        <v>-0.08763303025091318</v>
      </c>
      <c r="Q72" s="28">
        <f t="shared" si="19"/>
        <v>-0.22038834492784076</v>
      </c>
      <c r="R72" s="26">
        <f t="shared" si="20"/>
        <v>12.94621978979967</v>
      </c>
      <c r="S72" s="59">
        <f t="shared" si="21"/>
        <v>17.00697188469037</v>
      </c>
      <c r="T72" s="27">
        <f t="shared" si="22"/>
        <v>21.309760335292417</v>
      </c>
      <c r="U72" s="90">
        <f t="shared" si="23"/>
        <v>12.94621978979967</v>
      </c>
      <c r="V72" s="91">
        <f t="shared" si="24"/>
        <v>17.00697188469037</v>
      </c>
      <c r="W72" s="92">
        <f t="shared" si="26"/>
        <v>21.309760335292417</v>
      </c>
      <c r="X72" s="29"/>
      <c r="Y72" s="60"/>
      <c r="Z72" s="36"/>
      <c r="AA72" s="93">
        <f aca="true" t="shared" si="39" ref="AA72:AA135">AA73+O72</f>
        <v>11.373902545434637</v>
      </c>
      <c r="AB72" s="94">
        <f aca="true" t="shared" si="40" ref="AB72:AB135">AB73+P72</f>
        <v>16.51887766646709</v>
      </c>
      <c r="AC72" s="95">
        <f aca="true" t="shared" si="41" ref="AC72:AC135">AC73+Q72</f>
        <v>20.751774794483875</v>
      </c>
      <c r="AD72" s="34">
        <f aca="true" t="shared" si="42" ref="AD72:AD135">AD71+1</f>
        <v>66</v>
      </c>
      <c r="AS72" s="29">
        <f aca="true" t="shared" si="43" ref="AS72:AS135">AS71+1</f>
        <v>66</v>
      </c>
      <c r="AT72" s="44">
        <v>1.186</v>
      </c>
      <c r="AU72" s="42">
        <v>1.186</v>
      </c>
      <c r="AV72" s="47">
        <v>2.845</v>
      </c>
      <c r="AW72" s="25">
        <v>1.186</v>
      </c>
    </row>
    <row r="73" spans="1:49" ht="12.75">
      <c r="A73" s="16">
        <f t="shared" si="37"/>
        <v>67</v>
      </c>
      <c r="B73" s="59">
        <f t="shared" si="27"/>
        <v>37.7335</v>
      </c>
      <c r="C73" s="27">
        <f t="shared" si="28"/>
        <v>-42.7035</v>
      </c>
      <c r="D73" s="1">
        <f t="shared" si="29"/>
        <v>210.07194165944676</v>
      </c>
      <c r="E73" s="1">
        <f t="shared" si="30"/>
        <v>214.18764609848532</v>
      </c>
      <c r="F73" s="1">
        <f t="shared" si="31"/>
        <v>218.14914266826722</v>
      </c>
      <c r="G73" s="33"/>
      <c r="H73" s="52">
        <v>1.187</v>
      </c>
      <c r="I73" s="19">
        <f t="shared" si="38"/>
        <v>67</v>
      </c>
      <c r="J73" s="59">
        <f t="shared" si="32"/>
        <v>11.609500000000004</v>
      </c>
      <c r="K73" s="59">
        <f t="shared" si="33"/>
        <v>13.6815</v>
      </c>
      <c r="L73" s="26">
        <f t="shared" si="34"/>
        <v>12.01605834055323</v>
      </c>
      <c r="M73" s="59">
        <f t="shared" si="35"/>
        <v>8.521353901514686</v>
      </c>
      <c r="N73" s="27">
        <f t="shared" si="36"/>
        <v>4.503857331732775</v>
      </c>
      <c r="O73" s="79">
        <f aca="true" t="shared" si="44" ref="O73:O136">L73-L72</f>
        <v>-0.1929027450044316</v>
      </c>
      <c r="P73" s="28">
        <f aca="true" t="shared" si="45" ref="P73:P136">M73-M72</f>
        <v>0.05464034583454236</v>
      </c>
      <c r="Q73" s="28">
        <f aca="true" t="shared" si="46" ref="Q73:Q136">N73-N72</f>
        <v>-0.21088380970883236</v>
      </c>
      <c r="R73" s="26">
        <f aca="true" t="shared" si="47" ref="R73:R136">R72-O73</f>
        <v>13.139122534804102</v>
      </c>
      <c r="S73" s="59">
        <f aca="true" t="shared" si="48" ref="S73:S136">S72-P73</f>
        <v>16.952331538855827</v>
      </c>
      <c r="T73" s="27">
        <f aca="true" t="shared" si="49" ref="T73:T136">T72-Q73</f>
        <v>21.52064414500125</v>
      </c>
      <c r="U73" s="90">
        <f aca="true" t="shared" si="50" ref="U73:U136">U72-O73</f>
        <v>13.139122534804102</v>
      </c>
      <c r="V73" s="91">
        <f aca="true" t="shared" si="51" ref="V73:V136">V72-P73</f>
        <v>16.952331538855827</v>
      </c>
      <c r="W73" s="92">
        <f aca="true" t="shared" si="52" ref="W73:W136">W72-Q73</f>
        <v>21.52064414500125</v>
      </c>
      <c r="X73" s="29"/>
      <c r="Y73" s="60"/>
      <c r="Z73" s="36"/>
      <c r="AA73" s="93">
        <f t="shared" si="39"/>
        <v>11.40833743532743</v>
      </c>
      <c r="AB73" s="94">
        <f t="shared" si="40"/>
        <v>16.606510696718004</v>
      </c>
      <c r="AC73" s="95">
        <f t="shared" si="41"/>
        <v>20.972163139411716</v>
      </c>
      <c r="AD73" s="34">
        <f t="shared" si="42"/>
        <v>67</v>
      </c>
      <c r="AS73" s="29">
        <f t="shared" si="43"/>
        <v>67</v>
      </c>
      <c r="AT73" s="44">
        <v>1.187</v>
      </c>
      <c r="AU73" s="42">
        <v>1.187</v>
      </c>
      <c r="AV73" s="47">
        <v>2.878</v>
      </c>
      <c r="AW73" s="25">
        <v>1.228</v>
      </c>
    </row>
    <row r="74" spans="1:49" ht="12.75">
      <c r="A74" s="16">
        <f t="shared" si="37"/>
        <v>68</v>
      </c>
      <c r="B74" s="59">
        <f t="shared" si="27"/>
        <v>37.404</v>
      </c>
      <c r="C74" s="27">
        <f t="shared" si="28"/>
        <v>-42.6975</v>
      </c>
      <c r="D74" s="1">
        <f t="shared" si="29"/>
        <v>210.26657687033855</v>
      </c>
      <c r="E74" s="1">
        <f t="shared" si="30"/>
        <v>214.13454304212573</v>
      </c>
      <c r="F74" s="1">
        <f t="shared" si="31"/>
        <v>218.36157435251744</v>
      </c>
      <c r="G74" s="33"/>
      <c r="H74" s="52">
        <v>1.188</v>
      </c>
      <c r="I74" s="19">
        <f t="shared" si="38"/>
        <v>68</v>
      </c>
      <c r="J74" s="59">
        <f t="shared" si="32"/>
        <v>11.939</v>
      </c>
      <c r="K74" s="59">
        <f t="shared" si="33"/>
        <v>13.6755</v>
      </c>
      <c r="L74" s="26">
        <f t="shared" si="34"/>
        <v>11.82142312966144</v>
      </c>
      <c r="M74" s="59">
        <f t="shared" si="35"/>
        <v>8.574456957874276</v>
      </c>
      <c r="N74" s="27">
        <f t="shared" si="36"/>
        <v>4.291425647482555</v>
      </c>
      <c r="O74" s="79">
        <f t="shared" si="44"/>
        <v>-0.19463521089178926</v>
      </c>
      <c r="P74" s="28">
        <f t="shared" si="45"/>
        <v>0.05310305635958912</v>
      </c>
      <c r="Q74" s="28">
        <f t="shared" si="46"/>
        <v>-0.21243168425021963</v>
      </c>
      <c r="R74" s="26">
        <f t="shared" si="47"/>
        <v>13.333757745695891</v>
      </c>
      <c r="S74" s="59">
        <f t="shared" si="48"/>
        <v>16.899228482496238</v>
      </c>
      <c r="T74" s="27">
        <f t="shared" si="49"/>
        <v>21.73307582925147</v>
      </c>
      <c r="U74" s="90">
        <f t="shared" si="50"/>
        <v>13.333757745695891</v>
      </c>
      <c r="V74" s="91">
        <f t="shared" si="51"/>
        <v>16.899228482496238</v>
      </c>
      <c r="W74" s="92">
        <f t="shared" si="52"/>
        <v>21.73307582925147</v>
      </c>
      <c r="X74" s="29"/>
      <c r="Y74" s="60"/>
      <c r="Z74" s="36"/>
      <c r="AA74" s="93">
        <f t="shared" si="39"/>
        <v>11.601240180331862</v>
      </c>
      <c r="AB74" s="94">
        <f t="shared" si="40"/>
        <v>16.551870350883462</v>
      </c>
      <c r="AC74" s="95">
        <f t="shared" si="41"/>
        <v>21.18304694912055</v>
      </c>
      <c r="AD74" s="34">
        <f t="shared" si="42"/>
        <v>68</v>
      </c>
      <c r="AS74" s="29">
        <f t="shared" si="43"/>
        <v>68</v>
      </c>
      <c r="AT74" s="44">
        <v>1.188</v>
      </c>
      <c r="AU74" s="42">
        <v>1.188</v>
      </c>
      <c r="AV74" s="47">
        <v>2.907</v>
      </c>
      <c r="AW74" s="25">
        <v>1.238</v>
      </c>
    </row>
    <row r="75" spans="1:49" ht="12.75">
      <c r="A75" s="16">
        <f t="shared" si="37"/>
        <v>69</v>
      </c>
      <c r="B75" s="59">
        <f t="shared" si="27"/>
        <v>37.0746</v>
      </c>
      <c r="C75" s="27">
        <f t="shared" si="28"/>
        <v>-42.6918</v>
      </c>
      <c r="D75" s="1">
        <f t="shared" si="29"/>
        <v>210.46284005624366</v>
      </c>
      <c r="E75" s="1">
        <f t="shared" si="30"/>
        <v>214.08299416548715</v>
      </c>
      <c r="F75" s="1">
        <f t="shared" si="31"/>
        <v>218.57564867653946</v>
      </c>
      <c r="G75" s="33"/>
      <c r="H75" s="52">
        <v>1.186</v>
      </c>
      <c r="I75" s="19">
        <f t="shared" si="38"/>
        <v>69</v>
      </c>
      <c r="J75" s="59">
        <f t="shared" si="32"/>
        <v>12.268400000000007</v>
      </c>
      <c r="K75" s="59">
        <f t="shared" si="33"/>
        <v>13.669800000000002</v>
      </c>
      <c r="L75" s="26">
        <f t="shared" si="34"/>
        <v>11.62515994375633</v>
      </c>
      <c r="M75" s="59">
        <f t="shared" si="35"/>
        <v>8.626005834512853</v>
      </c>
      <c r="N75" s="27">
        <f t="shared" si="36"/>
        <v>4.077351323460533</v>
      </c>
      <c r="O75" s="79">
        <f t="shared" si="44"/>
        <v>-0.19626318590511005</v>
      </c>
      <c r="P75" s="28">
        <f t="shared" si="45"/>
        <v>0.05154887663857721</v>
      </c>
      <c r="Q75" s="28">
        <f t="shared" si="46"/>
        <v>-0.21407432402202176</v>
      </c>
      <c r="R75" s="26">
        <f t="shared" si="47"/>
        <v>13.530020931601001</v>
      </c>
      <c r="S75" s="59">
        <f t="shared" si="48"/>
        <v>16.84767960585766</v>
      </c>
      <c r="T75" s="27">
        <f t="shared" si="49"/>
        <v>21.94715015327349</v>
      </c>
      <c r="U75" s="90">
        <f t="shared" si="50"/>
        <v>13.530020931601001</v>
      </c>
      <c r="V75" s="91">
        <f t="shared" si="51"/>
        <v>16.84767960585766</v>
      </c>
      <c r="W75" s="92">
        <f t="shared" si="52"/>
        <v>21.94715015327349</v>
      </c>
      <c r="X75" s="67">
        <v>12.412</v>
      </c>
      <c r="Y75" s="68">
        <v>16.776</v>
      </c>
      <c r="Z75" s="69">
        <v>21.856</v>
      </c>
      <c r="AA75" s="93">
        <f t="shared" si="39"/>
        <v>11.795875391223651</v>
      </c>
      <c r="AB75" s="94">
        <f t="shared" si="40"/>
        <v>16.498767294523873</v>
      </c>
      <c r="AC75" s="95">
        <f t="shared" si="41"/>
        <v>21.395478633370768</v>
      </c>
      <c r="AD75" s="34">
        <f t="shared" si="42"/>
        <v>69</v>
      </c>
      <c r="AS75" s="29">
        <f t="shared" si="43"/>
        <v>69</v>
      </c>
      <c r="AT75" s="44">
        <v>1.186</v>
      </c>
      <c r="AU75" s="42">
        <v>1.186</v>
      </c>
      <c r="AV75" s="47">
        <v>2.931</v>
      </c>
      <c r="AW75" s="25">
        <v>1.248</v>
      </c>
    </row>
    <row r="76" spans="1:49" ht="12.75">
      <c r="A76" s="16">
        <f t="shared" si="37"/>
        <v>70</v>
      </c>
      <c r="B76" s="59">
        <f t="shared" si="27"/>
        <v>36.9681</v>
      </c>
      <c r="C76" s="27">
        <f t="shared" si="28"/>
        <v>-42.8365</v>
      </c>
      <c r="D76" s="1">
        <f t="shared" si="29"/>
        <v>210.38667299814878</v>
      </c>
      <c r="E76" s="1">
        <f t="shared" si="30"/>
        <v>214.01166803672177</v>
      </c>
      <c r="F76" s="1">
        <f t="shared" si="31"/>
        <v>218.52079307290188</v>
      </c>
      <c r="G76" s="33"/>
      <c r="H76" s="52">
        <v>1.18</v>
      </c>
      <c r="I76" s="19">
        <f t="shared" si="38"/>
        <v>70</v>
      </c>
      <c r="J76" s="59">
        <f t="shared" si="32"/>
        <v>12.374900000000004</v>
      </c>
      <c r="K76" s="59">
        <f t="shared" si="33"/>
        <v>13.814500000000002</v>
      </c>
      <c r="L76" s="26">
        <f t="shared" si="34"/>
        <v>11.701327001851212</v>
      </c>
      <c r="M76" s="59">
        <f t="shared" si="35"/>
        <v>8.69733196327823</v>
      </c>
      <c r="N76" s="27">
        <f t="shared" si="36"/>
        <v>4.13220692709811</v>
      </c>
      <c r="O76" s="79">
        <f t="shared" si="44"/>
        <v>0.07616705809488167</v>
      </c>
      <c r="P76" s="28">
        <f t="shared" si="45"/>
        <v>0.07132612876537792</v>
      </c>
      <c r="Q76" s="28">
        <f t="shared" si="46"/>
        <v>0.05485560363757713</v>
      </c>
      <c r="R76" s="26">
        <f t="shared" si="47"/>
        <v>13.45385387350612</v>
      </c>
      <c r="S76" s="59">
        <f t="shared" si="48"/>
        <v>16.776353477092282</v>
      </c>
      <c r="T76" s="27">
        <f t="shared" si="49"/>
        <v>21.892294549635913</v>
      </c>
      <c r="U76" s="90">
        <f t="shared" si="50"/>
        <v>13.45385387350612</v>
      </c>
      <c r="V76" s="91">
        <f t="shared" si="51"/>
        <v>16.776353477092282</v>
      </c>
      <c r="W76" s="92">
        <f t="shared" si="52"/>
        <v>21.892294549635913</v>
      </c>
      <c r="X76" s="29"/>
      <c r="Y76" s="60"/>
      <c r="Z76" s="36"/>
      <c r="AA76" s="93">
        <f t="shared" si="39"/>
        <v>11.992138577128761</v>
      </c>
      <c r="AB76" s="94">
        <f t="shared" si="40"/>
        <v>16.447218417885296</v>
      </c>
      <c r="AC76" s="95">
        <f t="shared" si="41"/>
        <v>21.60955295739279</v>
      </c>
      <c r="AD76" s="34">
        <f t="shared" si="42"/>
        <v>70</v>
      </c>
      <c r="AS76" s="29">
        <f t="shared" si="43"/>
        <v>70</v>
      </c>
      <c r="AT76" s="44">
        <v>1.18</v>
      </c>
      <c r="AU76" s="42">
        <v>1.18</v>
      </c>
      <c r="AV76" s="47">
        <v>2.952</v>
      </c>
      <c r="AW76" s="25">
        <v>1.262</v>
      </c>
    </row>
    <row r="77" spans="1:49" ht="12.75">
      <c r="A77" s="16">
        <f t="shared" si="37"/>
        <v>71</v>
      </c>
      <c r="B77" s="59">
        <f t="shared" si="27"/>
        <v>36.8617</v>
      </c>
      <c r="C77" s="27">
        <f t="shared" si="28"/>
        <v>-42.9812</v>
      </c>
      <c r="D77" s="1">
        <f t="shared" si="29"/>
        <v>210.3106202916296</v>
      </c>
      <c r="E77" s="1">
        <f t="shared" si="30"/>
        <v>213.94041466845388</v>
      </c>
      <c r="F77" s="1">
        <f t="shared" si="31"/>
        <v>218.4659599896286</v>
      </c>
      <c r="G77" s="33"/>
      <c r="H77" s="52">
        <v>1.22</v>
      </c>
      <c r="I77" s="19">
        <f t="shared" si="38"/>
        <v>71</v>
      </c>
      <c r="J77" s="59">
        <f t="shared" si="32"/>
        <v>12.481300000000005</v>
      </c>
      <c r="K77" s="59">
        <f t="shared" si="33"/>
        <v>13.959200000000003</v>
      </c>
      <c r="L77" s="26">
        <f t="shared" si="34"/>
        <v>11.777379708370404</v>
      </c>
      <c r="M77" s="59">
        <f t="shared" si="35"/>
        <v>8.76858533154612</v>
      </c>
      <c r="N77" s="27">
        <f t="shared" si="36"/>
        <v>4.1870400103713905</v>
      </c>
      <c r="O77" s="79">
        <f t="shared" si="44"/>
        <v>0.07605270651919227</v>
      </c>
      <c r="P77" s="28">
        <f t="shared" si="45"/>
        <v>0.07125336826788953</v>
      </c>
      <c r="Q77" s="28">
        <f t="shared" si="46"/>
        <v>0.05483308327328018</v>
      </c>
      <c r="R77" s="26">
        <f t="shared" si="47"/>
        <v>13.377801166986927</v>
      </c>
      <c r="S77" s="59">
        <f t="shared" si="48"/>
        <v>16.705100108824393</v>
      </c>
      <c r="T77" s="27">
        <f t="shared" si="49"/>
        <v>21.837461466362633</v>
      </c>
      <c r="U77" s="90">
        <f t="shared" si="50"/>
        <v>13.377801166986927</v>
      </c>
      <c r="V77" s="91">
        <f t="shared" si="51"/>
        <v>16.705100108824393</v>
      </c>
      <c r="W77" s="92">
        <f t="shared" si="52"/>
        <v>21.837461466362633</v>
      </c>
      <c r="X77" s="29"/>
      <c r="Y77" s="60"/>
      <c r="Z77" s="36"/>
      <c r="AA77" s="93">
        <f t="shared" si="39"/>
        <v>11.91597151903388</v>
      </c>
      <c r="AB77" s="94">
        <f t="shared" si="40"/>
        <v>16.375892289119918</v>
      </c>
      <c r="AC77" s="95">
        <f t="shared" si="41"/>
        <v>21.554697353755213</v>
      </c>
      <c r="AD77" s="34">
        <f t="shared" si="42"/>
        <v>71</v>
      </c>
      <c r="AS77" s="29">
        <f t="shared" si="43"/>
        <v>71</v>
      </c>
      <c r="AT77" s="44">
        <v>1.22</v>
      </c>
      <c r="AU77" s="42">
        <v>1.22</v>
      </c>
      <c r="AV77" s="47">
        <v>2.974</v>
      </c>
      <c r="AW77" s="25">
        <v>1.238</v>
      </c>
    </row>
    <row r="78" spans="1:49" ht="12.75">
      <c r="A78" s="16">
        <f t="shared" si="37"/>
        <v>72</v>
      </c>
      <c r="B78" s="59">
        <f t="shared" si="27"/>
        <v>36.6803</v>
      </c>
      <c r="C78" s="27">
        <f t="shared" si="28"/>
        <v>-43.1138</v>
      </c>
      <c r="D78" s="1">
        <f t="shared" si="29"/>
        <v>210.22055518309813</v>
      </c>
      <c r="E78" s="1">
        <f t="shared" si="30"/>
        <v>214.0716719980717</v>
      </c>
      <c r="F78" s="1">
        <f t="shared" si="31"/>
        <v>218.57980987085702</v>
      </c>
      <c r="G78" s="33"/>
      <c r="H78" s="52">
        <v>1.18</v>
      </c>
      <c r="I78" s="19">
        <f t="shared" si="38"/>
        <v>72</v>
      </c>
      <c r="J78" s="59">
        <f t="shared" si="32"/>
        <v>12.662700000000001</v>
      </c>
      <c r="K78" s="59">
        <f t="shared" si="33"/>
        <v>14.0918</v>
      </c>
      <c r="L78" s="26">
        <f t="shared" si="34"/>
        <v>11.867444816901866</v>
      </c>
      <c r="M78" s="59">
        <f t="shared" si="35"/>
        <v>8.637328001928296</v>
      </c>
      <c r="N78" s="27">
        <f t="shared" si="36"/>
        <v>4.073190129142972</v>
      </c>
      <c r="O78" s="79">
        <f t="shared" si="44"/>
        <v>0.0900651085314621</v>
      </c>
      <c r="P78" s="28">
        <f t="shared" si="45"/>
        <v>-0.13125732961782433</v>
      </c>
      <c r="Q78" s="28">
        <f t="shared" si="46"/>
        <v>-0.11384988122841833</v>
      </c>
      <c r="R78" s="26">
        <f t="shared" si="47"/>
        <v>13.287736058455465</v>
      </c>
      <c r="S78" s="59">
        <f t="shared" si="48"/>
        <v>16.836357438442217</v>
      </c>
      <c r="T78" s="27">
        <f t="shared" si="49"/>
        <v>21.95131134759105</v>
      </c>
      <c r="U78" s="90">
        <f t="shared" si="50"/>
        <v>13.287736058455465</v>
      </c>
      <c r="V78" s="91">
        <f t="shared" si="51"/>
        <v>16.836357438442217</v>
      </c>
      <c r="W78" s="92">
        <f t="shared" si="52"/>
        <v>21.95131134759105</v>
      </c>
      <c r="X78" s="29"/>
      <c r="Y78" s="60"/>
      <c r="Z78" s="36"/>
      <c r="AA78" s="93">
        <f t="shared" si="39"/>
        <v>11.839918812514687</v>
      </c>
      <c r="AB78" s="94">
        <f t="shared" si="40"/>
        <v>16.304638920852028</v>
      </c>
      <c r="AC78" s="95">
        <f t="shared" si="41"/>
        <v>21.499864270481932</v>
      </c>
      <c r="AD78" s="34">
        <f t="shared" si="42"/>
        <v>72</v>
      </c>
      <c r="AS78" s="29">
        <f t="shared" si="43"/>
        <v>72</v>
      </c>
      <c r="AT78" s="44">
        <v>1.18</v>
      </c>
      <c r="AU78" s="42">
        <v>1.18</v>
      </c>
      <c r="AV78" s="47">
        <v>2.96</v>
      </c>
      <c r="AW78" s="25">
        <v>1.214</v>
      </c>
    </row>
    <row r="79" spans="1:49" ht="12.75">
      <c r="A79" s="16">
        <f t="shared" si="37"/>
        <v>73</v>
      </c>
      <c r="B79" s="59">
        <f t="shared" si="27"/>
        <v>36.4989</v>
      </c>
      <c r="C79" s="27">
        <f t="shared" si="28"/>
        <v>-43.2463</v>
      </c>
      <c r="D79" s="1">
        <f t="shared" si="29"/>
        <v>210.13159791433085</v>
      </c>
      <c r="E79" s="1">
        <f t="shared" si="30"/>
        <v>214.2039861162719</v>
      </c>
      <c r="F79" s="1">
        <f t="shared" si="31"/>
        <v>218.69470594977832</v>
      </c>
      <c r="G79" s="33"/>
      <c r="H79" s="52">
        <v>1.187</v>
      </c>
      <c r="I79" s="19">
        <f t="shared" si="38"/>
        <v>73</v>
      </c>
      <c r="J79" s="59">
        <f t="shared" si="32"/>
        <v>12.844100000000005</v>
      </c>
      <c r="K79" s="59">
        <f t="shared" si="33"/>
        <v>14.2243</v>
      </c>
      <c r="L79" s="26">
        <f t="shared" si="34"/>
        <v>11.95640208566914</v>
      </c>
      <c r="M79" s="59">
        <f t="shared" si="35"/>
        <v>8.505013883728111</v>
      </c>
      <c r="N79" s="27">
        <f t="shared" si="36"/>
        <v>3.9582940502216672</v>
      </c>
      <c r="O79" s="79">
        <f t="shared" si="44"/>
        <v>0.08895726876727394</v>
      </c>
      <c r="P79" s="28">
        <f t="shared" si="45"/>
        <v>-0.1323141182001848</v>
      </c>
      <c r="Q79" s="28">
        <f t="shared" si="46"/>
        <v>-0.11489607892130493</v>
      </c>
      <c r="R79" s="26">
        <f t="shared" si="47"/>
        <v>13.198778789688191</v>
      </c>
      <c r="S79" s="59">
        <f t="shared" si="48"/>
        <v>16.968671556642402</v>
      </c>
      <c r="T79" s="27">
        <f t="shared" si="49"/>
        <v>22.066207426512356</v>
      </c>
      <c r="U79" s="90">
        <f t="shared" si="50"/>
        <v>13.198778789688191</v>
      </c>
      <c r="V79" s="91">
        <f t="shared" si="51"/>
        <v>16.968671556642402</v>
      </c>
      <c r="W79" s="92">
        <f t="shared" si="52"/>
        <v>22.066207426512356</v>
      </c>
      <c r="X79" s="29"/>
      <c r="Y79" s="60"/>
      <c r="Z79" s="36"/>
      <c r="AA79" s="93">
        <f t="shared" si="39"/>
        <v>11.749853703983225</v>
      </c>
      <c r="AB79" s="94">
        <f t="shared" si="40"/>
        <v>16.435896250469852</v>
      </c>
      <c r="AC79" s="95">
        <f t="shared" si="41"/>
        <v>21.61371415171035</v>
      </c>
      <c r="AD79" s="34">
        <f t="shared" si="42"/>
        <v>73</v>
      </c>
      <c r="AS79" s="29">
        <f t="shared" si="43"/>
        <v>73</v>
      </c>
      <c r="AT79" s="44">
        <v>1.187</v>
      </c>
      <c r="AU79" s="42">
        <v>1.187</v>
      </c>
      <c r="AV79" s="47">
        <v>2.945</v>
      </c>
      <c r="AW79" s="25">
        <v>1.19</v>
      </c>
    </row>
    <row r="80" spans="1:49" ht="12.75">
      <c r="A80" s="16">
        <f t="shared" si="37"/>
        <v>74</v>
      </c>
      <c r="B80" s="59">
        <f t="shared" si="27"/>
        <v>36.238</v>
      </c>
      <c r="C80" s="27">
        <f t="shared" si="28"/>
        <v>-43.5217</v>
      </c>
      <c r="D80" s="1">
        <f t="shared" si="29"/>
        <v>210.01680931744485</v>
      </c>
      <c r="E80" s="1">
        <f t="shared" si="30"/>
        <v>214.06712753260368</v>
      </c>
      <c r="F80" s="1">
        <f t="shared" si="31"/>
        <v>218.5651038477094</v>
      </c>
      <c r="G80" s="33"/>
      <c r="H80" s="52">
        <v>1.175</v>
      </c>
      <c r="I80" s="19">
        <f t="shared" si="38"/>
        <v>74</v>
      </c>
      <c r="J80" s="59">
        <f t="shared" si="32"/>
        <v>13.105000000000004</v>
      </c>
      <c r="K80" s="59">
        <f t="shared" si="33"/>
        <v>14.499700000000004</v>
      </c>
      <c r="L80" s="26">
        <f t="shared" si="34"/>
        <v>12.071190682555141</v>
      </c>
      <c r="M80" s="59">
        <f t="shared" si="35"/>
        <v>8.641872467396325</v>
      </c>
      <c r="N80" s="27">
        <f t="shared" si="36"/>
        <v>4.087896152290597</v>
      </c>
      <c r="O80" s="79">
        <f t="shared" si="44"/>
        <v>0.11478859688600096</v>
      </c>
      <c r="P80" s="28">
        <f t="shared" si="45"/>
        <v>0.13685858366821435</v>
      </c>
      <c r="Q80" s="28">
        <f t="shared" si="46"/>
        <v>0.12960210206892953</v>
      </c>
      <c r="R80" s="26">
        <f t="shared" si="47"/>
        <v>13.08399019280219</v>
      </c>
      <c r="S80" s="59">
        <f t="shared" si="48"/>
        <v>16.831812972974188</v>
      </c>
      <c r="T80" s="27">
        <f t="shared" si="49"/>
        <v>21.936605324443427</v>
      </c>
      <c r="U80" s="90">
        <f t="shared" si="50"/>
        <v>13.08399019280219</v>
      </c>
      <c r="V80" s="91">
        <f t="shared" si="51"/>
        <v>16.831812972974188</v>
      </c>
      <c r="W80" s="92">
        <f t="shared" si="52"/>
        <v>21.936605324443427</v>
      </c>
      <c r="X80" s="29"/>
      <c r="Y80" s="60"/>
      <c r="Z80" s="36"/>
      <c r="AA80" s="93">
        <f t="shared" si="39"/>
        <v>11.660896435215951</v>
      </c>
      <c r="AB80" s="94">
        <f t="shared" si="40"/>
        <v>16.568210368670037</v>
      </c>
      <c r="AC80" s="95">
        <f t="shared" si="41"/>
        <v>21.728610230631656</v>
      </c>
      <c r="AD80" s="34">
        <f t="shared" si="42"/>
        <v>74</v>
      </c>
      <c r="AS80" s="29">
        <f t="shared" si="43"/>
        <v>74</v>
      </c>
      <c r="AT80" s="44">
        <v>1.175</v>
      </c>
      <c r="AU80" s="42">
        <v>1.175</v>
      </c>
      <c r="AV80" s="47">
        <v>2.996</v>
      </c>
      <c r="AW80" s="25">
        <v>1.179</v>
      </c>
    </row>
    <row r="81" spans="1:49" ht="12.75">
      <c r="A81" s="16">
        <f t="shared" si="37"/>
        <v>75</v>
      </c>
      <c r="B81" s="59">
        <f t="shared" si="27"/>
        <v>35.925</v>
      </c>
      <c r="C81" s="27">
        <f t="shared" si="28"/>
        <v>-43.6051</v>
      </c>
      <c r="D81" s="1">
        <f t="shared" si="29"/>
        <v>209.98461606246303</v>
      </c>
      <c r="E81" s="1">
        <f t="shared" si="30"/>
        <v>214.20495106745318</v>
      </c>
      <c r="F81" s="1">
        <f t="shared" si="31"/>
        <v>218.71531785448863</v>
      </c>
      <c r="G81" s="33"/>
      <c r="H81" s="52">
        <v>1.152</v>
      </c>
      <c r="I81" s="19">
        <f t="shared" si="38"/>
        <v>75</v>
      </c>
      <c r="J81" s="59">
        <f t="shared" si="32"/>
        <v>13.418000000000006</v>
      </c>
      <c r="K81" s="59">
        <f t="shared" si="33"/>
        <v>14.583100000000002</v>
      </c>
      <c r="L81" s="26">
        <f t="shared" si="34"/>
        <v>12.103383937536961</v>
      </c>
      <c r="M81" s="59">
        <f t="shared" si="35"/>
        <v>8.504048932546823</v>
      </c>
      <c r="N81" s="27">
        <f t="shared" si="36"/>
        <v>3.93768214551136</v>
      </c>
      <c r="O81" s="79">
        <f t="shared" si="44"/>
        <v>0.03219325498182002</v>
      </c>
      <c r="P81" s="28">
        <f t="shared" si="45"/>
        <v>-0.1378235348495025</v>
      </c>
      <c r="Q81" s="28">
        <f t="shared" si="46"/>
        <v>-0.1502140067792368</v>
      </c>
      <c r="R81" s="26">
        <f t="shared" si="47"/>
        <v>13.05179693782037</v>
      </c>
      <c r="S81" s="59">
        <f t="shared" si="48"/>
        <v>16.96963650782369</v>
      </c>
      <c r="T81" s="27">
        <f t="shared" si="49"/>
        <v>22.086819331222664</v>
      </c>
      <c r="U81" s="90">
        <f t="shared" si="50"/>
        <v>13.05179693782037</v>
      </c>
      <c r="V81" s="91">
        <f t="shared" si="51"/>
        <v>16.96963650782369</v>
      </c>
      <c r="W81" s="92">
        <f t="shared" si="52"/>
        <v>22.086819331222664</v>
      </c>
      <c r="X81" s="29"/>
      <c r="Y81" s="60"/>
      <c r="Z81" s="36"/>
      <c r="AA81" s="93">
        <f t="shared" si="39"/>
        <v>11.54610783832995</v>
      </c>
      <c r="AB81" s="94">
        <f t="shared" si="40"/>
        <v>16.431351785001823</v>
      </c>
      <c r="AC81" s="95">
        <f t="shared" si="41"/>
        <v>21.599008128562726</v>
      </c>
      <c r="AD81" s="34">
        <f t="shared" si="42"/>
        <v>75</v>
      </c>
      <c r="AS81" s="29">
        <f t="shared" si="43"/>
        <v>75</v>
      </c>
      <c r="AT81" s="44">
        <v>1.152</v>
      </c>
      <c r="AU81" s="42">
        <v>1.152</v>
      </c>
      <c r="AV81" s="47">
        <v>2.995</v>
      </c>
      <c r="AW81" s="25">
        <v>1.204</v>
      </c>
    </row>
    <row r="82" spans="1:49" ht="12.75">
      <c r="A82" s="16">
        <f t="shared" si="37"/>
        <v>76</v>
      </c>
      <c r="B82" s="59">
        <f t="shared" si="27"/>
        <v>35.6121</v>
      </c>
      <c r="C82" s="27">
        <f t="shared" si="28"/>
        <v>-43.6884</v>
      </c>
      <c r="D82" s="1">
        <f t="shared" si="29"/>
        <v>209.9533407706341</v>
      </c>
      <c r="E82" s="1">
        <f t="shared" si="30"/>
        <v>214.34344538905313</v>
      </c>
      <c r="F82" s="1">
        <f t="shared" si="31"/>
        <v>218.8661754263093</v>
      </c>
      <c r="G82" s="33"/>
      <c r="H82" s="52">
        <v>1.129</v>
      </c>
      <c r="I82" s="19">
        <f t="shared" si="38"/>
        <v>76</v>
      </c>
      <c r="J82" s="59">
        <f t="shared" si="32"/>
        <v>13.730900000000005</v>
      </c>
      <c r="K82" s="59">
        <f t="shared" si="33"/>
        <v>14.666400000000003</v>
      </c>
      <c r="L82" s="26">
        <f t="shared" si="34"/>
        <v>12.134659229365894</v>
      </c>
      <c r="M82" s="59">
        <f t="shared" si="35"/>
        <v>8.365554610946873</v>
      </c>
      <c r="N82" s="27">
        <f t="shared" si="36"/>
        <v>3.7868245736906943</v>
      </c>
      <c r="O82" s="79">
        <f t="shared" si="44"/>
        <v>0.031275291828933405</v>
      </c>
      <c r="P82" s="28">
        <f t="shared" si="45"/>
        <v>-0.1384943215999499</v>
      </c>
      <c r="Q82" s="28">
        <f t="shared" si="46"/>
        <v>-0.15085757182066573</v>
      </c>
      <c r="R82" s="26">
        <f t="shared" si="47"/>
        <v>13.020521645991437</v>
      </c>
      <c r="S82" s="59">
        <f t="shared" si="48"/>
        <v>17.10813082942364</v>
      </c>
      <c r="T82" s="27">
        <f t="shared" si="49"/>
        <v>22.23767690304333</v>
      </c>
      <c r="U82" s="90">
        <f t="shared" si="50"/>
        <v>13.020521645991437</v>
      </c>
      <c r="V82" s="91">
        <f t="shared" si="51"/>
        <v>17.10813082942364</v>
      </c>
      <c r="W82" s="92">
        <f t="shared" si="52"/>
        <v>22.23767690304333</v>
      </c>
      <c r="X82" s="29"/>
      <c r="Y82" s="60"/>
      <c r="Z82" s="36"/>
      <c r="AA82" s="93">
        <f t="shared" si="39"/>
        <v>11.51391458334813</v>
      </c>
      <c r="AB82" s="94">
        <f t="shared" si="40"/>
        <v>16.569175319851325</v>
      </c>
      <c r="AC82" s="95">
        <f t="shared" si="41"/>
        <v>21.749222135341963</v>
      </c>
      <c r="AD82" s="34">
        <f t="shared" si="42"/>
        <v>76</v>
      </c>
      <c r="AS82" s="29">
        <f t="shared" si="43"/>
        <v>76</v>
      </c>
      <c r="AT82" s="44">
        <v>1.129</v>
      </c>
      <c r="AU82" s="42">
        <v>1.129</v>
      </c>
      <c r="AV82" s="47">
        <v>2.993</v>
      </c>
      <c r="AW82" s="25">
        <v>1.18</v>
      </c>
    </row>
    <row r="83" spans="1:49" ht="12.75">
      <c r="A83" s="16">
        <f t="shared" si="37"/>
        <v>77</v>
      </c>
      <c r="B83" s="59">
        <f t="shared" si="27"/>
        <v>35.4373</v>
      </c>
      <c r="C83" s="27">
        <f t="shared" si="28"/>
        <v>-43.9876</v>
      </c>
      <c r="D83" s="1">
        <f t="shared" si="29"/>
        <v>209.81152449960894</v>
      </c>
      <c r="E83" s="1">
        <f t="shared" si="30"/>
        <v>214.1856538790822</v>
      </c>
      <c r="F83" s="1">
        <f t="shared" si="31"/>
        <v>218.77354130410745</v>
      </c>
      <c r="G83" s="33"/>
      <c r="H83" s="52">
        <v>1.134</v>
      </c>
      <c r="I83" s="19">
        <f t="shared" si="38"/>
        <v>77</v>
      </c>
      <c r="J83" s="59">
        <f t="shared" si="32"/>
        <v>13.905700000000003</v>
      </c>
      <c r="K83" s="59">
        <f t="shared" si="33"/>
        <v>14.965600000000002</v>
      </c>
      <c r="L83" s="26">
        <f t="shared" si="34"/>
        <v>12.276475500391058</v>
      </c>
      <c r="M83" s="59">
        <f t="shared" si="35"/>
        <v>8.523346120917807</v>
      </c>
      <c r="N83" s="27">
        <f t="shared" si="36"/>
        <v>3.879458695892538</v>
      </c>
      <c r="O83" s="79">
        <f t="shared" si="44"/>
        <v>0.1418162710251636</v>
      </c>
      <c r="P83" s="28">
        <f t="shared" si="45"/>
        <v>0.15779150997093438</v>
      </c>
      <c r="Q83" s="28">
        <f t="shared" si="46"/>
        <v>0.09263412220184364</v>
      </c>
      <c r="R83" s="26">
        <f t="shared" si="47"/>
        <v>12.878705374966273</v>
      </c>
      <c r="S83" s="59">
        <f t="shared" si="48"/>
        <v>16.950339319452706</v>
      </c>
      <c r="T83" s="27">
        <f t="shared" si="49"/>
        <v>22.145042780841486</v>
      </c>
      <c r="U83" s="90">
        <f t="shared" si="50"/>
        <v>12.878705374966273</v>
      </c>
      <c r="V83" s="91">
        <f t="shared" si="51"/>
        <v>16.950339319452706</v>
      </c>
      <c r="W83" s="92">
        <f t="shared" si="52"/>
        <v>22.145042780841486</v>
      </c>
      <c r="X83" s="29"/>
      <c r="Y83" s="60"/>
      <c r="Z83" s="36"/>
      <c r="AA83" s="93">
        <f t="shared" si="39"/>
        <v>11.482639291519197</v>
      </c>
      <c r="AB83" s="94">
        <f t="shared" si="40"/>
        <v>16.707669641451275</v>
      </c>
      <c r="AC83" s="95">
        <f t="shared" si="41"/>
        <v>21.90007970716263</v>
      </c>
      <c r="AD83" s="34">
        <f t="shared" si="42"/>
        <v>77</v>
      </c>
      <c r="AS83" s="29">
        <f t="shared" si="43"/>
        <v>77</v>
      </c>
      <c r="AT83" s="44">
        <v>1.134</v>
      </c>
      <c r="AU83" s="42">
        <v>1.134</v>
      </c>
      <c r="AV83" s="47">
        <v>3.044</v>
      </c>
      <c r="AW83" s="25">
        <v>1.158</v>
      </c>
    </row>
    <row r="84" spans="1:49" ht="12.75">
      <c r="A84" s="16">
        <f t="shared" si="37"/>
        <v>78</v>
      </c>
      <c r="B84" s="59">
        <f t="shared" si="27"/>
        <v>35.247</v>
      </c>
      <c r="C84" s="27">
        <f t="shared" si="28"/>
        <v>-44.2811</v>
      </c>
      <c r="D84" s="1">
        <f t="shared" si="29"/>
        <v>209.65124395898536</v>
      </c>
      <c r="E84" s="1">
        <f t="shared" si="30"/>
        <v>214.0243544090018</v>
      </c>
      <c r="F84" s="1">
        <f t="shared" si="31"/>
        <v>218.6458827569822</v>
      </c>
      <c r="G84" s="33"/>
      <c r="H84" s="52">
        <v>1.129</v>
      </c>
      <c r="I84" s="19">
        <f t="shared" si="38"/>
        <v>78</v>
      </c>
      <c r="J84" s="59">
        <f t="shared" si="32"/>
        <v>14.096000000000004</v>
      </c>
      <c r="K84" s="59">
        <f t="shared" si="33"/>
        <v>15.259100000000004</v>
      </c>
      <c r="L84" s="26">
        <f t="shared" si="34"/>
        <v>12.436756041014633</v>
      </c>
      <c r="M84" s="59">
        <f t="shared" si="35"/>
        <v>8.684645590998201</v>
      </c>
      <c r="N84" s="27">
        <f t="shared" si="36"/>
        <v>4.007117243017802</v>
      </c>
      <c r="O84" s="79">
        <f t="shared" si="44"/>
        <v>0.16028054062357455</v>
      </c>
      <c r="P84" s="28">
        <f t="shared" si="45"/>
        <v>0.1612994700803938</v>
      </c>
      <c r="Q84" s="28">
        <f t="shared" si="46"/>
        <v>0.12765854712526448</v>
      </c>
      <c r="R84" s="26">
        <f t="shared" si="47"/>
        <v>12.718424834342699</v>
      </c>
      <c r="S84" s="59">
        <f t="shared" si="48"/>
        <v>16.789039849372312</v>
      </c>
      <c r="T84" s="27">
        <f t="shared" si="49"/>
        <v>22.01738423371622</v>
      </c>
      <c r="U84" s="90">
        <f t="shared" si="50"/>
        <v>12.718424834342699</v>
      </c>
      <c r="V84" s="91">
        <f t="shared" si="51"/>
        <v>16.789039849372312</v>
      </c>
      <c r="W84" s="92">
        <f t="shared" si="52"/>
        <v>22.01738423371622</v>
      </c>
      <c r="X84" s="29"/>
      <c r="Y84" s="60"/>
      <c r="Z84" s="36"/>
      <c r="AA84" s="93">
        <f t="shared" si="39"/>
        <v>11.340823020494033</v>
      </c>
      <c r="AB84" s="94">
        <f t="shared" si="40"/>
        <v>16.54987813148034</v>
      </c>
      <c r="AC84" s="95">
        <f t="shared" si="41"/>
        <v>21.807445584960785</v>
      </c>
      <c r="AD84" s="34">
        <f t="shared" si="42"/>
        <v>78</v>
      </c>
      <c r="AS84" s="29">
        <f t="shared" si="43"/>
        <v>78</v>
      </c>
      <c r="AT84" s="44">
        <v>1.129</v>
      </c>
      <c r="AU84" s="42">
        <v>1.129</v>
      </c>
      <c r="AV84" s="47">
        <v>3.116</v>
      </c>
      <c r="AW84" s="25">
        <v>1.124</v>
      </c>
    </row>
    <row r="85" spans="1:49" ht="12.75">
      <c r="A85" s="16">
        <f t="shared" si="37"/>
        <v>79</v>
      </c>
      <c r="B85" s="59">
        <f t="shared" si="27"/>
        <v>34.9858</v>
      </c>
      <c r="C85" s="27">
        <f t="shared" si="28"/>
        <v>-44.5534</v>
      </c>
      <c r="D85" s="1">
        <f t="shared" si="29"/>
        <v>209.52512180418842</v>
      </c>
      <c r="E85" s="1">
        <f t="shared" si="30"/>
        <v>213.90062189051716</v>
      </c>
      <c r="F85" s="1">
        <f t="shared" si="31"/>
        <v>218.58765044899036</v>
      </c>
      <c r="G85" s="33"/>
      <c r="H85" s="54">
        <v>1.098</v>
      </c>
      <c r="I85" s="19">
        <f t="shared" si="38"/>
        <v>79</v>
      </c>
      <c r="J85" s="59">
        <f t="shared" si="32"/>
        <v>14.357200000000006</v>
      </c>
      <c r="K85" s="59">
        <f t="shared" si="33"/>
        <v>15.531400000000005</v>
      </c>
      <c r="L85" s="26">
        <f t="shared" si="34"/>
        <v>12.562878195811578</v>
      </c>
      <c r="M85" s="59">
        <f t="shared" si="35"/>
        <v>8.808378109482845</v>
      </c>
      <c r="N85" s="27">
        <f t="shared" si="36"/>
        <v>4.065349551009632</v>
      </c>
      <c r="O85" s="79">
        <f t="shared" si="44"/>
        <v>0.12612215479694555</v>
      </c>
      <c r="P85" s="28">
        <f t="shared" si="45"/>
        <v>0.12373251848464406</v>
      </c>
      <c r="Q85" s="28">
        <f t="shared" si="46"/>
        <v>0.05823230799182966</v>
      </c>
      <c r="R85" s="26">
        <f t="shared" si="47"/>
        <v>12.592302679545753</v>
      </c>
      <c r="S85" s="59">
        <f t="shared" si="48"/>
        <v>16.665307330887668</v>
      </c>
      <c r="T85" s="27">
        <f t="shared" si="49"/>
        <v>21.95915192572439</v>
      </c>
      <c r="U85" s="90">
        <f t="shared" si="50"/>
        <v>12.592302679545753</v>
      </c>
      <c r="V85" s="91">
        <f t="shared" si="51"/>
        <v>16.665307330887668</v>
      </c>
      <c r="W85" s="92">
        <f t="shared" si="52"/>
        <v>21.95915192572439</v>
      </c>
      <c r="X85" s="29"/>
      <c r="Y85" s="60"/>
      <c r="Z85" s="36"/>
      <c r="AA85" s="93">
        <f t="shared" si="39"/>
        <v>11.180542479870459</v>
      </c>
      <c r="AB85" s="94">
        <f t="shared" si="40"/>
        <v>16.388578661399947</v>
      </c>
      <c r="AC85" s="95">
        <f t="shared" si="41"/>
        <v>21.67978703783552</v>
      </c>
      <c r="AD85" s="34">
        <f t="shared" si="42"/>
        <v>79</v>
      </c>
      <c r="AS85" s="29">
        <f t="shared" si="43"/>
        <v>79</v>
      </c>
      <c r="AT85" s="46">
        <v>1.098</v>
      </c>
      <c r="AU85" s="43">
        <v>1.175</v>
      </c>
      <c r="AV85" s="47">
        <v>3.186</v>
      </c>
      <c r="AW85" s="43">
        <v>1.098</v>
      </c>
    </row>
    <row r="86" spans="1:49" ht="12.75">
      <c r="A86" s="16">
        <f t="shared" si="37"/>
        <v>80</v>
      </c>
      <c r="B86" s="59">
        <f t="shared" si="27"/>
        <v>34.6662</v>
      </c>
      <c r="C86" s="27">
        <f t="shared" si="28"/>
        <v>-44.8053</v>
      </c>
      <c r="D86" s="1">
        <f t="shared" si="29"/>
        <v>209.387175770891</v>
      </c>
      <c r="E86" s="1">
        <f t="shared" si="30"/>
        <v>213.85602273006015</v>
      </c>
      <c r="F86" s="1">
        <f t="shared" si="31"/>
        <v>218.5688013439704</v>
      </c>
      <c r="G86" s="33"/>
      <c r="H86" s="54">
        <v>1.076</v>
      </c>
      <c r="I86" s="19">
        <f t="shared" si="38"/>
        <v>80</v>
      </c>
      <c r="J86" s="59">
        <f t="shared" si="32"/>
        <v>14.6768</v>
      </c>
      <c r="K86" s="59">
        <f t="shared" si="33"/>
        <v>15.783300000000004</v>
      </c>
      <c r="L86" s="26">
        <f t="shared" si="34"/>
        <v>12.700824229109003</v>
      </c>
      <c r="M86" s="59">
        <f t="shared" si="35"/>
        <v>8.852977269939856</v>
      </c>
      <c r="N86" s="27">
        <f t="shared" si="36"/>
        <v>4.084198656029599</v>
      </c>
      <c r="O86" s="79">
        <f t="shared" si="44"/>
        <v>0.13794603329742472</v>
      </c>
      <c r="P86" s="28">
        <f t="shared" si="45"/>
        <v>0.04459916045701107</v>
      </c>
      <c r="Q86" s="28">
        <f t="shared" si="46"/>
        <v>0.018849105019967283</v>
      </c>
      <c r="R86" s="26">
        <f t="shared" si="47"/>
        <v>12.454356646248328</v>
      </c>
      <c r="S86" s="59">
        <f t="shared" si="48"/>
        <v>16.620708170430657</v>
      </c>
      <c r="T86" s="27">
        <f t="shared" si="49"/>
        <v>21.940302820704424</v>
      </c>
      <c r="U86" s="90">
        <f t="shared" si="50"/>
        <v>12.454356646248328</v>
      </c>
      <c r="V86" s="91">
        <f t="shared" si="51"/>
        <v>16.620708170430657</v>
      </c>
      <c r="W86" s="92">
        <f t="shared" si="52"/>
        <v>21.940302820704424</v>
      </c>
      <c r="X86" s="29"/>
      <c r="Y86" s="60"/>
      <c r="Z86" s="36"/>
      <c r="AA86" s="93">
        <f t="shared" si="39"/>
        <v>11.054420325073513</v>
      </c>
      <c r="AB86" s="94">
        <f t="shared" si="40"/>
        <v>16.264846142915303</v>
      </c>
      <c r="AC86" s="95">
        <f t="shared" si="41"/>
        <v>21.62155472984369</v>
      </c>
      <c r="AD86" s="34">
        <f t="shared" si="42"/>
        <v>80</v>
      </c>
      <c r="AS86" s="29">
        <f t="shared" si="43"/>
        <v>80</v>
      </c>
      <c r="AT86" s="46">
        <v>1.076</v>
      </c>
      <c r="AU86" s="43">
        <v>1.149</v>
      </c>
      <c r="AV86" s="47">
        <v>3.264</v>
      </c>
      <c r="AW86" s="43">
        <v>1.076</v>
      </c>
    </row>
    <row r="87" spans="1:49" ht="12.75">
      <c r="A87" s="16">
        <f t="shared" si="37"/>
        <v>81</v>
      </c>
      <c r="B87" s="59">
        <f t="shared" si="27"/>
        <v>34.217</v>
      </c>
      <c r="C87" s="27">
        <f t="shared" si="28"/>
        <v>-44.6942</v>
      </c>
      <c r="D87" s="1">
        <f t="shared" si="29"/>
        <v>209.41119232660415</v>
      </c>
      <c r="E87" s="1">
        <f t="shared" si="30"/>
        <v>214.296414875891</v>
      </c>
      <c r="F87" s="1">
        <f t="shared" si="31"/>
        <v>218.92115822503317</v>
      </c>
      <c r="G87" s="33"/>
      <c r="H87" s="54">
        <v>1.108</v>
      </c>
      <c r="I87" s="19">
        <f t="shared" si="38"/>
        <v>81</v>
      </c>
      <c r="J87" s="59">
        <f t="shared" si="32"/>
        <v>15.126000000000005</v>
      </c>
      <c r="K87" s="59">
        <f t="shared" si="33"/>
        <v>15.672200000000004</v>
      </c>
      <c r="L87" s="26">
        <f t="shared" si="34"/>
        <v>12.676807673395842</v>
      </c>
      <c r="M87" s="59">
        <f t="shared" si="35"/>
        <v>8.412585124109</v>
      </c>
      <c r="N87" s="27">
        <f t="shared" si="36"/>
        <v>3.7318417749668242</v>
      </c>
      <c r="O87" s="79">
        <f t="shared" si="44"/>
        <v>-0.024016555713160415</v>
      </c>
      <c r="P87" s="28">
        <f t="shared" si="45"/>
        <v>-0.44039214583085595</v>
      </c>
      <c r="Q87" s="28">
        <f t="shared" si="46"/>
        <v>-0.3523568810627751</v>
      </c>
      <c r="R87" s="26">
        <f t="shared" si="47"/>
        <v>12.478373201961489</v>
      </c>
      <c r="S87" s="59">
        <f t="shared" si="48"/>
        <v>17.061100316261513</v>
      </c>
      <c r="T87" s="27">
        <f t="shared" si="49"/>
        <v>22.2926597017672</v>
      </c>
      <c r="U87" s="90">
        <f t="shared" si="50"/>
        <v>12.478373201961489</v>
      </c>
      <c r="V87" s="91">
        <f t="shared" si="51"/>
        <v>17.061100316261513</v>
      </c>
      <c r="W87" s="92">
        <f t="shared" si="52"/>
        <v>22.2926597017672</v>
      </c>
      <c r="X87" s="67">
        <v>11.286</v>
      </c>
      <c r="Y87" s="68">
        <v>16.948</v>
      </c>
      <c r="Z87" s="69">
        <v>22.205</v>
      </c>
      <c r="AA87" s="93">
        <f t="shared" si="39"/>
        <v>10.916474291776089</v>
      </c>
      <c r="AB87" s="94">
        <f t="shared" si="40"/>
        <v>16.220246982458292</v>
      </c>
      <c r="AC87" s="95">
        <f t="shared" si="41"/>
        <v>21.602705624823724</v>
      </c>
      <c r="AD87" s="34">
        <f t="shared" si="42"/>
        <v>81</v>
      </c>
      <c r="AS87" s="29">
        <f t="shared" si="43"/>
        <v>81</v>
      </c>
      <c r="AT87" s="46">
        <v>1.108</v>
      </c>
      <c r="AU87" s="43">
        <v>1.224</v>
      </c>
      <c r="AV87" s="47">
        <v>3.215</v>
      </c>
      <c r="AW87" s="43">
        <v>1.108</v>
      </c>
    </row>
    <row r="88" spans="1:49" ht="12.75">
      <c r="A88" s="16">
        <f t="shared" si="37"/>
        <v>82</v>
      </c>
      <c r="B88" s="59">
        <f t="shared" si="27"/>
        <v>33.7684</v>
      </c>
      <c r="C88" s="27">
        <f t="shared" si="28"/>
        <v>-44.5823</v>
      </c>
      <c r="D88" s="1">
        <f t="shared" si="29"/>
        <v>209.43902279699455</v>
      </c>
      <c r="E88" s="1">
        <f t="shared" si="30"/>
        <v>214.74004904220826</v>
      </c>
      <c r="F88" s="1">
        <f t="shared" si="31"/>
        <v>219.27686587011408</v>
      </c>
      <c r="G88" s="33"/>
      <c r="H88" s="54">
        <v>1.137</v>
      </c>
      <c r="I88" s="19">
        <f t="shared" si="38"/>
        <v>82</v>
      </c>
      <c r="J88" s="59">
        <f t="shared" si="32"/>
        <v>15.574600000000004</v>
      </c>
      <c r="K88" s="59">
        <f t="shared" si="33"/>
        <v>15.560299999999998</v>
      </c>
      <c r="L88" s="26">
        <f t="shared" si="34"/>
        <v>12.648977203005444</v>
      </c>
      <c r="M88" s="59">
        <f t="shared" si="35"/>
        <v>7.968950957791748</v>
      </c>
      <c r="N88" s="27">
        <f t="shared" si="36"/>
        <v>3.376134129885912</v>
      </c>
      <c r="O88" s="79">
        <f t="shared" si="44"/>
        <v>-0.027830470390398432</v>
      </c>
      <c r="P88" s="28">
        <f t="shared" si="45"/>
        <v>-0.4436341663172527</v>
      </c>
      <c r="Q88" s="28">
        <f t="shared" si="46"/>
        <v>-0.355707645080912</v>
      </c>
      <c r="R88" s="26">
        <f t="shared" si="47"/>
        <v>12.506203672351887</v>
      </c>
      <c r="S88" s="59">
        <f t="shared" si="48"/>
        <v>17.504734482578765</v>
      </c>
      <c r="T88" s="27">
        <f t="shared" si="49"/>
        <v>22.64836734684811</v>
      </c>
      <c r="U88" s="90">
        <f t="shared" si="50"/>
        <v>12.506203672351887</v>
      </c>
      <c r="V88" s="91">
        <f t="shared" si="51"/>
        <v>17.504734482578765</v>
      </c>
      <c r="W88" s="92">
        <f t="shared" si="52"/>
        <v>22.64836734684811</v>
      </c>
      <c r="X88" s="29"/>
      <c r="Y88" s="60"/>
      <c r="Z88" s="36"/>
      <c r="AA88" s="93">
        <f t="shared" si="39"/>
        <v>10.940490847489249</v>
      </c>
      <c r="AB88" s="94">
        <f t="shared" si="40"/>
        <v>16.660639128289148</v>
      </c>
      <c r="AC88" s="95">
        <f t="shared" si="41"/>
        <v>21.9550625058865</v>
      </c>
      <c r="AD88" s="34">
        <f t="shared" si="42"/>
        <v>82</v>
      </c>
      <c r="AS88" s="29">
        <f t="shared" si="43"/>
        <v>82</v>
      </c>
      <c r="AT88" s="46">
        <v>1.137</v>
      </c>
      <c r="AU88" s="43">
        <v>1.297</v>
      </c>
      <c r="AV88" s="47">
        <v>3.162</v>
      </c>
      <c r="AW88" s="43">
        <v>1.137</v>
      </c>
    </row>
    <row r="89" spans="1:49" ht="12.75">
      <c r="A89" s="16">
        <f t="shared" si="37"/>
        <v>83</v>
      </c>
      <c r="B89" s="59">
        <f t="shared" si="27"/>
        <v>33.3205</v>
      </c>
      <c r="C89" s="27">
        <f t="shared" si="28"/>
        <v>-44.4698</v>
      </c>
      <c r="D89" s="1">
        <f t="shared" si="29"/>
        <v>209.4707864523595</v>
      </c>
      <c r="E89" s="1">
        <f t="shared" si="30"/>
        <v>215.18698612560192</v>
      </c>
      <c r="F89" s="1">
        <f t="shared" si="31"/>
        <v>219.63590419806138</v>
      </c>
      <c r="G89" s="33"/>
      <c r="H89" s="54">
        <v>1.163</v>
      </c>
      <c r="I89" s="19">
        <f t="shared" si="38"/>
        <v>83</v>
      </c>
      <c r="J89" s="59">
        <f t="shared" si="32"/>
        <v>16.0225</v>
      </c>
      <c r="K89" s="59">
        <f t="shared" si="33"/>
        <v>15.4478</v>
      </c>
      <c r="L89" s="26">
        <f t="shared" si="34"/>
        <v>12.617213547640489</v>
      </c>
      <c r="M89" s="59">
        <f t="shared" si="35"/>
        <v>7.522013874398084</v>
      </c>
      <c r="N89" s="27">
        <f t="shared" si="36"/>
        <v>3.017095801938609</v>
      </c>
      <c r="O89" s="79">
        <f t="shared" si="44"/>
        <v>-0.03176365536495496</v>
      </c>
      <c r="P89" s="28">
        <f t="shared" si="45"/>
        <v>-0.44693708339366367</v>
      </c>
      <c r="Q89" s="28">
        <f t="shared" si="46"/>
        <v>-0.35903832794730306</v>
      </c>
      <c r="R89" s="26">
        <f t="shared" si="47"/>
        <v>12.537967327716842</v>
      </c>
      <c r="S89" s="59">
        <f t="shared" si="48"/>
        <v>17.95167156597243</v>
      </c>
      <c r="T89" s="27">
        <f t="shared" si="49"/>
        <v>23.007405674795415</v>
      </c>
      <c r="U89" s="90">
        <f t="shared" si="50"/>
        <v>12.537967327716842</v>
      </c>
      <c r="V89" s="91">
        <f t="shared" si="51"/>
        <v>17.95167156597243</v>
      </c>
      <c r="W89" s="92">
        <f t="shared" si="52"/>
        <v>23.007405674795415</v>
      </c>
      <c r="X89" s="29"/>
      <c r="Y89" s="60"/>
      <c r="Z89" s="36"/>
      <c r="AA89" s="93">
        <f t="shared" si="39"/>
        <v>10.968321317879647</v>
      </c>
      <c r="AB89" s="94">
        <f t="shared" si="40"/>
        <v>17.1042732946064</v>
      </c>
      <c r="AC89" s="95">
        <f t="shared" si="41"/>
        <v>22.31077015096741</v>
      </c>
      <c r="AD89" s="34">
        <f t="shared" si="42"/>
        <v>83</v>
      </c>
      <c r="AS89" s="29">
        <f t="shared" si="43"/>
        <v>83</v>
      </c>
      <c r="AT89" s="46">
        <v>1.163</v>
      </c>
      <c r="AU89" s="43">
        <v>1.348</v>
      </c>
      <c r="AV89" s="47">
        <v>3.106</v>
      </c>
      <c r="AW89" s="43">
        <v>1.163</v>
      </c>
    </row>
    <row r="90" spans="1:49" ht="12.75">
      <c r="A90" s="16">
        <f t="shared" si="37"/>
        <v>84</v>
      </c>
      <c r="B90" s="59">
        <f t="shared" si="27"/>
        <v>32.8733</v>
      </c>
      <c r="C90" s="27">
        <f t="shared" si="28"/>
        <v>-44.3565</v>
      </c>
      <c r="D90" s="1">
        <f t="shared" si="29"/>
        <v>209.50647608787656</v>
      </c>
      <c r="E90" s="1">
        <f t="shared" si="30"/>
        <v>215.63700292044032</v>
      </c>
      <c r="F90" s="1">
        <f t="shared" si="31"/>
        <v>219.99817335334853</v>
      </c>
      <c r="G90" s="33"/>
      <c r="H90" s="54">
        <v>1.185</v>
      </c>
      <c r="I90" s="19">
        <f t="shared" si="38"/>
        <v>84</v>
      </c>
      <c r="J90" s="59">
        <f t="shared" si="32"/>
        <v>16.469700000000003</v>
      </c>
      <c r="K90" s="59">
        <f t="shared" si="33"/>
        <v>15.334499999999998</v>
      </c>
      <c r="L90" s="26">
        <f t="shared" si="34"/>
        <v>12.58152391212343</v>
      </c>
      <c r="M90" s="59">
        <f t="shared" si="35"/>
        <v>7.071997079559679</v>
      </c>
      <c r="N90" s="27">
        <f t="shared" si="36"/>
        <v>2.6548266466514576</v>
      </c>
      <c r="O90" s="79">
        <f t="shared" si="44"/>
        <v>-0.03568963551705906</v>
      </c>
      <c r="P90" s="28">
        <f t="shared" si="45"/>
        <v>-0.4500167948384046</v>
      </c>
      <c r="Q90" s="28">
        <f t="shared" si="46"/>
        <v>-0.36226915528715153</v>
      </c>
      <c r="R90" s="26">
        <f t="shared" si="47"/>
        <v>12.573656963233901</v>
      </c>
      <c r="S90" s="59">
        <f t="shared" si="48"/>
        <v>18.401688360810834</v>
      </c>
      <c r="T90" s="27">
        <f t="shared" si="49"/>
        <v>23.369674830082566</v>
      </c>
      <c r="U90" s="90">
        <f t="shared" si="50"/>
        <v>12.573656963233901</v>
      </c>
      <c r="V90" s="91">
        <f t="shared" si="51"/>
        <v>18.401688360810834</v>
      </c>
      <c r="W90" s="92">
        <f t="shared" si="52"/>
        <v>23.369674830082566</v>
      </c>
      <c r="X90" s="29"/>
      <c r="Y90" s="60"/>
      <c r="Z90" s="36"/>
      <c r="AA90" s="93">
        <f t="shared" si="39"/>
        <v>11.000084973244602</v>
      </c>
      <c r="AB90" s="94">
        <f t="shared" si="40"/>
        <v>17.551210378000064</v>
      </c>
      <c r="AC90" s="95">
        <f t="shared" si="41"/>
        <v>22.669808478914714</v>
      </c>
      <c r="AD90" s="34">
        <f t="shared" si="42"/>
        <v>84</v>
      </c>
      <c r="AS90" s="29">
        <f t="shared" si="43"/>
        <v>84</v>
      </c>
      <c r="AT90" s="46">
        <v>1.185</v>
      </c>
      <c r="AU90" s="43">
        <v>1.44</v>
      </c>
      <c r="AV90" s="47">
        <v>3.045</v>
      </c>
      <c r="AW90" s="43">
        <v>1.185</v>
      </c>
    </row>
    <row r="91" spans="1:49" ht="12.75">
      <c r="A91" s="16">
        <f t="shared" si="37"/>
        <v>85</v>
      </c>
      <c r="B91" s="59">
        <f t="shared" si="27"/>
        <v>32.4268</v>
      </c>
      <c r="C91" s="27">
        <f t="shared" si="28"/>
        <v>-44.2426</v>
      </c>
      <c r="D91" s="1">
        <f t="shared" si="29"/>
        <v>209.54621807584599</v>
      </c>
      <c r="E91" s="1">
        <f t="shared" si="30"/>
        <v>216.090207849546</v>
      </c>
      <c r="F91" s="1">
        <f t="shared" si="31"/>
        <v>220.3637340379537</v>
      </c>
      <c r="G91" s="33"/>
      <c r="H91" s="54">
        <v>1.204</v>
      </c>
      <c r="I91" s="19">
        <f t="shared" si="38"/>
        <v>85</v>
      </c>
      <c r="J91" s="59">
        <f t="shared" si="32"/>
        <v>16.916200000000003</v>
      </c>
      <c r="K91" s="59">
        <f t="shared" si="33"/>
        <v>15.220600000000005</v>
      </c>
      <c r="L91" s="26">
        <f t="shared" si="34"/>
        <v>12.541781924154009</v>
      </c>
      <c r="M91" s="59">
        <f t="shared" si="35"/>
        <v>6.618792150453999</v>
      </c>
      <c r="N91" s="27">
        <f t="shared" si="36"/>
        <v>2.2892659620463007</v>
      </c>
      <c r="O91" s="79">
        <f t="shared" si="44"/>
        <v>-0.03974198796942119</v>
      </c>
      <c r="P91" s="28">
        <f t="shared" si="45"/>
        <v>-0.4532049291056808</v>
      </c>
      <c r="Q91" s="28">
        <f t="shared" si="46"/>
        <v>-0.3655606846051569</v>
      </c>
      <c r="R91" s="26">
        <f t="shared" si="47"/>
        <v>12.613398951203322</v>
      </c>
      <c r="S91" s="59">
        <f t="shared" si="48"/>
        <v>18.854893289916514</v>
      </c>
      <c r="T91" s="27">
        <f t="shared" si="49"/>
        <v>23.735235514687723</v>
      </c>
      <c r="U91" s="90">
        <f t="shared" si="50"/>
        <v>12.613398951203322</v>
      </c>
      <c r="V91" s="91">
        <f t="shared" si="51"/>
        <v>18.854893289916514</v>
      </c>
      <c r="W91" s="92">
        <f t="shared" si="52"/>
        <v>23.735235514687723</v>
      </c>
      <c r="X91" s="29"/>
      <c r="Y91" s="60"/>
      <c r="Z91" s="36"/>
      <c r="AA91" s="93">
        <f t="shared" si="39"/>
        <v>11.035774608761661</v>
      </c>
      <c r="AB91" s="94">
        <f t="shared" si="40"/>
        <v>18.00122717283847</v>
      </c>
      <c r="AC91" s="95">
        <f t="shared" si="41"/>
        <v>23.032077634201865</v>
      </c>
      <c r="AD91" s="34">
        <f t="shared" si="42"/>
        <v>85</v>
      </c>
      <c r="AS91" s="29">
        <f t="shared" si="43"/>
        <v>85</v>
      </c>
      <c r="AT91" s="46">
        <v>1.204</v>
      </c>
      <c r="AU91" s="43">
        <v>1.457</v>
      </c>
      <c r="AV91" s="47">
        <v>2.98</v>
      </c>
      <c r="AW91" s="43">
        <v>1.204</v>
      </c>
    </row>
    <row r="92" spans="1:49" ht="12.75">
      <c r="A92" s="16">
        <f t="shared" si="37"/>
        <v>86</v>
      </c>
      <c r="B92" s="59">
        <f t="shared" si="27"/>
        <v>31.9809</v>
      </c>
      <c r="C92" s="27">
        <f t="shared" si="28"/>
        <v>-44.128</v>
      </c>
      <c r="D92" s="1">
        <f t="shared" si="29"/>
        <v>209.58989824335526</v>
      </c>
      <c r="E92" s="1">
        <f t="shared" si="30"/>
        <v>216.54657468145277</v>
      </c>
      <c r="F92" s="1">
        <f t="shared" si="31"/>
        <v>220.7325056375703</v>
      </c>
      <c r="G92" s="33"/>
      <c r="H92" s="54">
        <v>1.219</v>
      </c>
      <c r="I92" s="19">
        <f t="shared" si="38"/>
        <v>86</v>
      </c>
      <c r="J92" s="59">
        <f t="shared" si="32"/>
        <v>17.362100000000005</v>
      </c>
      <c r="K92" s="59">
        <f t="shared" si="33"/>
        <v>15.106000000000002</v>
      </c>
      <c r="L92" s="26">
        <f t="shared" si="34"/>
        <v>12.49810175664473</v>
      </c>
      <c r="M92" s="59">
        <f t="shared" si="35"/>
        <v>6.1624253185472355</v>
      </c>
      <c r="N92" s="27">
        <f t="shared" si="36"/>
        <v>1.9204943624296789</v>
      </c>
      <c r="O92" s="79">
        <f t="shared" si="44"/>
        <v>-0.0436801675092795</v>
      </c>
      <c r="P92" s="28">
        <f t="shared" si="45"/>
        <v>-0.4563668319067631</v>
      </c>
      <c r="Q92" s="28">
        <f t="shared" si="46"/>
        <v>-0.36877159961662187</v>
      </c>
      <c r="R92" s="26">
        <f t="shared" si="47"/>
        <v>12.657079118712602</v>
      </c>
      <c r="S92" s="59">
        <f t="shared" si="48"/>
        <v>19.311260121823278</v>
      </c>
      <c r="T92" s="27">
        <f t="shared" si="49"/>
        <v>24.104007114304345</v>
      </c>
      <c r="U92" s="90">
        <f t="shared" si="50"/>
        <v>12.657079118712602</v>
      </c>
      <c r="V92" s="91">
        <f t="shared" si="51"/>
        <v>19.311260121823278</v>
      </c>
      <c r="W92" s="92">
        <f t="shared" si="52"/>
        <v>24.104007114304345</v>
      </c>
      <c r="X92" s="29"/>
      <c r="Y92" s="60"/>
      <c r="Z92" s="36"/>
      <c r="AA92" s="93">
        <f t="shared" si="39"/>
        <v>11.075516596731083</v>
      </c>
      <c r="AB92" s="94">
        <f t="shared" si="40"/>
        <v>18.45443210194415</v>
      </c>
      <c r="AC92" s="95">
        <f t="shared" si="41"/>
        <v>23.397638318807022</v>
      </c>
      <c r="AD92" s="34">
        <f t="shared" si="42"/>
        <v>86</v>
      </c>
      <c r="AS92" s="29">
        <f t="shared" si="43"/>
        <v>86</v>
      </c>
      <c r="AT92" s="46">
        <v>1.219</v>
      </c>
      <c r="AU92" s="43">
        <v>1.443</v>
      </c>
      <c r="AV92" s="47">
        <v>2.909</v>
      </c>
      <c r="AW92" s="43">
        <v>1.219</v>
      </c>
    </row>
    <row r="93" spans="1:49" ht="12.75">
      <c r="A93" s="16">
        <f t="shared" si="37"/>
        <v>87</v>
      </c>
      <c r="B93" s="59">
        <f t="shared" si="27"/>
        <v>31.5357</v>
      </c>
      <c r="C93" s="27">
        <f t="shared" si="28"/>
        <v>-44.0128</v>
      </c>
      <c r="D93" s="1">
        <f t="shared" si="29"/>
        <v>209.63744614426597</v>
      </c>
      <c r="E93" s="1">
        <f t="shared" si="30"/>
        <v>217.00607958444388</v>
      </c>
      <c r="F93" s="1">
        <f t="shared" si="31"/>
        <v>221.10456586190165</v>
      </c>
      <c r="G93" s="33"/>
      <c r="H93" s="54">
        <v>1.231</v>
      </c>
      <c r="I93" s="19">
        <f t="shared" si="38"/>
        <v>87</v>
      </c>
      <c r="J93" s="59">
        <f t="shared" si="32"/>
        <v>17.807300000000005</v>
      </c>
      <c r="K93" s="59">
        <f t="shared" si="33"/>
        <v>14.9908</v>
      </c>
      <c r="L93" s="26">
        <f t="shared" si="34"/>
        <v>12.450553855734029</v>
      </c>
      <c r="M93" s="59">
        <f t="shared" si="35"/>
        <v>5.702920415556122</v>
      </c>
      <c r="N93" s="27">
        <f t="shared" si="36"/>
        <v>1.5484341380983437</v>
      </c>
      <c r="O93" s="79">
        <f t="shared" si="44"/>
        <v>-0.04754790091070049</v>
      </c>
      <c r="P93" s="28">
        <f t="shared" si="45"/>
        <v>-0.4595049029911138</v>
      </c>
      <c r="Q93" s="28">
        <f t="shared" si="46"/>
        <v>-0.3720602243313351</v>
      </c>
      <c r="R93" s="26">
        <f t="shared" si="47"/>
        <v>12.704627019623302</v>
      </c>
      <c r="S93" s="59">
        <f t="shared" si="48"/>
        <v>19.77076502481439</v>
      </c>
      <c r="T93" s="27">
        <f t="shared" si="49"/>
        <v>24.47606733863568</v>
      </c>
      <c r="U93" s="90">
        <f t="shared" si="50"/>
        <v>12.704627019623302</v>
      </c>
      <c r="V93" s="91">
        <f t="shared" si="51"/>
        <v>19.77076502481439</v>
      </c>
      <c r="W93" s="92">
        <f t="shared" si="52"/>
        <v>24.47606733863568</v>
      </c>
      <c r="X93" s="29"/>
      <c r="Y93" s="60"/>
      <c r="Z93" s="36"/>
      <c r="AA93" s="93">
        <f t="shared" si="39"/>
        <v>11.119196764240362</v>
      </c>
      <c r="AB93" s="94">
        <f t="shared" si="40"/>
        <v>18.910798933850913</v>
      </c>
      <c r="AC93" s="95">
        <f t="shared" si="41"/>
        <v>23.766409918423644</v>
      </c>
      <c r="AD93" s="34">
        <f t="shared" si="42"/>
        <v>87</v>
      </c>
      <c r="AS93" s="29">
        <f t="shared" si="43"/>
        <v>87</v>
      </c>
      <c r="AT93" s="46">
        <v>1.231</v>
      </c>
      <c r="AU93" s="43">
        <v>1.427</v>
      </c>
      <c r="AV93" s="47">
        <v>2.841</v>
      </c>
      <c r="AW93" s="43">
        <v>1.231</v>
      </c>
    </row>
    <row r="94" spans="1:49" ht="12.75">
      <c r="A94" s="16">
        <f t="shared" si="37"/>
        <v>88</v>
      </c>
      <c r="B94" s="59">
        <f t="shared" si="27"/>
        <v>31.0912</v>
      </c>
      <c r="C94" s="27">
        <f t="shared" si="28"/>
        <v>-43.8969</v>
      </c>
      <c r="D94" s="1">
        <f t="shared" si="29"/>
        <v>209.68905051675924</v>
      </c>
      <c r="E94" s="1">
        <f t="shared" si="30"/>
        <v>217.46871351900253</v>
      </c>
      <c r="F94" s="1">
        <f t="shared" si="31"/>
        <v>221.47989579609705</v>
      </c>
      <c r="G94" s="33"/>
      <c r="H94" s="54">
        <v>1.239</v>
      </c>
      <c r="I94" s="19">
        <f t="shared" si="38"/>
        <v>88</v>
      </c>
      <c r="J94" s="59">
        <f t="shared" si="32"/>
        <v>18.251800000000003</v>
      </c>
      <c r="K94" s="59">
        <f t="shared" si="33"/>
        <v>14.874900000000004</v>
      </c>
      <c r="L94" s="26">
        <f t="shared" si="34"/>
        <v>12.398949483240756</v>
      </c>
      <c r="M94" s="59">
        <f t="shared" si="35"/>
        <v>5.240286480997469</v>
      </c>
      <c r="N94" s="27">
        <f t="shared" si="36"/>
        <v>1.1731042039029376</v>
      </c>
      <c r="O94" s="79">
        <f t="shared" si="44"/>
        <v>-0.051604372493272876</v>
      </c>
      <c r="P94" s="28">
        <f t="shared" si="45"/>
        <v>-0.462633934558653</v>
      </c>
      <c r="Q94" s="28">
        <f t="shared" si="46"/>
        <v>-0.37532993419540617</v>
      </c>
      <c r="R94" s="26">
        <f t="shared" si="47"/>
        <v>12.756231392116575</v>
      </c>
      <c r="S94" s="59">
        <f t="shared" si="48"/>
        <v>20.233398959373044</v>
      </c>
      <c r="T94" s="27">
        <f t="shared" si="49"/>
        <v>24.851397272831086</v>
      </c>
      <c r="U94" s="90">
        <f t="shared" si="50"/>
        <v>12.756231392116575</v>
      </c>
      <c r="V94" s="91">
        <f t="shared" si="51"/>
        <v>20.233398959373044</v>
      </c>
      <c r="W94" s="92">
        <f t="shared" si="52"/>
        <v>24.851397272831086</v>
      </c>
      <c r="X94" s="29"/>
      <c r="Y94" s="60"/>
      <c r="Z94" s="36"/>
      <c r="AA94" s="93">
        <f t="shared" si="39"/>
        <v>11.166744665151063</v>
      </c>
      <c r="AB94" s="94">
        <f t="shared" si="40"/>
        <v>19.370303836842027</v>
      </c>
      <c r="AC94" s="95">
        <f t="shared" si="41"/>
        <v>24.13847014275498</v>
      </c>
      <c r="AD94" s="34">
        <f t="shared" si="42"/>
        <v>88</v>
      </c>
      <c r="AS94" s="29">
        <f t="shared" si="43"/>
        <v>88</v>
      </c>
      <c r="AT94" s="46">
        <v>1.239</v>
      </c>
      <c r="AU94" s="43">
        <v>1.407</v>
      </c>
      <c r="AV94" s="47">
        <v>2.782</v>
      </c>
      <c r="AW94" s="43">
        <v>1.239</v>
      </c>
    </row>
    <row r="95" spans="1:49" ht="12.75">
      <c r="A95" s="16">
        <f t="shared" si="37"/>
        <v>89</v>
      </c>
      <c r="B95" s="59">
        <f t="shared" si="27"/>
        <v>30.6474</v>
      </c>
      <c r="C95" s="27">
        <f t="shared" si="28"/>
        <v>-43.7804</v>
      </c>
      <c r="D95" s="1">
        <f t="shared" si="29"/>
        <v>209.74473529404736</v>
      </c>
      <c r="E95" s="1">
        <f t="shared" si="30"/>
        <v>217.9343522439957</v>
      </c>
      <c r="F95" s="1">
        <f t="shared" si="31"/>
        <v>221.8583950955203</v>
      </c>
      <c r="G95" s="33"/>
      <c r="H95" s="54">
        <v>1.243</v>
      </c>
      <c r="I95" s="19">
        <f t="shared" si="38"/>
        <v>89</v>
      </c>
      <c r="J95" s="59">
        <f t="shared" si="32"/>
        <v>18.695600000000002</v>
      </c>
      <c r="K95" s="59">
        <f t="shared" si="33"/>
        <v>14.758400000000002</v>
      </c>
      <c r="L95" s="26">
        <f t="shared" si="34"/>
        <v>12.343264705952635</v>
      </c>
      <c r="M95" s="59">
        <f t="shared" si="35"/>
        <v>4.774647756004299</v>
      </c>
      <c r="N95" s="27">
        <f t="shared" si="36"/>
        <v>0.7946049044796837</v>
      </c>
      <c r="O95" s="79">
        <f t="shared" si="44"/>
        <v>-0.05568477728812127</v>
      </c>
      <c r="P95" s="28">
        <f t="shared" si="45"/>
        <v>-0.4656387249931697</v>
      </c>
      <c r="Q95" s="28">
        <f t="shared" si="46"/>
        <v>-0.3784992994232539</v>
      </c>
      <c r="R95" s="26">
        <f t="shared" si="47"/>
        <v>12.811916169404697</v>
      </c>
      <c r="S95" s="59">
        <f t="shared" si="48"/>
        <v>20.699037684366214</v>
      </c>
      <c r="T95" s="27">
        <f t="shared" si="49"/>
        <v>25.22989657225434</v>
      </c>
      <c r="U95" s="90">
        <f t="shared" si="50"/>
        <v>12.811916169404697</v>
      </c>
      <c r="V95" s="91">
        <f t="shared" si="51"/>
        <v>20.699037684366214</v>
      </c>
      <c r="W95" s="92">
        <f t="shared" si="52"/>
        <v>25.22989657225434</v>
      </c>
      <c r="X95" s="29"/>
      <c r="Y95" s="60"/>
      <c r="Z95" s="36"/>
      <c r="AA95" s="93">
        <f t="shared" si="39"/>
        <v>11.218349037644336</v>
      </c>
      <c r="AB95" s="94">
        <f t="shared" si="40"/>
        <v>19.83293777140068</v>
      </c>
      <c r="AC95" s="95">
        <f t="shared" si="41"/>
        <v>24.513800076950385</v>
      </c>
      <c r="AD95" s="34">
        <f t="shared" si="42"/>
        <v>89</v>
      </c>
      <c r="AS95" s="29">
        <f t="shared" si="43"/>
        <v>89</v>
      </c>
      <c r="AT95" s="46">
        <v>1.243</v>
      </c>
      <c r="AU95" s="43">
        <v>1.385</v>
      </c>
      <c r="AV95" s="47">
        <v>2.732</v>
      </c>
      <c r="AW95" s="43">
        <v>1.243</v>
      </c>
    </row>
    <row r="96" spans="1:49" ht="12.75">
      <c r="A96" s="16">
        <f t="shared" si="37"/>
        <v>90</v>
      </c>
      <c r="B96" s="59">
        <f t="shared" si="27"/>
        <v>30.2043</v>
      </c>
      <c r="C96" s="27">
        <f t="shared" si="28"/>
        <v>-43.6633</v>
      </c>
      <c r="D96" s="1">
        <f t="shared" si="29"/>
        <v>209.80439071253969</v>
      </c>
      <c r="E96" s="1">
        <f t="shared" si="30"/>
        <v>218.4029877575854</v>
      </c>
      <c r="F96" s="1">
        <f t="shared" si="31"/>
        <v>222.2400252494811</v>
      </c>
      <c r="G96" s="33"/>
      <c r="H96" s="54">
        <v>1.244</v>
      </c>
      <c r="I96" s="19">
        <f t="shared" si="38"/>
        <v>90</v>
      </c>
      <c r="J96" s="59">
        <f t="shared" si="32"/>
        <v>19.138700000000004</v>
      </c>
      <c r="K96" s="59">
        <f t="shared" si="33"/>
        <v>14.641300000000001</v>
      </c>
      <c r="L96" s="26">
        <f t="shared" si="34"/>
        <v>12.283609287460308</v>
      </c>
      <c r="M96" s="59">
        <f t="shared" si="35"/>
        <v>4.306012242414596</v>
      </c>
      <c r="N96" s="27">
        <f t="shared" si="36"/>
        <v>0.41297475051888455</v>
      </c>
      <c r="O96" s="79">
        <f t="shared" si="44"/>
        <v>-0.05965541849232636</v>
      </c>
      <c r="P96" s="28">
        <f t="shared" si="45"/>
        <v>-0.4686355135897031</v>
      </c>
      <c r="Q96" s="28">
        <f t="shared" si="46"/>
        <v>-0.38163015396079913</v>
      </c>
      <c r="R96" s="26">
        <f t="shared" si="47"/>
        <v>12.871571587897023</v>
      </c>
      <c r="S96" s="59">
        <f t="shared" si="48"/>
        <v>21.167673197955917</v>
      </c>
      <c r="T96" s="27">
        <f t="shared" si="49"/>
        <v>25.61152672621514</v>
      </c>
      <c r="U96" s="90">
        <f t="shared" si="50"/>
        <v>12.871571587897023</v>
      </c>
      <c r="V96" s="91">
        <f t="shared" si="51"/>
        <v>21.167673197955917</v>
      </c>
      <c r="W96" s="92">
        <f t="shared" si="52"/>
        <v>25.61152672621514</v>
      </c>
      <c r="X96" s="29"/>
      <c r="Y96" s="60"/>
      <c r="Z96" s="36"/>
      <c r="AA96" s="93">
        <f t="shared" si="39"/>
        <v>11.274033814932457</v>
      </c>
      <c r="AB96" s="94">
        <f t="shared" si="40"/>
        <v>20.29857649639385</v>
      </c>
      <c r="AC96" s="95">
        <f t="shared" si="41"/>
        <v>24.89229937637364</v>
      </c>
      <c r="AD96" s="34">
        <f t="shared" si="42"/>
        <v>90</v>
      </c>
      <c r="AS96" s="29">
        <f t="shared" si="43"/>
        <v>90</v>
      </c>
      <c r="AT96" s="46">
        <v>1.244</v>
      </c>
      <c r="AU96" s="43">
        <v>1.36</v>
      </c>
      <c r="AV96" s="47">
        <v>2.693</v>
      </c>
      <c r="AW96" s="43">
        <v>1.244</v>
      </c>
    </row>
    <row r="97" spans="1:49" ht="12.75">
      <c r="A97" s="16">
        <f t="shared" si="37"/>
        <v>91</v>
      </c>
      <c r="B97" s="59">
        <f t="shared" si="27"/>
        <v>29.7619</v>
      </c>
      <c r="C97" s="27">
        <f t="shared" si="28"/>
        <v>-43.5455</v>
      </c>
      <c r="D97" s="1">
        <f t="shared" si="29"/>
        <v>209.8680358212989</v>
      </c>
      <c r="E97" s="1">
        <f t="shared" si="30"/>
        <v>218.87469234641998</v>
      </c>
      <c r="F97" s="1">
        <f t="shared" si="31"/>
        <v>222.62494145771268</v>
      </c>
      <c r="G97" s="33"/>
      <c r="H97" s="54">
        <v>1.241</v>
      </c>
      <c r="I97" s="19">
        <f t="shared" si="38"/>
        <v>91</v>
      </c>
      <c r="J97" s="59">
        <f t="shared" si="32"/>
        <v>19.581100000000003</v>
      </c>
      <c r="K97" s="59">
        <f t="shared" si="33"/>
        <v>14.523499999999999</v>
      </c>
      <c r="L97" s="26">
        <f t="shared" si="34"/>
        <v>12.219964178701105</v>
      </c>
      <c r="M97" s="59">
        <f t="shared" si="35"/>
        <v>3.8343076535800265</v>
      </c>
      <c r="N97" s="27">
        <f t="shared" si="36"/>
        <v>0.02805854228731164</v>
      </c>
      <c r="O97" s="79">
        <f t="shared" si="44"/>
        <v>-0.0636451087592036</v>
      </c>
      <c r="P97" s="28">
        <f t="shared" si="45"/>
        <v>-0.47170458883456945</v>
      </c>
      <c r="Q97" s="28">
        <f t="shared" si="46"/>
        <v>-0.3849162082315729</v>
      </c>
      <c r="R97" s="26">
        <f t="shared" si="47"/>
        <v>12.935216696656227</v>
      </c>
      <c r="S97" s="59">
        <f t="shared" si="48"/>
        <v>21.639377786790487</v>
      </c>
      <c r="T97" s="27">
        <f t="shared" si="49"/>
        <v>25.996442934446712</v>
      </c>
      <c r="U97" s="90">
        <f t="shared" si="50"/>
        <v>12.935216696656227</v>
      </c>
      <c r="V97" s="91">
        <f t="shared" si="51"/>
        <v>21.639377786790487</v>
      </c>
      <c r="W97" s="92">
        <f t="shared" si="52"/>
        <v>25.996442934446712</v>
      </c>
      <c r="X97" s="29"/>
      <c r="Y97" s="60"/>
      <c r="Z97" s="36"/>
      <c r="AA97" s="93">
        <f t="shared" si="39"/>
        <v>11.333689233424783</v>
      </c>
      <c r="AB97" s="94">
        <f t="shared" si="40"/>
        <v>20.767212009983552</v>
      </c>
      <c r="AC97" s="95">
        <f t="shared" si="41"/>
        <v>25.27392953033444</v>
      </c>
      <c r="AD97" s="34">
        <f t="shared" si="42"/>
        <v>91</v>
      </c>
      <c r="AS97" s="29">
        <f t="shared" si="43"/>
        <v>91</v>
      </c>
      <c r="AT97" s="46">
        <v>1.241</v>
      </c>
      <c r="AU97" s="43">
        <v>1.332</v>
      </c>
      <c r="AV97" s="47">
        <v>2.665</v>
      </c>
      <c r="AW97" s="43">
        <v>1.241</v>
      </c>
    </row>
    <row r="98" spans="1:49" ht="12.75">
      <c r="A98" s="16">
        <f t="shared" si="37"/>
        <v>92</v>
      </c>
      <c r="B98" s="59">
        <f t="shared" si="27"/>
        <v>29.3203</v>
      </c>
      <c r="C98" s="27">
        <f t="shared" si="28"/>
        <v>-43.4271</v>
      </c>
      <c r="D98" s="1">
        <f t="shared" si="29"/>
        <v>209.9357789357498</v>
      </c>
      <c r="E98" s="1">
        <f t="shared" si="30"/>
        <v>219.3493408486563</v>
      </c>
      <c r="F98" s="1">
        <f t="shared" si="31"/>
        <v>223.01296588658246</v>
      </c>
      <c r="G98" s="33"/>
      <c r="H98" s="54">
        <v>1.235</v>
      </c>
      <c r="I98" s="19">
        <f t="shared" si="38"/>
        <v>92</v>
      </c>
      <c r="J98" s="59">
        <f t="shared" si="32"/>
        <v>20.022700000000004</v>
      </c>
      <c r="K98" s="59">
        <f t="shared" si="33"/>
        <v>14.405100000000004</v>
      </c>
      <c r="L98" s="26">
        <f t="shared" si="34"/>
        <v>12.152221064250199</v>
      </c>
      <c r="M98" s="59">
        <f t="shared" si="35"/>
        <v>3.359659151343692</v>
      </c>
      <c r="N98" s="27">
        <f t="shared" si="36"/>
        <v>-0.3599658865824722</v>
      </c>
      <c r="O98" s="79">
        <f t="shared" si="44"/>
        <v>-0.06774311445090575</v>
      </c>
      <c r="P98" s="28">
        <f t="shared" si="45"/>
        <v>-0.4746485022363345</v>
      </c>
      <c r="Q98" s="28">
        <f t="shared" si="46"/>
        <v>-0.38802442886978383</v>
      </c>
      <c r="R98" s="26">
        <f t="shared" si="47"/>
        <v>13.002959811107132</v>
      </c>
      <c r="S98" s="59">
        <f t="shared" si="48"/>
        <v>22.11402628902682</v>
      </c>
      <c r="T98" s="27">
        <f t="shared" si="49"/>
        <v>26.384467363316496</v>
      </c>
      <c r="U98" s="90">
        <f t="shared" si="50"/>
        <v>13.002959811107132</v>
      </c>
      <c r="V98" s="91">
        <f t="shared" si="51"/>
        <v>22.11402628902682</v>
      </c>
      <c r="W98" s="92">
        <f t="shared" si="52"/>
        <v>26.384467363316496</v>
      </c>
      <c r="X98" s="29"/>
      <c r="Y98" s="60"/>
      <c r="Z98" s="36"/>
      <c r="AA98" s="93">
        <f t="shared" si="39"/>
        <v>11.397334342183987</v>
      </c>
      <c r="AB98" s="94">
        <f t="shared" si="40"/>
        <v>21.238916598818122</v>
      </c>
      <c r="AC98" s="95">
        <f t="shared" si="41"/>
        <v>25.65884573856601</v>
      </c>
      <c r="AD98" s="34">
        <f t="shared" si="42"/>
        <v>92</v>
      </c>
      <c r="AS98" s="29">
        <f t="shared" si="43"/>
        <v>92</v>
      </c>
      <c r="AT98" s="46">
        <v>1.235</v>
      </c>
      <c r="AU98" s="43">
        <v>1.301</v>
      </c>
      <c r="AV98" s="47">
        <v>2.646</v>
      </c>
      <c r="AW98" s="43">
        <v>1.235</v>
      </c>
    </row>
    <row r="99" spans="1:49" ht="12.75">
      <c r="A99" s="16">
        <f t="shared" si="37"/>
        <v>93</v>
      </c>
      <c r="B99" s="59">
        <f t="shared" si="27"/>
        <v>29.2984</v>
      </c>
      <c r="C99" s="27">
        <f t="shared" si="28"/>
        <v>-43.4613</v>
      </c>
      <c r="D99" s="1">
        <f t="shared" si="29"/>
        <v>209.919311933395</v>
      </c>
      <c r="E99" s="1">
        <f t="shared" si="30"/>
        <v>219.33318725721833</v>
      </c>
      <c r="F99" s="1">
        <f t="shared" si="31"/>
        <v>222.99684979319775</v>
      </c>
      <c r="G99" s="33"/>
      <c r="H99" s="54">
        <v>1.229</v>
      </c>
      <c r="I99" s="19">
        <f t="shared" si="38"/>
        <v>93</v>
      </c>
      <c r="J99" s="59">
        <f t="shared" si="32"/>
        <v>20.044600000000003</v>
      </c>
      <c r="K99" s="59">
        <f t="shared" si="33"/>
        <v>14.439300000000003</v>
      </c>
      <c r="L99" s="26">
        <f t="shared" si="34"/>
        <v>12.168688066605</v>
      </c>
      <c r="M99" s="59">
        <f t="shared" si="35"/>
        <v>3.375812742781676</v>
      </c>
      <c r="N99" s="27">
        <f t="shared" si="36"/>
        <v>-0.3438497931977622</v>
      </c>
      <c r="O99" s="79">
        <f t="shared" si="44"/>
        <v>0.016467002354801252</v>
      </c>
      <c r="P99" s="28">
        <f t="shared" si="45"/>
        <v>0.016153591437984005</v>
      </c>
      <c r="Q99" s="28">
        <f t="shared" si="46"/>
        <v>0.016116093384709984</v>
      </c>
      <c r="R99" s="26">
        <f t="shared" si="47"/>
        <v>12.986492808752331</v>
      </c>
      <c r="S99" s="59">
        <f t="shared" si="48"/>
        <v>22.097872697588837</v>
      </c>
      <c r="T99" s="27">
        <f t="shared" si="49"/>
        <v>26.368351269931786</v>
      </c>
      <c r="U99" s="90">
        <f t="shared" si="50"/>
        <v>12.986492808752331</v>
      </c>
      <c r="V99" s="91">
        <f t="shared" si="51"/>
        <v>22.097872697588837</v>
      </c>
      <c r="W99" s="92">
        <f t="shared" si="52"/>
        <v>26.368351269931786</v>
      </c>
      <c r="X99" s="67">
        <v>11.841</v>
      </c>
      <c r="Y99" s="68">
        <v>21.99</v>
      </c>
      <c r="Z99" s="69">
        <v>26.654</v>
      </c>
      <c r="AA99" s="93">
        <f t="shared" si="39"/>
        <v>11.465077456634893</v>
      </c>
      <c r="AB99" s="94">
        <f t="shared" si="40"/>
        <v>21.713565101054456</v>
      </c>
      <c r="AC99" s="95">
        <f t="shared" si="41"/>
        <v>26.046870167435795</v>
      </c>
      <c r="AD99" s="34">
        <f t="shared" si="42"/>
        <v>93</v>
      </c>
      <c r="AS99" s="29">
        <f t="shared" si="43"/>
        <v>93</v>
      </c>
      <c r="AT99" s="46">
        <v>1.229</v>
      </c>
      <c r="AU99" s="43">
        <v>1.294</v>
      </c>
      <c r="AV99" s="47">
        <v>2.662</v>
      </c>
      <c r="AW99" s="43">
        <v>1.229</v>
      </c>
    </row>
    <row r="100" spans="1:49" ht="12.75">
      <c r="A100" s="16">
        <f t="shared" si="37"/>
        <v>94</v>
      </c>
      <c r="B100" s="59">
        <f t="shared" si="27"/>
        <v>29.2766</v>
      </c>
      <c r="C100" s="27">
        <f t="shared" si="28"/>
        <v>-43.4954</v>
      </c>
      <c r="D100" s="1">
        <f t="shared" si="29"/>
        <v>209.9029533541155</v>
      </c>
      <c r="E100" s="1">
        <f t="shared" si="30"/>
        <v>219.31692023922824</v>
      </c>
      <c r="F100" s="1">
        <f t="shared" si="31"/>
        <v>222.98065291520248</v>
      </c>
      <c r="G100" s="33"/>
      <c r="H100" s="54">
        <v>1.22</v>
      </c>
      <c r="I100" s="19">
        <f t="shared" si="38"/>
        <v>94</v>
      </c>
      <c r="J100" s="59">
        <f t="shared" si="32"/>
        <v>20.066400000000005</v>
      </c>
      <c r="K100" s="59">
        <f t="shared" si="33"/>
        <v>14.473399999999998</v>
      </c>
      <c r="L100" s="26">
        <f t="shared" si="34"/>
        <v>12.185046645884483</v>
      </c>
      <c r="M100" s="59">
        <f t="shared" si="35"/>
        <v>3.3920797607717645</v>
      </c>
      <c r="N100" s="27">
        <f t="shared" si="36"/>
        <v>-0.32765291520249207</v>
      </c>
      <c r="O100" s="79">
        <f t="shared" si="44"/>
        <v>0.016358579279483365</v>
      </c>
      <c r="P100" s="28">
        <f t="shared" si="45"/>
        <v>0.01626701799008856</v>
      </c>
      <c r="Q100" s="28">
        <f t="shared" si="46"/>
        <v>0.016196877995270142</v>
      </c>
      <c r="R100" s="26">
        <f t="shared" si="47"/>
        <v>12.970134229472848</v>
      </c>
      <c r="S100" s="59">
        <f t="shared" si="48"/>
        <v>22.08160567959875</v>
      </c>
      <c r="T100" s="27">
        <f t="shared" si="49"/>
        <v>26.352154391936516</v>
      </c>
      <c r="U100" s="90">
        <f t="shared" si="50"/>
        <v>12.970134229472848</v>
      </c>
      <c r="V100" s="91">
        <f t="shared" si="51"/>
        <v>22.08160567959875</v>
      </c>
      <c r="W100" s="92">
        <f t="shared" si="52"/>
        <v>26.352154391936516</v>
      </c>
      <c r="X100" s="29"/>
      <c r="Y100" s="60"/>
      <c r="Z100" s="36"/>
      <c r="AA100" s="93">
        <f t="shared" si="39"/>
        <v>11.448610454280091</v>
      </c>
      <c r="AB100" s="94">
        <f t="shared" si="40"/>
        <v>21.697411509616472</v>
      </c>
      <c r="AC100" s="95">
        <f t="shared" si="41"/>
        <v>26.030754074051085</v>
      </c>
      <c r="AD100" s="34">
        <f t="shared" si="42"/>
        <v>94</v>
      </c>
      <c r="AS100" s="29">
        <f t="shared" si="43"/>
        <v>94</v>
      </c>
      <c r="AT100" s="46">
        <v>1.22</v>
      </c>
      <c r="AU100" s="43">
        <v>1.287</v>
      </c>
      <c r="AV100" s="47">
        <v>2.679</v>
      </c>
      <c r="AW100" s="43">
        <v>1.22</v>
      </c>
    </row>
    <row r="101" spans="1:49" ht="12.75">
      <c r="A101" s="16">
        <f t="shared" si="37"/>
        <v>95</v>
      </c>
      <c r="B101" s="59">
        <f t="shared" si="27"/>
        <v>29.2547</v>
      </c>
      <c r="C101" s="27">
        <f t="shared" si="28"/>
        <v>-43.5295</v>
      </c>
      <c r="D101" s="1">
        <f t="shared" si="29"/>
        <v>209.88648611618615</v>
      </c>
      <c r="E101" s="1">
        <f t="shared" si="30"/>
        <v>219.30066938035097</v>
      </c>
      <c r="F101" s="1">
        <f t="shared" si="31"/>
        <v>222.96445695993788</v>
      </c>
      <c r="G101" s="33"/>
      <c r="H101" s="54">
        <v>1.211</v>
      </c>
      <c r="I101" s="19">
        <f t="shared" si="38"/>
        <v>95</v>
      </c>
      <c r="J101" s="59">
        <f t="shared" si="32"/>
        <v>20.088300000000004</v>
      </c>
      <c r="K101" s="59">
        <f t="shared" si="33"/>
        <v>14.5075</v>
      </c>
      <c r="L101" s="26">
        <f t="shared" si="34"/>
        <v>12.201513883813845</v>
      </c>
      <c r="M101" s="59">
        <f t="shared" si="35"/>
        <v>3.4083306196490355</v>
      </c>
      <c r="N101" s="27">
        <f t="shared" si="36"/>
        <v>-0.31145695993788536</v>
      </c>
      <c r="O101" s="79">
        <f t="shared" si="44"/>
        <v>0.016467237929362</v>
      </c>
      <c r="P101" s="28">
        <f t="shared" si="45"/>
        <v>0.016250858877270957</v>
      </c>
      <c r="Q101" s="28">
        <f t="shared" si="46"/>
        <v>0.01619595526460671</v>
      </c>
      <c r="R101" s="26">
        <f t="shared" si="47"/>
        <v>12.953666991543486</v>
      </c>
      <c r="S101" s="59">
        <f t="shared" si="48"/>
        <v>22.065354820721478</v>
      </c>
      <c r="T101" s="27">
        <f t="shared" si="49"/>
        <v>26.33595843667191</v>
      </c>
      <c r="U101" s="90">
        <f t="shared" si="50"/>
        <v>12.953666991543486</v>
      </c>
      <c r="V101" s="91">
        <f t="shared" si="51"/>
        <v>22.065354820721478</v>
      </c>
      <c r="W101" s="92">
        <f t="shared" si="52"/>
        <v>26.33595843667191</v>
      </c>
      <c r="X101" s="29"/>
      <c r="Y101" s="60"/>
      <c r="Z101" s="36"/>
      <c r="AA101" s="93">
        <f t="shared" si="39"/>
        <v>11.432251875000608</v>
      </c>
      <c r="AB101" s="94">
        <f t="shared" si="40"/>
        <v>21.681144491626384</v>
      </c>
      <c r="AC101" s="95">
        <f t="shared" si="41"/>
        <v>26.014557196055815</v>
      </c>
      <c r="AD101" s="34">
        <f t="shared" si="42"/>
        <v>95</v>
      </c>
      <c r="AS101" s="29">
        <f t="shared" si="43"/>
        <v>95</v>
      </c>
      <c r="AT101" s="46">
        <v>1.211</v>
      </c>
      <c r="AU101" s="43">
        <v>1.28</v>
      </c>
      <c r="AV101" s="47">
        <v>2.696</v>
      </c>
      <c r="AW101" s="43">
        <v>1.211</v>
      </c>
    </row>
    <row r="102" spans="1:49" ht="12.75">
      <c r="A102" s="16">
        <f t="shared" si="37"/>
        <v>96</v>
      </c>
      <c r="B102" s="59">
        <f t="shared" si="27"/>
        <v>29.2328</v>
      </c>
      <c r="C102" s="27">
        <f t="shared" si="28"/>
        <v>-43.5636</v>
      </c>
      <c r="D102" s="1">
        <f t="shared" si="29"/>
        <v>209.87001608686268</v>
      </c>
      <c r="E102" s="1">
        <f t="shared" si="30"/>
        <v>219.28453432419715</v>
      </c>
      <c r="F102" s="1">
        <f t="shared" si="31"/>
        <v>222.94837917513553</v>
      </c>
      <c r="G102" s="33"/>
      <c r="H102" s="54">
        <v>1.201</v>
      </c>
      <c r="I102" s="19">
        <f t="shared" si="38"/>
        <v>96</v>
      </c>
      <c r="J102" s="59">
        <f t="shared" si="32"/>
        <v>20.110200000000003</v>
      </c>
      <c r="K102" s="59">
        <f t="shared" si="33"/>
        <v>14.541600000000003</v>
      </c>
      <c r="L102" s="26">
        <f t="shared" si="34"/>
        <v>12.217983913137317</v>
      </c>
      <c r="M102" s="59">
        <f t="shared" si="35"/>
        <v>3.4244656758028498</v>
      </c>
      <c r="N102" s="27">
        <f t="shared" si="36"/>
        <v>-0.2953791751355368</v>
      </c>
      <c r="O102" s="79">
        <f t="shared" si="44"/>
        <v>0.016470029323471636</v>
      </c>
      <c r="P102" s="28">
        <f t="shared" si="45"/>
        <v>0.016135056153814276</v>
      </c>
      <c r="Q102" s="28">
        <f t="shared" si="46"/>
        <v>0.01607778480234856</v>
      </c>
      <c r="R102" s="26">
        <f t="shared" si="47"/>
        <v>12.937196962220014</v>
      </c>
      <c r="S102" s="59">
        <f t="shared" si="48"/>
        <v>22.049219764567663</v>
      </c>
      <c r="T102" s="27">
        <f t="shared" si="49"/>
        <v>26.31988065186956</v>
      </c>
      <c r="U102" s="90">
        <f t="shared" si="50"/>
        <v>12.937196962220014</v>
      </c>
      <c r="V102" s="91">
        <f t="shared" si="51"/>
        <v>22.049219764567663</v>
      </c>
      <c r="W102" s="92">
        <f t="shared" si="52"/>
        <v>26.31988065186956</v>
      </c>
      <c r="X102" s="29"/>
      <c r="Y102" s="60"/>
      <c r="Z102" s="36"/>
      <c r="AA102" s="93">
        <f t="shared" si="39"/>
        <v>11.415784637071246</v>
      </c>
      <c r="AB102" s="94">
        <f t="shared" si="40"/>
        <v>21.664893632749113</v>
      </c>
      <c r="AC102" s="95">
        <f t="shared" si="41"/>
        <v>25.99836124079121</v>
      </c>
      <c r="AD102" s="34">
        <f t="shared" si="42"/>
        <v>96</v>
      </c>
      <c r="AS102" s="29">
        <f t="shared" si="43"/>
        <v>96</v>
      </c>
      <c r="AT102" s="46">
        <v>1.201</v>
      </c>
      <c r="AU102" s="43">
        <v>1.273</v>
      </c>
      <c r="AV102" s="47">
        <v>2.713</v>
      </c>
      <c r="AW102" s="43">
        <v>1.201</v>
      </c>
    </row>
    <row r="103" spans="1:49" ht="12.75">
      <c r="A103" s="16">
        <f t="shared" si="37"/>
        <v>97</v>
      </c>
      <c r="B103" s="59">
        <f t="shared" si="27"/>
        <v>29.2109</v>
      </c>
      <c r="C103" s="27">
        <f t="shared" si="28"/>
        <v>-43.5977</v>
      </c>
      <c r="D103" s="1">
        <f t="shared" si="29"/>
        <v>209.8536516853114</v>
      </c>
      <c r="E103" s="1">
        <f t="shared" si="30"/>
        <v>219.26828354080305</v>
      </c>
      <c r="F103" s="1">
        <f t="shared" si="31"/>
        <v>222.93218331023897</v>
      </c>
      <c r="G103" s="33"/>
      <c r="H103" s="54">
        <v>1.192</v>
      </c>
      <c r="I103" s="19">
        <f t="shared" si="38"/>
        <v>97</v>
      </c>
      <c r="J103" s="59">
        <f t="shared" si="32"/>
        <v>20.132100000000005</v>
      </c>
      <c r="K103" s="59">
        <f t="shared" si="33"/>
        <v>14.575700000000005</v>
      </c>
      <c r="L103" s="26">
        <f t="shared" si="34"/>
        <v>12.234348314688589</v>
      </c>
      <c r="M103" s="59">
        <f t="shared" si="35"/>
        <v>3.440716459196949</v>
      </c>
      <c r="N103" s="27">
        <f t="shared" si="36"/>
        <v>-0.27918331023897736</v>
      </c>
      <c r="O103" s="79">
        <f t="shared" si="44"/>
        <v>0.016364401551271612</v>
      </c>
      <c r="P103" s="28">
        <f t="shared" si="45"/>
        <v>0.016250783394099244</v>
      </c>
      <c r="Q103" s="28">
        <f t="shared" si="46"/>
        <v>0.016195864896559442</v>
      </c>
      <c r="R103" s="26">
        <f t="shared" si="47"/>
        <v>12.920832560668742</v>
      </c>
      <c r="S103" s="59">
        <f t="shared" si="48"/>
        <v>22.032968981173564</v>
      </c>
      <c r="T103" s="27">
        <f t="shared" si="49"/>
        <v>26.303684786973</v>
      </c>
      <c r="U103" s="90">
        <f t="shared" si="50"/>
        <v>12.920832560668742</v>
      </c>
      <c r="V103" s="91">
        <f t="shared" si="51"/>
        <v>22.032968981173564</v>
      </c>
      <c r="W103" s="92">
        <f t="shared" si="52"/>
        <v>26.303684786973</v>
      </c>
      <c r="X103" s="29"/>
      <c r="Y103" s="60"/>
      <c r="Z103" s="36"/>
      <c r="AA103" s="93">
        <f t="shared" si="39"/>
        <v>11.399314607747774</v>
      </c>
      <c r="AB103" s="94">
        <f t="shared" si="40"/>
        <v>21.6487585765953</v>
      </c>
      <c r="AC103" s="95">
        <f t="shared" si="41"/>
        <v>25.98228345598886</v>
      </c>
      <c r="AD103" s="34">
        <f t="shared" si="42"/>
        <v>97</v>
      </c>
      <c r="AS103" s="29">
        <f t="shared" si="43"/>
        <v>97</v>
      </c>
      <c r="AT103" s="46">
        <v>1.192</v>
      </c>
      <c r="AU103" s="43">
        <v>1.266</v>
      </c>
      <c r="AV103" s="47">
        <v>2.731</v>
      </c>
      <c r="AW103" s="43">
        <v>1.192</v>
      </c>
    </row>
    <row r="104" spans="1:49" ht="12.75">
      <c r="A104" s="16">
        <f t="shared" si="37"/>
        <v>98</v>
      </c>
      <c r="B104" s="59">
        <f t="shared" si="27"/>
        <v>29.1891</v>
      </c>
      <c r="C104" s="27">
        <f t="shared" si="28"/>
        <v>-43.6319</v>
      </c>
      <c r="D104" s="1">
        <f t="shared" si="29"/>
        <v>209.83719639065424</v>
      </c>
      <c r="E104" s="1">
        <f t="shared" si="30"/>
        <v>219.2521128550646</v>
      </c>
      <c r="F104" s="1">
        <f t="shared" si="31"/>
        <v>222.9160656744372</v>
      </c>
      <c r="G104" s="33"/>
      <c r="H104" s="54">
        <v>1.183</v>
      </c>
      <c r="I104" s="19">
        <f t="shared" si="38"/>
        <v>98</v>
      </c>
      <c r="J104" s="59">
        <f t="shared" si="32"/>
        <v>20.153900000000004</v>
      </c>
      <c r="K104" s="59">
        <f t="shared" si="33"/>
        <v>14.609900000000003</v>
      </c>
      <c r="L104" s="26">
        <f t="shared" si="34"/>
        <v>12.250803609345752</v>
      </c>
      <c r="M104" s="59">
        <f t="shared" si="35"/>
        <v>3.4568871449353935</v>
      </c>
      <c r="N104" s="27">
        <f t="shared" si="36"/>
        <v>-0.2630656744372004</v>
      </c>
      <c r="O104" s="79">
        <f t="shared" si="44"/>
        <v>0.016455294657163222</v>
      </c>
      <c r="P104" s="28">
        <f t="shared" si="45"/>
        <v>0.01617068573844449</v>
      </c>
      <c r="Q104" s="28">
        <f t="shared" si="46"/>
        <v>0.01611763580177694</v>
      </c>
      <c r="R104" s="26">
        <f t="shared" si="47"/>
        <v>12.90437726601158</v>
      </c>
      <c r="S104" s="59">
        <f t="shared" si="48"/>
        <v>22.01679829543512</v>
      </c>
      <c r="T104" s="27">
        <f t="shared" si="49"/>
        <v>26.287567151171224</v>
      </c>
      <c r="U104" s="90">
        <f t="shared" si="50"/>
        <v>12.90437726601158</v>
      </c>
      <c r="V104" s="91">
        <f t="shared" si="51"/>
        <v>22.01679829543512</v>
      </c>
      <c r="W104" s="92">
        <f t="shared" si="52"/>
        <v>26.287567151171224</v>
      </c>
      <c r="X104" s="29"/>
      <c r="Y104" s="60"/>
      <c r="Z104" s="36"/>
      <c r="AA104" s="93">
        <f t="shared" si="39"/>
        <v>11.382950206196503</v>
      </c>
      <c r="AB104" s="94">
        <f t="shared" si="40"/>
        <v>21.6325077932012</v>
      </c>
      <c r="AC104" s="95">
        <f t="shared" si="41"/>
        <v>25.9660875910923</v>
      </c>
      <c r="AD104" s="34">
        <f t="shared" si="42"/>
        <v>98</v>
      </c>
      <c r="AS104" s="29">
        <f t="shared" si="43"/>
        <v>98</v>
      </c>
      <c r="AT104" s="46">
        <v>1.183</v>
      </c>
      <c r="AU104" s="43">
        <v>1.259</v>
      </c>
      <c r="AV104" s="47">
        <v>2.749</v>
      </c>
      <c r="AW104" s="43">
        <v>1.183</v>
      </c>
    </row>
    <row r="105" spans="1:49" ht="12.75">
      <c r="A105" s="16">
        <f t="shared" si="37"/>
        <v>99</v>
      </c>
      <c r="B105" s="59">
        <f t="shared" si="27"/>
        <v>29.1672</v>
      </c>
      <c r="C105" s="27">
        <f t="shared" si="28"/>
        <v>-43.666</v>
      </c>
      <c r="D105" s="1">
        <f t="shared" si="29"/>
        <v>209.82082895708902</v>
      </c>
      <c r="E105" s="1">
        <f t="shared" si="30"/>
        <v>219.2358805747362</v>
      </c>
      <c r="F105" s="1">
        <f t="shared" si="31"/>
        <v>222.89986989704593</v>
      </c>
      <c r="G105" s="33"/>
      <c r="H105" s="54">
        <v>1.174</v>
      </c>
      <c r="I105" s="19">
        <f t="shared" si="38"/>
        <v>99</v>
      </c>
      <c r="J105" s="59">
        <f t="shared" si="32"/>
        <v>20.175800000000002</v>
      </c>
      <c r="K105" s="59">
        <f t="shared" si="33"/>
        <v>14.643999999999998</v>
      </c>
      <c r="L105" s="26">
        <f t="shared" si="34"/>
        <v>12.267171042910974</v>
      </c>
      <c r="M105" s="59">
        <f t="shared" si="35"/>
        <v>3.4731194252638034</v>
      </c>
      <c r="N105" s="27">
        <f t="shared" si="36"/>
        <v>-0.24686989704593998</v>
      </c>
      <c r="O105" s="79">
        <f t="shared" si="44"/>
        <v>0.016367433565221745</v>
      </c>
      <c r="P105" s="28">
        <f t="shared" si="45"/>
        <v>0.016232280328409843</v>
      </c>
      <c r="Q105" s="28">
        <f t="shared" si="46"/>
        <v>0.016195777391260435</v>
      </c>
      <c r="R105" s="26">
        <f t="shared" si="47"/>
        <v>12.888009832446357</v>
      </c>
      <c r="S105" s="59">
        <f t="shared" si="48"/>
        <v>22.00056601510671</v>
      </c>
      <c r="T105" s="27">
        <f t="shared" si="49"/>
        <v>26.271371373779964</v>
      </c>
      <c r="U105" s="90">
        <f t="shared" si="50"/>
        <v>12.888009832446357</v>
      </c>
      <c r="V105" s="91">
        <f t="shared" si="51"/>
        <v>22.00056601510671</v>
      </c>
      <c r="W105" s="92">
        <f t="shared" si="52"/>
        <v>26.271371373779964</v>
      </c>
      <c r="X105" s="29"/>
      <c r="Y105" s="60"/>
      <c r="Z105" s="36"/>
      <c r="AA105" s="93">
        <f t="shared" si="39"/>
        <v>11.36649491153934</v>
      </c>
      <c r="AB105" s="94">
        <f t="shared" si="40"/>
        <v>21.616337107462755</v>
      </c>
      <c r="AC105" s="95">
        <f t="shared" si="41"/>
        <v>25.949969955290523</v>
      </c>
      <c r="AD105" s="34">
        <f t="shared" si="42"/>
        <v>99</v>
      </c>
      <c r="AS105" s="29">
        <f t="shared" si="43"/>
        <v>99</v>
      </c>
      <c r="AT105" s="46">
        <v>1.174</v>
      </c>
      <c r="AU105" s="43">
        <v>1.251</v>
      </c>
      <c r="AV105" s="47">
        <v>2.768</v>
      </c>
      <c r="AW105" s="43">
        <v>1.174</v>
      </c>
    </row>
    <row r="106" spans="1:49" ht="12.75">
      <c r="A106" s="16">
        <f t="shared" si="37"/>
        <v>100</v>
      </c>
      <c r="B106" s="59">
        <f t="shared" si="27"/>
        <v>29.1453</v>
      </c>
      <c r="C106" s="27">
        <f t="shared" si="28"/>
        <v>-43.7001</v>
      </c>
      <c r="D106" s="1">
        <f t="shared" si="29"/>
        <v>209.8043589483784</v>
      </c>
      <c r="E106" s="1">
        <f t="shared" si="30"/>
        <v>219.21962990282142</v>
      </c>
      <c r="F106" s="1">
        <f t="shared" si="31"/>
        <v>222.88367504287973</v>
      </c>
      <c r="G106" s="33"/>
      <c r="H106" s="54">
        <v>1.166</v>
      </c>
      <c r="I106" s="19">
        <f t="shared" si="38"/>
        <v>100</v>
      </c>
      <c r="J106" s="59">
        <f t="shared" si="32"/>
        <v>20.197700000000005</v>
      </c>
      <c r="K106" s="59">
        <f t="shared" si="33"/>
        <v>14.6781</v>
      </c>
      <c r="L106" s="26">
        <f t="shared" si="34"/>
        <v>12.2836410516216</v>
      </c>
      <c r="M106" s="59">
        <f t="shared" si="35"/>
        <v>3.489370097178579</v>
      </c>
      <c r="N106" s="27">
        <f t="shared" si="36"/>
        <v>-0.2306750428797386</v>
      </c>
      <c r="O106" s="79">
        <f t="shared" si="44"/>
        <v>0.01647000871062687</v>
      </c>
      <c r="P106" s="28">
        <f t="shared" si="45"/>
        <v>0.016250671914775694</v>
      </c>
      <c r="Q106" s="28">
        <f t="shared" si="46"/>
        <v>0.016194854166201367</v>
      </c>
      <c r="R106" s="26">
        <f t="shared" si="47"/>
        <v>12.87153982373573</v>
      </c>
      <c r="S106" s="59">
        <f t="shared" si="48"/>
        <v>21.984315343191934</v>
      </c>
      <c r="T106" s="27">
        <f t="shared" si="49"/>
        <v>26.255176519613762</v>
      </c>
      <c r="U106" s="90">
        <f t="shared" si="50"/>
        <v>12.87153982373573</v>
      </c>
      <c r="V106" s="91">
        <f t="shared" si="51"/>
        <v>21.984315343191934</v>
      </c>
      <c r="W106" s="92">
        <f t="shared" si="52"/>
        <v>26.255176519613762</v>
      </c>
      <c r="X106" s="29"/>
      <c r="Y106" s="60"/>
      <c r="Z106" s="36"/>
      <c r="AA106" s="93">
        <f t="shared" si="39"/>
        <v>11.350127477974118</v>
      </c>
      <c r="AB106" s="94">
        <f t="shared" si="40"/>
        <v>21.600104827134345</v>
      </c>
      <c r="AC106" s="95">
        <f t="shared" si="41"/>
        <v>25.933774177899263</v>
      </c>
      <c r="AD106" s="34">
        <f t="shared" si="42"/>
        <v>100</v>
      </c>
      <c r="AS106" s="29">
        <f t="shared" si="43"/>
        <v>100</v>
      </c>
      <c r="AT106" s="46">
        <v>1.166</v>
      </c>
      <c r="AU106" s="43">
        <v>1.244</v>
      </c>
      <c r="AV106" s="47">
        <v>2.786</v>
      </c>
      <c r="AW106" s="43">
        <v>1.166</v>
      </c>
    </row>
    <row r="107" spans="1:49" ht="12.75">
      <c r="A107" s="16">
        <f t="shared" si="37"/>
        <v>101</v>
      </c>
      <c r="B107" s="59">
        <f t="shared" si="27"/>
        <v>29.1234</v>
      </c>
      <c r="C107" s="27">
        <f t="shared" si="28"/>
        <v>-43.7342</v>
      </c>
      <c r="D107" s="1">
        <f t="shared" si="29"/>
        <v>209.7878947863532</v>
      </c>
      <c r="E107" s="1">
        <f t="shared" si="30"/>
        <v>219.20347775674088</v>
      </c>
      <c r="F107" s="1">
        <f t="shared" si="31"/>
        <v>222.86759660791876</v>
      </c>
      <c r="G107" s="33"/>
      <c r="H107" s="54">
        <v>1.157</v>
      </c>
      <c r="I107" s="19">
        <f t="shared" si="38"/>
        <v>101</v>
      </c>
      <c r="J107" s="59">
        <f t="shared" si="32"/>
        <v>20.219600000000003</v>
      </c>
      <c r="K107" s="59">
        <f t="shared" si="33"/>
        <v>14.712200000000003</v>
      </c>
      <c r="L107" s="26">
        <f t="shared" si="34"/>
        <v>12.300105213646788</v>
      </c>
      <c r="M107" s="59">
        <f t="shared" si="35"/>
        <v>3.505522243259122</v>
      </c>
      <c r="N107" s="27">
        <f t="shared" si="36"/>
        <v>-0.21459660791876445</v>
      </c>
      <c r="O107" s="79">
        <f t="shared" si="44"/>
        <v>0.01646416202518708</v>
      </c>
      <c r="P107" s="28">
        <f t="shared" si="45"/>
        <v>0.01615214608054316</v>
      </c>
      <c r="Q107" s="28">
        <f t="shared" si="46"/>
        <v>0.016078434960974164</v>
      </c>
      <c r="R107" s="26">
        <f t="shared" si="47"/>
        <v>12.855075661710543</v>
      </c>
      <c r="S107" s="59">
        <f t="shared" si="48"/>
        <v>21.96816319711139</v>
      </c>
      <c r="T107" s="27">
        <f t="shared" si="49"/>
        <v>26.239098084652788</v>
      </c>
      <c r="U107" s="90">
        <f t="shared" si="50"/>
        <v>12.855075661710543</v>
      </c>
      <c r="V107" s="91">
        <f t="shared" si="51"/>
        <v>21.96816319711139</v>
      </c>
      <c r="W107" s="92">
        <f t="shared" si="52"/>
        <v>26.239098084652788</v>
      </c>
      <c r="X107" s="29"/>
      <c r="Y107" s="60"/>
      <c r="Z107" s="36"/>
      <c r="AA107" s="93">
        <f t="shared" si="39"/>
        <v>11.33365746926349</v>
      </c>
      <c r="AB107" s="94">
        <f t="shared" si="40"/>
        <v>21.58385415521957</v>
      </c>
      <c r="AC107" s="95">
        <f t="shared" si="41"/>
        <v>25.91757932373306</v>
      </c>
      <c r="AD107" s="34">
        <f t="shared" si="42"/>
        <v>101</v>
      </c>
      <c r="AS107" s="29">
        <f t="shared" si="43"/>
        <v>101</v>
      </c>
      <c r="AT107" s="46">
        <v>1.157</v>
      </c>
      <c r="AU107" s="43">
        <v>1.237</v>
      </c>
      <c r="AV107" s="47">
        <v>2.806</v>
      </c>
      <c r="AW107" s="43">
        <v>1.157</v>
      </c>
    </row>
    <row r="108" spans="1:49" ht="12.75">
      <c r="A108" s="16">
        <f t="shared" si="37"/>
        <v>102</v>
      </c>
      <c r="B108" s="59">
        <f t="shared" si="27"/>
        <v>28.8764</v>
      </c>
      <c r="C108" s="27">
        <f t="shared" si="28"/>
        <v>-43.9641</v>
      </c>
      <c r="D108" s="1">
        <f t="shared" si="29"/>
        <v>209.49408559804263</v>
      </c>
      <c r="E108" s="1">
        <f t="shared" si="30"/>
        <v>218.95892079513456</v>
      </c>
      <c r="F108" s="1">
        <f t="shared" si="31"/>
        <v>222.55810418102055</v>
      </c>
      <c r="G108" s="33"/>
      <c r="H108" s="54">
        <v>1.228</v>
      </c>
      <c r="I108" s="19">
        <f t="shared" si="38"/>
        <v>102</v>
      </c>
      <c r="J108" s="59">
        <f t="shared" si="32"/>
        <v>20.466600000000003</v>
      </c>
      <c r="K108" s="59">
        <f t="shared" si="33"/>
        <v>14.942100000000003</v>
      </c>
      <c r="L108" s="26">
        <f t="shared" si="34"/>
        <v>12.593914401957363</v>
      </c>
      <c r="M108" s="59">
        <f t="shared" si="35"/>
        <v>3.750079204865443</v>
      </c>
      <c r="N108" s="27">
        <f t="shared" si="36"/>
        <v>0.09489581897943822</v>
      </c>
      <c r="O108" s="79">
        <f t="shared" si="44"/>
        <v>0.29380918831057556</v>
      </c>
      <c r="P108" s="28">
        <f t="shared" si="45"/>
        <v>0.244556961606321</v>
      </c>
      <c r="Q108" s="28">
        <f t="shared" si="46"/>
        <v>0.30949242689820267</v>
      </c>
      <c r="R108" s="26">
        <f t="shared" si="47"/>
        <v>12.561266473399968</v>
      </c>
      <c r="S108" s="59">
        <f t="shared" si="48"/>
        <v>21.72360623550507</v>
      </c>
      <c r="T108" s="27">
        <f t="shared" si="49"/>
        <v>25.929605657754585</v>
      </c>
      <c r="U108" s="90">
        <f t="shared" si="50"/>
        <v>12.561266473399968</v>
      </c>
      <c r="V108" s="91">
        <f t="shared" si="51"/>
        <v>21.72360623550507</v>
      </c>
      <c r="W108" s="92">
        <f t="shared" si="52"/>
        <v>25.929605657754585</v>
      </c>
      <c r="X108" s="29"/>
      <c r="Y108" s="60"/>
      <c r="Z108" s="36"/>
      <c r="AA108" s="93">
        <f t="shared" si="39"/>
        <v>11.317193307238304</v>
      </c>
      <c r="AB108" s="94">
        <f t="shared" si="40"/>
        <v>21.567702009139026</v>
      </c>
      <c r="AC108" s="95">
        <f t="shared" si="41"/>
        <v>25.901500888772087</v>
      </c>
      <c r="AD108" s="34">
        <f t="shared" si="42"/>
        <v>102</v>
      </c>
      <c r="AS108" s="29">
        <f t="shared" si="43"/>
        <v>102</v>
      </c>
      <c r="AT108" s="46">
        <v>1.228</v>
      </c>
      <c r="AU108" s="43">
        <v>1.307</v>
      </c>
      <c r="AV108" s="47">
        <v>3.12</v>
      </c>
      <c r="AW108" s="43">
        <v>1.228</v>
      </c>
    </row>
    <row r="109" spans="1:49" ht="12.75">
      <c r="A109" s="16">
        <f t="shared" si="37"/>
        <v>103</v>
      </c>
      <c r="B109" s="59">
        <f t="shared" si="27"/>
        <v>28.6513</v>
      </c>
      <c r="C109" s="27">
        <f t="shared" si="28"/>
        <v>-44.227</v>
      </c>
      <c r="D109" s="1">
        <f t="shared" si="29"/>
        <v>209.26221648030491</v>
      </c>
      <c r="E109" s="1">
        <f t="shared" si="30"/>
        <v>218.7560122587263</v>
      </c>
      <c r="F109" s="1">
        <f t="shared" si="31"/>
        <v>222.31848199450266</v>
      </c>
      <c r="G109" s="33"/>
      <c r="H109" s="54">
        <v>1.231</v>
      </c>
      <c r="I109" s="19">
        <f t="shared" si="38"/>
        <v>103</v>
      </c>
      <c r="J109" s="59">
        <f t="shared" si="32"/>
        <v>20.691700000000004</v>
      </c>
      <c r="K109" s="59">
        <f t="shared" si="33"/>
        <v>15.204999999999998</v>
      </c>
      <c r="L109" s="26">
        <f t="shared" si="34"/>
        <v>12.82578351969508</v>
      </c>
      <c r="M109" s="59">
        <f t="shared" si="35"/>
        <v>3.9529877412737164</v>
      </c>
      <c r="N109" s="27">
        <f t="shared" si="36"/>
        <v>0.3345180054973298</v>
      </c>
      <c r="O109" s="79">
        <f t="shared" si="44"/>
        <v>0.23186911773771612</v>
      </c>
      <c r="P109" s="28">
        <f t="shared" si="45"/>
        <v>0.20290853640827322</v>
      </c>
      <c r="Q109" s="28">
        <f t="shared" si="46"/>
        <v>0.23962218651789158</v>
      </c>
      <c r="R109" s="26">
        <f t="shared" si="47"/>
        <v>12.329397355662252</v>
      </c>
      <c r="S109" s="59">
        <f t="shared" si="48"/>
        <v>21.520697699096797</v>
      </c>
      <c r="T109" s="27">
        <f t="shared" si="49"/>
        <v>25.689983471236694</v>
      </c>
      <c r="U109" s="90">
        <f t="shared" si="50"/>
        <v>12.329397355662252</v>
      </c>
      <c r="V109" s="91">
        <f t="shared" si="51"/>
        <v>21.520697699096797</v>
      </c>
      <c r="W109" s="92">
        <f t="shared" si="52"/>
        <v>25.689983471236694</v>
      </c>
      <c r="X109" s="29"/>
      <c r="Y109" s="60"/>
      <c r="Z109" s="36"/>
      <c r="AA109" s="93">
        <f t="shared" si="39"/>
        <v>11.023384118927728</v>
      </c>
      <c r="AB109" s="94">
        <f t="shared" si="40"/>
        <v>21.323145047532705</v>
      </c>
      <c r="AC109" s="95">
        <f t="shared" si="41"/>
        <v>25.592008461873885</v>
      </c>
      <c r="AD109" s="34">
        <f t="shared" si="42"/>
        <v>103</v>
      </c>
      <c r="AS109" s="29">
        <f t="shared" si="43"/>
        <v>103</v>
      </c>
      <c r="AT109" s="46">
        <v>1.231</v>
      </c>
      <c r="AU109" s="43">
        <v>1.314</v>
      </c>
      <c r="AV109" s="47">
        <v>3.396</v>
      </c>
      <c r="AW109" s="43">
        <v>1.231</v>
      </c>
    </row>
    <row r="110" spans="1:49" ht="12.75">
      <c r="A110" s="16">
        <f t="shared" si="37"/>
        <v>104</v>
      </c>
      <c r="B110" s="59">
        <f t="shared" si="27"/>
        <v>28.3918</v>
      </c>
      <c r="C110" s="27">
        <f t="shared" si="28"/>
        <v>-44.4342</v>
      </c>
      <c r="D110" s="1">
        <f t="shared" si="29"/>
        <v>208.92300671716364</v>
      </c>
      <c r="E110" s="1">
        <f t="shared" si="30"/>
        <v>218.4799400453964</v>
      </c>
      <c r="F110" s="1">
        <f t="shared" si="31"/>
        <v>221.95858786372742</v>
      </c>
      <c r="G110" s="33"/>
      <c r="H110" s="54">
        <v>1.341</v>
      </c>
      <c r="I110" s="19">
        <f t="shared" si="38"/>
        <v>104</v>
      </c>
      <c r="J110" s="59">
        <f t="shared" si="32"/>
        <v>20.951200000000004</v>
      </c>
      <c r="K110" s="59">
        <f t="shared" si="33"/>
        <v>15.412199999999999</v>
      </c>
      <c r="L110" s="26">
        <f t="shared" si="34"/>
        <v>13.164993282836349</v>
      </c>
      <c r="M110" s="59">
        <f t="shared" si="35"/>
        <v>4.229059954603599</v>
      </c>
      <c r="N110" s="27">
        <f t="shared" si="36"/>
        <v>0.6944121362725753</v>
      </c>
      <c r="O110" s="79">
        <f t="shared" si="44"/>
        <v>0.3392097631412696</v>
      </c>
      <c r="P110" s="28">
        <f t="shared" si="45"/>
        <v>0.27607221332988274</v>
      </c>
      <c r="Q110" s="28">
        <f t="shared" si="46"/>
        <v>0.35989413077524546</v>
      </c>
      <c r="R110" s="26">
        <f t="shared" si="47"/>
        <v>11.990187592520982</v>
      </c>
      <c r="S110" s="59">
        <f t="shared" si="48"/>
        <v>21.244625485766914</v>
      </c>
      <c r="T110" s="27">
        <f t="shared" si="49"/>
        <v>25.33008934046145</v>
      </c>
      <c r="U110" s="90">
        <f t="shared" si="50"/>
        <v>11.990187592520982</v>
      </c>
      <c r="V110" s="91">
        <f t="shared" si="51"/>
        <v>21.244625485766914</v>
      </c>
      <c r="W110" s="92">
        <f t="shared" si="52"/>
        <v>25.33008934046145</v>
      </c>
      <c r="X110" s="29"/>
      <c r="Y110" s="60"/>
      <c r="Z110" s="36"/>
      <c r="AA110" s="93">
        <f t="shared" si="39"/>
        <v>10.791515001190012</v>
      </c>
      <c r="AB110" s="94">
        <f t="shared" si="40"/>
        <v>21.120236511124432</v>
      </c>
      <c r="AC110" s="95">
        <f t="shared" si="41"/>
        <v>25.352386275355993</v>
      </c>
      <c r="AD110" s="34">
        <f t="shared" si="42"/>
        <v>104</v>
      </c>
      <c r="AS110" s="29">
        <f t="shared" si="43"/>
        <v>104</v>
      </c>
      <c r="AT110" s="46">
        <v>1.341</v>
      </c>
      <c r="AU110" s="43">
        <v>1.417</v>
      </c>
      <c r="AV110" s="47">
        <v>3.775</v>
      </c>
      <c r="AW110" s="43">
        <v>1.341</v>
      </c>
    </row>
    <row r="111" spans="1:49" ht="12.75">
      <c r="A111" s="16">
        <f t="shared" si="37"/>
        <v>105</v>
      </c>
      <c r="B111" s="59">
        <f t="shared" si="27"/>
        <v>28.1949</v>
      </c>
      <c r="C111" s="27">
        <f t="shared" si="28"/>
        <v>-44.7412</v>
      </c>
      <c r="D111" s="1">
        <f t="shared" si="29"/>
        <v>208.77521788327752</v>
      </c>
      <c r="E111" s="1">
        <f t="shared" si="30"/>
        <v>218.33413175046636</v>
      </c>
      <c r="F111" s="1">
        <f t="shared" si="31"/>
        <v>221.8132499049144</v>
      </c>
      <c r="G111" s="33"/>
      <c r="H111" s="54">
        <v>1.247</v>
      </c>
      <c r="I111" s="19">
        <f t="shared" si="38"/>
        <v>105</v>
      </c>
      <c r="J111" s="59">
        <f t="shared" si="32"/>
        <v>21.148100000000003</v>
      </c>
      <c r="K111" s="59">
        <f t="shared" si="33"/>
        <v>15.7192</v>
      </c>
      <c r="L111" s="26">
        <f t="shared" si="34"/>
        <v>13.312782116722474</v>
      </c>
      <c r="M111" s="59">
        <f t="shared" si="35"/>
        <v>4.374868249533648</v>
      </c>
      <c r="N111" s="27">
        <f t="shared" si="36"/>
        <v>0.8397500950856056</v>
      </c>
      <c r="O111" s="79">
        <f t="shared" si="44"/>
        <v>0.14778883388612485</v>
      </c>
      <c r="P111" s="28">
        <f t="shared" si="45"/>
        <v>0.145808294930049</v>
      </c>
      <c r="Q111" s="28">
        <f t="shared" si="46"/>
        <v>0.14533795881303035</v>
      </c>
      <c r="R111" s="26">
        <f t="shared" si="47"/>
        <v>11.842398758634857</v>
      </c>
      <c r="S111" s="59">
        <f t="shared" si="48"/>
        <v>21.098817190836865</v>
      </c>
      <c r="T111" s="27">
        <f t="shared" si="49"/>
        <v>25.184751381648418</v>
      </c>
      <c r="U111" s="90">
        <f t="shared" si="50"/>
        <v>11.842398758634857</v>
      </c>
      <c r="V111" s="91">
        <f t="shared" si="51"/>
        <v>21.098817190836865</v>
      </c>
      <c r="W111" s="92">
        <f t="shared" si="52"/>
        <v>25.184751381648418</v>
      </c>
      <c r="X111" s="29"/>
      <c r="Y111" s="60"/>
      <c r="Z111" s="36"/>
      <c r="AA111" s="93">
        <f t="shared" si="39"/>
        <v>10.452305238048742</v>
      </c>
      <c r="AB111" s="94">
        <f t="shared" si="40"/>
        <v>20.84416429779455</v>
      </c>
      <c r="AC111" s="95">
        <f t="shared" si="41"/>
        <v>24.992492144580748</v>
      </c>
      <c r="AD111" s="34">
        <f t="shared" si="42"/>
        <v>105</v>
      </c>
      <c r="AS111" s="29">
        <f t="shared" si="43"/>
        <v>105</v>
      </c>
      <c r="AT111" s="46">
        <v>1.247</v>
      </c>
      <c r="AU111" s="43">
        <v>1.337</v>
      </c>
      <c r="AV111" s="47">
        <v>3.998</v>
      </c>
      <c r="AW111" s="43">
        <v>1.247</v>
      </c>
    </row>
    <row r="112" spans="1:49" ht="12.75">
      <c r="A112" s="16">
        <f t="shared" si="37"/>
        <v>106</v>
      </c>
      <c r="B112" s="59">
        <f t="shared" si="27"/>
        <v>27.9333</v>
      </c>
      <c r="C112" s="27">
        <f t="shared" si="28"/>
        <v>-44.9394</v>
      </c>
      <c r="D112" s="1">
        <f t="shared" si="29"/>
        <v>208.40851080478936</v>
      </c>
      <c r="E112" s="1">
        <f t="shared" si="30"/>
        <v>218.04126832361345</v>
      </c>
      <c r="F112" s="1">
        <f t="shared" si="31"/>
        <v>221.42163221216668</v>
      </c>
      <c r="G112" s="33"/>
      <c r="H112" s="54">
        <v>1.366</v>
      </c>
      <c r="I112" s="19">
        <f t="shared" si="38"/>
        <v>106</v>
      </c>
      <c r="J112" s="59">
        <f t="shared" si="32"/>
        <v>21.409700000000004</v>
      </c>
      <c r="K112" s="59">
        <f t="shared" si="33"/>
        <v>15.9174</v>
      </c>
      <c r="L112" s="26">
        <f t="shared" si="34"/>
        <v>13.679489195210635</v>
      </c>
      <c r="M112" s="59">
        <f t="shared" si="35"/>
        <v>4.667731676386552</v>
      </c>
      <c r="N112" s="27">
        <f t="shared" si="36"/>
        <v>1.2313677878333067</v>
      </c>
      <c r="O112" s="79">
        <f t="shared" si="44"/>
        <v>0.36670707848816164</v>
      </c>
      <c r="P112" s="28">
        <f t="shared" si="45"/>
        <v>0.2928634268529038</v>
      </c>
      <c r="Q112" s="28">
        <f t="shared" si="46"/>
        <v>0.3916176927477011</v>
      </c>
      <c r="R112" s="26">
        <f t="shared" si="47"/>
        <v>11.475691680146696</v>
      </c>
      <c r="S112" s="59">
        <f t="shared" si="48"/>
        <v>20.80595376398396</v>
      </c>
      <c r="T112" s="27">
        <f t="shared" si="49"/>
        <v>24.793133688900717</v>
      </c>
      <c r="U112" s="90">
        <f t="shared" si="50"/>
        <v>11.475691680146696</v>
      </c>
      <c r="V112" s="91">
        <f t="shared" si="51"/>
        <v>20.80595376398396</v>
      </c>
      <c r="W112" s="92">
        <f t="shared" si="52"/>
        <v>24.793133688900717</v>
      </c>
      <c r="X112" s="29"/>
      <c r="Y112" s="60"/>
      <c r="Z112" s="36"/>
      <c r="AA112" s="93">
        <f t="shared" si="39"/>
        <v>10.304516404162618</v>
      </c>
      <c r="AB112" s="94">
        <f t="shared" si="40"/>
        <v>20.6983560028645</v>
      </c>
      <c r="AC112" s="95">
        <f t="shared" si="41"/>
        <v>24.847154185767717</v>
      </c>
      <c r="AD112" s="34">
        <f t="shared" si="42"/>
        <v>106</v>
      </c>
      <c r="AS112" s="29">
        <f t="shared" si="43"/>
        <v>106</v>
      </c>
      <c r="AT112" s="46">
        <v>1.366</v>
      </c>
      <c r="AU112" s="43">
        <v>1.449</v>
      </c>
      <c r="AV112" s="47">
        <v>4.399</v>
      </c>
      <c r="AW112" s="43">
        <v>1.366</v>
      </c>
    </row>
    <row r="113" spans="1:49" ht="12.75">
      <c r="A113" s="16">
        <f t="shared" si="37"/>
        <v>107</v>
      </c>
      <c r="B113" s="59">
        <f t="shared" si="27"/>
        <v>27.7316</v>
      </c>
      <c r="C113" s="27">
        <f t="shared" si="28"/>
        <v>-45.2379</v>
      </c>
      <c r="D113" s="1">
        <f t="shared" si="29"/>
        <v>208.23716915896642</v>
      </c>
      <c r="E113" s="1">
        <f t="shared" si="30"/>
        <v>217.88287602686907</v>
      </c>
      <c r="F113" s="1">
        <f t="shared" si="31"/>
        <v>221.24852756520212</v>
      </c>
      <c r="G113" s="33"/>
      <c r="H113" s="54">
        <v>1.278</v>
      </c>
      <c r="I113" s="19">
        <f t="shared" si="38"/>
        <v>107</v>
      </c>
      <c r="J113" s="59">
        <f t="shared" si="32"/>
        <v>21.611400000000003</v>
      </c>
      <c r="K113" s="59">
        <f t="shared" si="33"/>
        <v>16.215900000000005</v>
      </c>
      <c r="L113" s="26">
        <f t="shared" si="34"/>
        <v>13.85083084103357</v>
      </c>
      <c r="M113" s="59">
        <f t="shared" si="35"/>
        <v>4.826123973130933</v>
      </c>
      <c r="N113" s="27">
        <f t="shared" si="36"/>
        <v>1.4044724347978672</v>
      </c>
      <c r="O113" s="79">
        <f t="shared" si="44"/>
        <v>0.17134164582293465</v>
      </c>
      <c r="P113" s="28">
        <f t="shared" si="45"/>
        <v>0.15839229674438116</v>
      </c>
      <c r="Q113" s="28">
        <f t="shared" si="46"/>
        <v>0.17310464696456052</v>
      </c>
      <c r="R113" s="26">
        <f t="shared" si="47"/>
        <v>11.304350034323761</v>
      </c>
      <c r="S113" s="59">
        <f t="shared" si="48"/>
        <v>20.64756146723958</v>
      </c>
      <c r="T113" s="27">
        <f t="shared" si="49"/>
        <v>24.620029041936156</v>
      </c>
      <c r="U113" s="90">
        <f t="shared" si="50"/>
        <v>11.304350034323761</v>
      </c>
      <c r="V113" s="91">
        <f t="shared" si="51"/>
        <v>20.64756146723958</v>
      </c>
      <c r="W113" s="92">
        <f t="shared" si="52"/>
        <v>24.620029041936156</v>
      </c>
      <c r="X113" s="29"/>
      <c r="Y113" s="60"/>
      <c r="Z113" s="36"/>
      <c r="AA113" s="93">
        <f t="shared" si="39"/>
        <v>9.937809325674456</v>
      </c>
      <c r="AB113" s="94">
        <f t="shared" si="40"/>
        <v>20.405492576011596</v>
      </c>
      <c r="AC113" s="95">
        <f t="shared" si="41"/>
        <v>24.455536493020016</v>
      </c>
      <c r="AD113" s="34">
        <f t="shared" si="42"/>
        <v>107</v>
      </c>
      <c r="AS113" s="29">
        <f t="shared" si="43"/>
        <v>107</v>
      </c>
      <c r="AT113" s="46">
        <v>1.278</v>
      </c>
      <c r="AU113" s="43">
        <v>1.373</v>
      </c>
      <c r="AV113" s="47">
        <v>4.652</v>
      </c>
      <c r="AW113" s="43">
        <v>1.278</v>
      </c>
    </row>
    <row r="114" spans="1:49" ht="12.75">
      <c r="A114" s="16">
        <f t="shared" si="37"/>
        <v>108</v>
      </c>
      <c r="B114" s="59">
        <f t="shared" si="27"/>
        <v>27.5345</v>
      </c>
      <c r="C114" s="27">
        <f t="shared" si="28"/>
        <v>-45.4957</v>
      </c>
      <c r="D114" s="1">
        <f t="shared" si="29"/>
        <v>207.93914979582368</v>
      </c>
      <c r="E114" s="1">
        <f t="shared" si="30"/>
        <v>217.69505788680644</v>
      </c>
      <c r="F114" s="1">
        <f t="shared" si="31"/>
        <v>221.05213651908005</v>
      </c>
      <c r="G114" s="33"/>
      <c r="H114" s="54">
        <v>1.284</v>
      </c>
      <c r="I114" s="19">
        <f t="shared" si="38"/>
        <v>108</v>
      </c>
      <c r="J114" s="59">
        <f t="shared" si="32"/>
        <v>21.808500000000002</v>
      </c>
      <c r="K114" s="59">
        <f t="shared" si="33"/>
        <v>16.4737</v>
      </c>
      <c r="L114" s="26">
        <f t="shared" si="34"/>
        <v>14.148850204176313</v>
      </c>
      <c r="M114" s="59">
        <f t="shared" si="35"/>
        <v>5.013942113193565</v>
      </c>
      <c r="N114" s="27">
        <f t="shared" si="36"/>
        <v>1.6008634809199407</v>
      </c>
      <c r="O114" s="79">
        <f t="shared" si="44"/>
        <v>0.2980193631427426</v>
      </c>
      <c r="P114" s="28">
        <f t="shared" si="45"/>
        <v>0.18781814006263176</v>
      </c>
      <c r="Q114" s="28">
        <f t="shared" si="46"/>
        <v>0.19639104612207348</v>
      </c>
      <c r="R114" s="26">
        <f t="shared" si="47"/>
        <v>11.006330671181018</v>
      </c>
      <c r="S114" s="59">
        <f t="shared" si="48"/>
        <v>20.459743327176948</v>
      </c>
      <c r="T114" s="27">
        <f t="shared" si="49"/>
        <v>24.423637995814083</v>
      </c>
      <c r="U114" s="90">
        <f t="shared" si="50"/>
        <v>11.006330671181018</v>
      </c>
      <c r="V114" s="91">
        <f t="shared" si="51"/>
        <v>20.459743327176948</v>
      </c>
      <c r="W114" s="92">
        <f t="shared" si="52"/>
        <v>24.423637995814083</v>
      </c>
      <c r="X114" s="29"/>
      <c r="Y114" s="60"/>
      <c r="Z114" s="36"/>
      <c r="AA114" s="93">
        <f t="shared" si="39"/>
        <v>9.766467679851521</v>
      </c>
      <c r="AB114" s="94">
        <f t="shared" si="40"/>
        <v>20.247100279267215</v>
      </c>
      <c r="AC114" s="95">
        <f t="shared" si="41"/>
        <v>24.282431846055456</v>
      </c>
      <c r="AD114" s="34">
        <f t="shared" si="42"/>
        <v>108</v>
      </c>
      <c r="AS114" s="29">
        <f t="shared" si="43"/>
        <v>108</v>
      </c>
      <c r="AT114" s="46">
        <v>1.284</v>
      </c>
      <c r="AU114" s="43">
        <v>1.383</v>
      </c>
      <c r="AV114" s="47">
        <v>4.956</v>
      </c>
      <c r="AW114" s="43">
        <v>1.284</v>
      </c>
    </row>
    <row r="115" spans="1:49" ht="12.75">
      <c r="A115" s="16">
        <f t="shared" si="37"/>
        <v>109</v>
      </c>
      <c r="B115" s="59">
        <f t="shared" si="27"/>
        <v>27.3326</v>
      </c>
      <c r="C115" s="27">
        <f t="shared" si="28"/>
        <v>-45.777</v>
      </c>
      <c r="D115" s="1">
        <f t="shared" si="29"/>
        <v>207.5797495373284</v>
      </c>
      <c r="E115" s="1">
        <f t="shared" si="30"/>
        <v>217.48260801696304</v>
      </c>
      <c r="F115" s="1">
        <f t="shared" si="31"/>
        <v>220.6341953482279</v>
      </c>
      <c r="G115" s="33"/>
      <c r="H115" s="54">
        <v>1.294</v>
      </c>
      <c r="I115" s="19">
        <f t="shared" si="38"/>
        <v>109</v>
      </c>
      <c r="J115" s="59">
        <f t="shared" si="32"/>
        <v>22.010400000000004</v>
      </c>
      <c r="K115" s="59">
        <f t="shared" si="33"/>
        <v>16.755000000000003</v>
      </c>
      <c r="L115" s="26">
        <f t="shared" si="34"/>
        <v>14.508250462671583</v>
      </c>
      <c r="M115" s="59">
        <f t="shared" si="35"/>
        <v>5.226391983036962</v>
      </c>
      <c r="N115" s="27">
        <f t="shared" si="36"/>
        <v>2.0188046517720863</v>
      </c>
      <c r="O115" s="79">
        <f t="shared" si="44"/>
        <v>0.35940025849527046</v>
      </c>
      <c r="P115" s="28">
        <f t="shared" si="45"/>
        <v>0.21244986984339675</v>
      </c>
      <c r="Q115" s="28">
        <f t="shared" si="46"/>
        <v>0.41794117085214566</v>
      </c>
      <c r="R115" s="26">
        <f t="shared" si="47"/>
        <v>10.646930412685748</v>
      </c>
      <c r="S115" s="59">
        <f t="shared" si="48"/>
        <v>20.24729345733355</v>
      </c>
      <c r="T115" s="27">
        <f t="shared" si="49"/>
        <v>24.005696824961937</v>
      </c>
      <c r="U115" s="90">
        <f t="shared" si="50"/>
        <v>10.646930412685748</v>
      </c>
      <c r="V115" s="91">
        <f t="shared" si="51"/>
        <v>20.24729345733355</v>
      </c>
      <c r="W115" s="92">
        <f t="shared" si="52"/>
        <v>24.005696824961937</v>
      </c>
      <c r="X115" s="29"/>
      <c r="Y115" s="60"/>
      <c r="Z115" s="36"/>
      <c r="AA115" s="93">
        <f t="shared" si="39"/>
        <v>9.468448316708779</v>
      </c>
      <c r="AB115" s="94">
        <f t="shared" si="40"/>
        <v>20.059282139204583</v>
      </c>
      <c r="AC115" s="95">
        <f t="shared" si="41"/>
        <v>24.086040799933382</v>
      </c>
      <c r="AD115" s="34">
        <f t="shared" si="42"/>
        <v>109</v>
      </c>
      <c r="AS115" s="29">
        <f t="shared" si="43"/>
        <v>109</v>
      </c>
      <c r="AT115" s="46">
        <v>1.294</v>
      </c>
      <c r="AU115" s="43">
        <v>1.361</v>
      </c>
      <c r="AV115" s="47">
        <v>5.266</v>
      </c>
      <c r="AW115" s="43">
        <v>1.294</v>
      </c>
    </row>
    <row r="116" spans="1:49" ht="12.75">
      <c r="A116" s="16">
        <f t="shared" si="37"/>
        <v>110</v>
      </c>
      <c r="B116" s="59">
        <f t="shared" si="27"/>
        <v>27.1391</v>
      </c>
      <c r="C116" s="27">
        <f t="shared" si="28"/>
        <v>-46.0605</v>
      </c>
      <c r="D116" s="1">
        <f t="shared" si="29"/>
        <v>207.21553166551007</v>
      </c>
      <c r="E116" s="1">
        <f t="shared" si="30"/>
        <v>217.2642323881453</v>
      </c>
      <c r="F116" s="1">
        <f t="shared" si="31"/>
        <v>220.20892763121574</v>
      </c>
      <c r="G116" s="33"/>
      <c r="H116" s="52">
        <v>1.332</v>
      </c>
      <c r="I116" s="19">
        <f t="shared" si="38"/>
        <v>110</v>
      </c>
      <c r="J116" s="59">
        <f t="shared" si="32"/>
        <v>22.203900000000004</v>
      </c>
      <c r="K116" s="59">
        <f t="shared" si="33"/>
        <v>17.0385</v>
      </c>
      <c r="L116" s="26">
        <f t="shared" si="34"/>
        <v>14.872468334489923</v>
      </c>
      <c r="M116" s="59">
        <f t="shared" si="35"/>
        <v>5.444767611854701</v>
      </c>
      <c r="N116" s="27">
        <f t="shared" si="36"/>
        <v>2.444072368784248</v>
      </c>
      <c r="O116" s="79">
        <f t="shared" si="44"/>
        <v>0.3642178718183402</v>
      </c>
      <c r="P116" s="28">
        <f t="shared" si="45"/>
        <v>0.2183756288177392</v>
      </c>
      <c r="Q116" s="28">
        <f t="shared" si="46"/>
        <v>0.4252677170121615</v>
      </c>
      <c r="R116" s="26">
        <f t="shared" si="47"/>
        <v>10.282712540867408</v>
      </c>
      <c r="S116" s="59">
        <f t="shared" si="48"/>
        <v>20.028917828515812</v>
      </c>
      <c r="T116" s="27">
        <f t="shared" si="49"/>
        <v>23.580429107949776</v>
      </c>
      <c r="U116" s="90">
        <f t="shared" si="50"/>
        <v>10.282712540867408</v>
      </c>
      <c r="V116" s="91">
        <f t="shared" si="51"/>
        <v>20.028917828515812</v>
      </c>
      <c r="W116" s="92">
        <f t="shared" si="52"/>
        <v>23.580429107949776</v>
      </c>
      <c r="X116" s="29"/>
      <c r="Y116" s="60"/>
      <c r="Z116" s="36"/>
      <c r="AA116" s="93">
        <f t="shared" si="39"/>
        <v>9.109048058213508</v>
      </c>
      <c r="AB116" s="94">
        <f t="shared" si="40"/>
        <v>19.846832269361187</v>
      </c>
      <c r="AC116" s="95">
        <f t="shared" si="41"/>
        <v>23.668099629081237</v>
      </c>
      <c r="AD116" s="34">
        <f t="shared" si="42"/>
        <v>110</v>
      </c>
      <c r="AS116" s="29">
        <f t="shared" si="43"/>
        <v>110</v>
      </c>
      <c r="AT116" s="44">
        <v>1.332</v>
      </c>
      <c r="AU116" s="42">
        <v>1.332</v>
      </c>
      <c r="AV116" s="47">
        <v>5.583</v>
      </c>
      <c r="AW116" s="25">
        <v>1.33</v>
      </c>
    </row>
    <row r="117" spans="1:49" ht="12.75">
      <c r="A117" s="16">
        <f t="shared" si="37"/>
        <v>111</v>
      </c>
      <c r="B117" s="59">
        <f t="shared" si="27"/>
        <v>26.9359</v>
      </c>
      <c r="C117" s="27">
        <f t="shared" si="28"/>
        <v>-46.345</v>
      </c>
      <c r="D117" s="1">
        <f t="shared" si="29"/>
        <v>206.88608371106068</v>
      </c>
      <c r="E117" s="1">
        <f t="shared" si="30"/>
        <v>217.0631915521837</v>
      </c>
      <c r="F117" s="1">
        <f t="shared" si="31"/>
        <v>219.8226897554936</v>
      </c>
      <c r="G117" s="33"/>
      <c r="H117" s="52">
        <v>1.288</v>
      </c>
      <c r="I117" s="19">
        <f t="shared" si="38"/>
        <v>111</v>
      </c>
      <c r="J117" s="59">
        <f t="shared" si="32"/>
        <v>22.407100000000003</v>
      </c>
      <c r="K117" s="59">
        <f t="shared" si="33"/>
        <v>17.323</v>
      </c>
      <c r="L117" s="26">
        <f t="shared" si="34"/>
        <v>15.201916288939316</v>
      </c>
      <c r="M117" s="59">
        <f t="shared" si="35"/>
        <v>5.645808447816307</v>
      </c>
      <c r="N117" s="27">
        <f t="shared" si="36"/>
        <v>2.830310244506393</v>
      </c>
      <c r="O117" s="79">
        <f t="shared" si="44"/>
        <v>0.32944795444939245</v>
      </c>
      <c r="P117" s="28">
        <f t="shared" si="45"/>
        <v>0.2010408359616065</v>
      </c>
      <c r="Q117" s="28">
        <f t="shared" si="46"/>
        <v>0.38623787572214496</v>
      </c>
      <c r="R117" s="26">
        <f t="shared" si="47"/>
        <v>9.953264586418015</v>
      </c>
      <c r="S117" s="59">
        <f t="shared" si="48"/>
        <v>19.827876992554206</v>
      </c>
      <c r="T117" s="27">
        <f t="shared" si="49"/>
        <v>23.19419123222763</v>
      </c>
      <c r="U117" s="90">
        <f t="shared" si="50"/>
        <v>9.953264586418015</v>
      </c>
      <c r="V117" s="91">
        <f t="shared" si="51"/>
        <v>19.827876992554206</v>
      </c>
      <c r="W117" s="92">
        <f t="shared" si="52"/>
        <v>23.19419123222763</v>
      </c>
      <c r="X117" s="29"/>
      <c r="Y117" s="60"/>
      <c r="Z117" s="36"/>
      <c r="AA117" s="93">
        <f t="shared" si="39"/>
        <v>8.744830186395168</v>
      </c>
      <c r="AB117" s="94">
        <f t="shared" si="40"/>
        <v>19.628456640543448</v>
      </c>
      <c r="AC117" s="95">
        <f t="shared" si="41"/>
        <v>23.242831912069075</v>
      </c>
      <c r="AD117" s="34">
        <f t="shared" si="42"/>
        <v>111</v>
      </c>
      <c r="AS117" s="29">
        <f t="shared" si="43"/>
        <v>111</v>
      </c>
      <c r="AT117" s="44">
        <v>1.288</v>
      </c>
      <c r="AU117" s="42">
        <v>1.288</v>
      </c>
      <c r="AV117" s="47">
        <v>5.896</v>
      </c>
      <c r="AW117" s="25">
        <v>1.361</v>
      </c>
    </row>
    <row r="118" spans="1:49" ht="12.75">
      <c r="A118" s="16">
        <f t="shared" si="37"/>
        <v>112</v>
      </c>
      <c r="B118" s="59">
        <f t="shared" si="27"/>
        <v>26.7299</v>
      </c>
      <c r="C118" s="27">
        <f t="shared" si="28"/>
        <v>-46.6374</v>
      </c>
      <c r="D118" s="1">
        <f t="shared" si="29"/>
        <v>206.65119217843872</v>
      </c>
      <c r="E118" s="1">
        <f t="shared" si="30"/>
        <v>216.89131701801713</v>
      </c>
      <c r="F118" s="1">
        <f t="shared" si="31"/>
        <v>219.56066243510014</v>
      </c>
      <c r="G118" s="33"/>
      <c r="H118" s="52">
        <v>1.244</v>
      </c>
      <c r="I118" s="19">
        <f t="shared" si="38"/>
        <v>112</v>
      </c>
      <c r="J118" s="59">
        <f t="shared" si="32"/>
        <v>22.613100000000003</v>
      </c>
      <c r="K118" s="59">
        <f t="shared" si="33"/>
        <v>17.6154</v>
      </c>
      <c r="L118" s="26">
        <f t="shared" si="34"/>
        <v>15.436807821561274</v>
      </c>
      <c r="M118" s="59">
        <f t="shared" si="35"/>
        <v>5.81768298198287</v>
      </c>
      <c r="N118" s="27">
        <f t="shared" si="36"/>
        <v>3.09233756489985</v>
      </c>
      <c r="O118" s="79">
        <f t="shared" si="44"/>
        <v>0.23489153262195828</v>
      </c>
      <c r="P118" s="28">
        <f t="shared" si="45"/>
        <v>0.1718745341665624</v>
      </c>
      <c r="Q118" s="28">
        <f t="shared" si="46"/>
        <v>0.26202732039345733</v>
      </c>
      <c r="R118" s="26">
        <f t="shared" si="47"/>
        <v>9.718373053796057</v>
      </c>
      <c r="S118" s="59">
        <f t="shared" si="48"/>
        <v>19.656002458387643</v>
      </c>
      <c r="T118" s="27">
        <f t="shared" si="49"/>
        <v>22.932163911834174</v>
      </c>
      <c r="U118" s="90">
        <f t="shared" si="50"/>
        <v>9.718373053796057</v>
      </c>
      <c r="V118" s="91">
        <f t="shared" si="51"/>
        <v>19.656002458387643</v>
      </c>
      <c r="W118" s="92">
        <f t="shared" si="52"/>
        <v>22.932163911834174</v>
      </c>
      <c r="X118" s="29"/>
      <c r="Y118" s="60"/>
      <c r="Z118" s="36"/>
      <c r="AA118" s="93">
        <f t="shared" si="39"/>
        <v>8.415382231945776</v>
      </c>
      <c r="AB118" s="94">
        <f t="shared" si="40"/>
        <v>19.42741580458184</v>
      </c>
      <c r="AC118" s="95">
        <f t="shared" si="41"/>
        <v>22.85659403634693</v>
      </c>
      <c r="AD118" s="34">
        <f t="shared" si="42"/>
        <v>112</v>
      </c>
      <c r="AS118" s="29">
        <f t="shared" si="43"/>
        <v>112</v>
      </c>
      <c r="AT118" s="44">
        <v>1.244</v>
      </c>
      <c r="AU118" s="42">
        <v>1.244</v>
      </c>
      <c r="AV118" s="47">
        <v>6.185</v>
      </c>
      <c r="AW118" s="25">
        <v>1.358</v>
      </c>
    </row>
    <row r="119" spans="1:49" ht="12.75">
      <c r="A119" s="16">
        <f t="shared" si="37"/>
        <v>113</v>
      </c>
      <c r="B119" s="59">
        <f t="shared" si="27"/>
        <v>26.5176</v>
      </c>
      <c r="C119" s="27">
        <f t="shared" si="28"/>
        <v>-46.9258</v>
      </c>
      <c r="D119" s="1">
        <f t="shared" si="29"/>
        <v>206.41061502454278</v>
      </c>
      <c r="E119" s="1">
        <f t="shared" si="30"/>
        <v>216.73132352627297</v>
      </c>
      <c r="F119" s="1">
        <f t="shared" si="31"/>
        <v>219.30873199307413</v>
      </c>
      <c r="G119" s="33"/>
      <c r="H119" s="52">
        <v>1.246</v>
      </c>
      <c r="I119" s="19">
        <f t="shared" si="38"/>
        <v>113</v>
      </c>
      <c r="J119" s="59">
        <f t="shared" si="32"/>
        <v>22.825400000000002</v>
      </c>
      <c r="K119" s="59">
        <f t="shared" si="33"/>
        <v>17.903800000000004</v>
      </c>
      <c r="L119" s="26">
        <f t="shared" si="34"/>
        <v>15.677384975457215</v>
      </c>
      <c r="M119" s="59">
        <f t="shared" si="35"/>
        <v>5.97767647372703</v>
      </c>
      <c r="N119" s="27">
        <f t="shared" si="36"/>
        <v>3.3442680069258586</v>
      </c>
      <c r="O119" s="79">
        <f t="shared" si="44"/>
        <v>0.24057715389594136</v>
      </c>
      <c r="P119" s="28">
        <f t="shared" si="45"/>
        <v>0.1599934917441601</v>
      </c>
      <c r="Q119" s="28">
        <f t="shared" si="46"/>
        <v>0.25193044202600845</v>
      </c>
      <c r="R119" s="26">
        <f t="shared" si="47"/>
        <v>9.477795899900116</v>
      </c>
      <c r="S119" s="59">
        <f t="shared" si="48"/>
        <v>19.496008966643483</v>
      </c>
      <c r="T119" s="27">
        <f t="shared" si="49"/>
        <v>22.680233469808165</v>
      </c>
      <c r="U119" s="90">
        <f t="shared" si="50"/>
        <v>9.477795899900116</v>
      </c>
      <c r="V119" s="91">
        <f t="shared" si="51"/>
        <v>19.496008966643483</v>
      </c>
      <c r="W119" s="92">
        <f t="shared" si="52"/>
        <v>22.680233469808165</v>
      </c>
      <c r="X119" s="29"/>
      <c r="Y119" s="60"/>
      <c r="Z119" s="36"/>
      <c r="AA119" s="93">
        <f t="shared" si="39"/>
        <v>8.180490699323817</v>
      </c>
      <c r="AB119" s="94">
        <f t="shared" si="40"/>
        <v>19.25554127041528</v>
      </c>
      <c r="AC119" s="95">
        <f t="shared" si="41"/>
        <v>22.594566715953473</v>
      </c>
      <c r="AD119" s="34">
        <f t="shared" si="42"/>
        <v>113</v>
      </c>
      <c r="AS119" s="29">
        <f t="shared" si="43"/>
        <v>113</v>
      </c>
      <c r="AT119" s="44">
        <v>1.246</v>
      </c>
      <c r="AU119" s="42">
        <v>1.246</v>
      </c>
      <c r="AV119" s="47">
        <v>6.483</v>
      </c>
      <c r="AW119" s="25">
        <v>1.358</v>
      </c>
    </row>
    <row r="120" spans="1:49" ht="12.75">
      <c r="A120" s="16">
        <f t="shared" si="37"/>
        <v>114</v>
      </c>
      <c r="B120" s="59">
        <f t="shared" si="27"/>
        <v>26.2839</v>
      </c>
      <c r="C120" s="27">
        <f t="shared" si="28"/>
        <v>-47.2015</v>
      </c>
      <c r="D120" s="1">
        <f t="shared" si="29"/>
        <v>206.08781247657515</v>
      </c>
      <c r="E120" s="1">
        <f t="shared" si="30"/>
        <v>216.57855691665327</v>
      </c>
      <c r="F120" s="1">
        <f t="shared" si="31"/>
        <v>218.95392826167793</v>
      </c>
      <c r="G120" s="33"/>
      <c r="H120" s="52">
        <v>1.316</v>
      </c>
      <c r="I120" s="19">
        <f t="shared" si="38"/>
        <v>114</v>
      </c>
      <c r="J120" s="59">
        <f t="shared" si="32"/>
        <v>23.059100000000004</v>
      </c>
      <c r="K120" s="59">
        <f t="shared" si="33"/>
        <v>18.179500000000004</v>
      </c>
      <c r="L120" s="26">
        <f t="shared" si="34"/>
        <v>16.00018752342484</v>
      </c>
      <c r="M120" s="59">
        <f t="shared" si="35"/>
        <v>6.130443083346734</v>
      </c>
      <c r="N120" s="27">
        <f t="shared" si="36"/>
        <v>3.6990717383220613</v>
      </c>
      <c r="O120" s="79">
        <f t="shared" si="44"/>
        <v>0.3228025479676262</v>
      </c>
      <c r="P120" s="28">
        <f t="shared" si="45"/>
        <v>0.15276660961970379</v>
      </c>
      <c r="Q120" s="28">
        <f t="shared" si="46"/>
        <v>0.3548037313962027</v>
      </c>
      <c r="R120" s="26">
        <f t="shared" si="47"/>
        <v>9.15499335193249</v>
      </c>
      <c r="S120" s="59">
        <f t="shared" si="48"/>
        <v>19.34324235702378</v>
      </c>
      <c r="T120" s="27">
        <f t="shared" si="49"/>
        <v>22.325429738411962</v>
      </c>
      <c r="U120" s="90">
        <f t="shared" si="50"/>
        <v>9.15499335193249</v>
      </c>
      <c r="V120" s="91">
        <f t="shared" si="51"/>
        <v>19.34324235702378</v>
      </c>
      <c r="W120" s="92">
        <f t="shared" si="52"/>
        <v>22.325429738411962</v>
      </c>
      <c r="X120" s="29"/>
      <c r="Y120" s="60"/>
      <c r="Z120" s="36"/>
      <c r="AA120" s="93">
        <f t="shared" si="39"/>
        <v>7.939913545427876</v>
      </c>
      <c r="AB120" s="94">
        <f t="shared" si="40"/>
        <v>19.09554777867112</v>
      </c>
      <c r="AC120" s="95">
        <f t="shared" si="41"/>
        <v>22.342636273927464</v>
      </c>
      <c r="AD120" s="34">
        <f t="shared" si="42"/>
        <v>114</v>
      </c>
      <c r="AS120" s="29">
        <f t="shared" si="43"/>
        <v>114</v>
      </c>
      <c r="AT120" s="44">
        <v>1.316</v>
      </c>
      <c r="AU120" s="42">
        <v>1.316</v>
      </c>
      <c r="AV120" s="47">
        <v>6.811</v>
      </c>
      <c r="AW120" s="25">
        <v>1.308</v>
      </c>
    </row>
    <row r="121" spans="1:49" ht="12.75">
      <c r="A121" s="16">
        <f t="shared" si="37"/>
        <v>115</v>
      </c>
      <c r="B121" s="59">
        <f t="shared" si="27"/>
        <v>25.9904</v>
      </c>
      <c r="C121" s="27">
        <f t="shared" si="28"/>
        <v>-47.4249</v>
      </c>
      <c r="D121" s="1">
        <f t="shared" si="29"/>
        <v>205.93360857463261</v>
      </c>
      <c r="E121" s="1">
        <f t="shared" si="30"/>
        <v>216.74429532400617</v>
      </c>
      <c r="F121" s="1">
        <f t="shared" si="31"/>
        <v>219.27922976802887</v>
      </c>
      <c r="G121" s="33"/>
      <c r="H121" s="52">
        <v>1.299</v>
      </c>
      <c r="I121" s="19">
        <f t="shared" si="38"/>
        <v>115</v>
      </c>
      <c r="J121" s="59">
        <f t="shared" si="32"/>
        <v>23.352600000000002</v>
      </c>
      <c r="K121" s="59">
        <f t="shared" si="33"/>
        <v>18.402900000000002</v>
      </c>
      <c r="L121" s="26">
        <f t="shared" si="34"/>
        <v>16.15439142536738</v>
      </c>
      <c r="M121" s="59">
        <f t="shared" si="35"/>
        <v>5.964704675993829</v>
      </c>
      <c r="N121" s="27">
        <f t="shared" si="36"/>
        <v>3.373770231971122</v>
      </c>
      <c r="O121" s="79">
        <f t="shared" si="44"/>
        <v>0.1542039019425374</v>
      </c>
      <c r="P121" s="28">
        <f t="shared" si="45"/>
        <v>-0.16573840735290446</v>
      </c>
      <c r="Q121" s="28">
        <f t="shared" si="46"/>
        <v>-0.32530150635093946</v>
      </c>
      <c r="R121" s="26">
        <f t="shared" si="47"/>
        <v>9.000789449989952</v>
      </c>
      <c r="S121" s="59">
        <f t="shared" si="48"/>
        <v>19.508980764376684</v>
      </c>
      <c r="T121" s="27">
        <f t="shared" si="49"/>
        <v>22.650731244762902</v>
      </c>
      <c r="U121" s="90">
        <f t="shared" si="50"/>
        <v>9.000789449989952</v>
      </c>
      <c r="V121" s="91">
        <f t="shared" si="51"/>
        <v>19.508980764376684</v>
      </c>
      <c r="W121" s="92">
        <f t="shared" si="52"/>
        <v>22.650731244762902</v>
      </c>
      <c r="X121" s="67">
        <v>7.736</v>
      </c>
      <c r="Y121" s="68">
        <v>19.326</v>
      </c>
      <c r="Z121" s="69">
        <v>22.48</v>
      </c>
      <c r="AA121" s="93">
        <f t="shared" si="39"/>
        <v>7.61711099746025</v>
      </c>
      <c r="AB121" s="94">
        <f t="shared" si="40"/>
        <v>18.942781169051415</v>
      </c>
      <c r="AC121" s="95">
        <f t="shared" si="41"/>
        <v>21.98783254253126</v>
      </c>
      <c r="AD121" s="34">
        <f t="shared" si="42"/>
        <v>115</v>
      </c>
      <c r="AS121" s="29">
        <f t="shared" si="43"/>
        <v>115</v>
      </c>
      <c r="AT121" s="44">
        <v>1.299</v>
      </c>
      <c r="AU121" s="42">
        <v>1.299</v>
      </c>
      <c r="AV121" s="47">
        <v>7.08</v>
      </c>
      <c r="AW121" s="25">
        <v>1.297</v>
      </c>
    </row>
    <row r="122" spans="1:49" ht="12.75">
      <c r="A122" s="16">
        <f t="shared" si="37"/>
        <v>116</v>
      </c>
      <c r="B122" s="59">
        <f t="shared" si="27"/>
        <v>25.7494</v>
      </c>
      <c r="C122" s="27">
        <f t="shared" si="28"/>
        <v>-47.6952</v>
      </c>
      <c r="D122" s="1">
        <f t="shared" si="29"/>
        <v>205.82311472111192</v>
      </c>
      <c r="E122" s="1">
        <f t="shared" si="30"/>
        <v>216.7423594970997</v>
      </c>
      <c r="F122" s="1">
        <f t="shared" si="31"/>
        <v>219.39186062178788</v>
      </c>
      <c r="G122" s="33"/>
      <c r="H122" s="52">
        <v>1.242</v>
      </c>
      <c r="I122" s="19">
        <f t="shared" si="38"/>
        <v>116</v>
      </c>
      <c r="J122" s="59">
        <f t="shared" si="32"/>
        <v>23.593600000000002</v>
      </c>
      <c r="K122" s="59">
        <f t="shared" si="33"/>
        <v>18.6732</v>
      </c>
      <c r="L122" s="26">
        <f t="shared" si="34"/>
        <v>16.264885278888073</v>
      </c>
      <c r="M122" s="59">
        <f t="shared" si="35"/>
        <v>5.9666405029003045</v>
      </c>
      <c r="N122" s="27">
        <f t="shared" si="36"/>
        <v>3.261139378212107</v>
      </c>
      <c r="O122" s="79">
        <f t="shared" si="44"/>
        <v>0.11049385352069407</v>
      </c>
      <c r="P122" s="28">
        <f t="shared" si="45"/>
        <v>0.001935826906475313</v>
      </c>
      <c r="Q122" s="28">
        <f t="shared" si="46"/>
        <v>-0.11263085375901483</v>
      </c>
      <c r="R122" s="26">
        <f t="shared" si="47"/>
        <v>8.890295596469258</v>
      </c>
      <c r="S122" s="59">
        <f t="shared" si="48"/>
        <v>19.50704493747021</v>
      </c>
      <c r="T122" s="27">
        <f t="shared" si="49"/>
        <v>22.763362098521917</v>
      </c>
      <c r="U122" s="90">
        <f t="shared" si="50"/>
        <v>8.890295596469258</v>
      </c>
      <c r="V122" s="91">
        <f t="shared" si="51"/>
        <v>19.50704493747021</v>
      </c>
      <c r="W122" s="92">
        <f t="shared" si="52"/>
        <v>22.763362098521917</v>
      </c>
      <c r="X122" s="29"/>
      <c r="Y122" s="60"/>
      <c r="Z122" s="36"/>
      <c r="AA122" s="93">
        <f t="shared" si="39"/>
        <v>7.462907095517712</v>
      </c>
      <c r="AB122" s="94">
        <f t="shared" si="40"/>
        <v>19.10851957640432</v>
      </c>
      <c r="AC122" s="95">
        <f t="shared" si="41"/>
        <v>22.3131340488822</v>
      </c>
      <c r="AD122" s="34">
        <f t="shared" si="42"/>
        <v>116</v>
      </c>
      <c r="AS122" s="29">
        <f t="shared" si="43"/>
        <v>116</v>
      </c>
      <c r="AT122" s="44">
        <v>1.242</v>
      </c>
      <c r="AU122" s="42">
        <v>1.242</v>
      </c>
      <c r="AV122" s="47">
        <v>7.354</v>
      </c>
      <c r="AW122" s="25">
        <v>1.291</v>
      </c>
    </row>
    <row r="123" spans="1:49" ht="12.75">
      <c r="A123" s="16">
        <f t="shared" si="37"/>
        <v>117</v>
      </c>
      <c r="B123" s="59">
        <f t="shared" si="27"/>
        <v>25.5669</v>
      </c>
      <c r="C123" s="27">
        <f t="shared" si="28"/>
        <v>-48.0247</v>
      </c>
      <c r="D123" s="1">
        <f t="shared" si="29"/>
        <v>205.72675766778613</v>
      </c>
      <c r="E123" s="1">
        <f t="shared" si="30"/>
        <v>216.63436306675817</v>
      </c>
      <c r="F123" s="1">
        <f t="shared" si="31"/>
        <v>219.31935765823317</v>
      </c>
      <c r="G123" s="33"/>
      <c r="H123" s="52">
        <v>1.223</v>
      </c>
      <c r="I123" s="19">
        <f t="shared" si="38"/>
        <v>117</v>
      </c>
      <c r="J123" s="59">
        <f t="shared" si="32"/>
        <v>23.776100000000003</v>
      </c>
      <c r="K123" s="59">
        <f t="shared" si="33"/>
        <v>19.002700000000004</v>
      </c>
      <c r="L123" s="26">
        <f t="shared" si="34"/>
        <v>16.361242332213862</v>
      </c>
      <c r="M123" s="59">
        <f t="shared" si="35"/>
        <v>6.074636933241834</v>
      </c>
      <c r="N123" s="27">
        <f t="shared" si="36"/>
        <v>3.3336423417668186</v>
      </c>
      <c r="O123" s="79">
        <f t="shared" si="44"/>
        <v>0.09635705332578937</v>
      </c>
      <c r="P123" s="28">
        <f t="shared" si="45"/>
        <v>0.1079964303415295</v>
      </c>
      <c r="Q123" s="28">
        <f t="shared" si="46"/>
        <v>0.07250296355471164</v>
      </c>
      <c r="R123" s="26">
        <f t="shared" si="47"/>
        <v>8.793938543143469</v>
      </c>
      <c r="S123" s="59">
        <f t="shared" si="48"/>
        <v>19.39904850712868</v>
      </c>
      <c r="T123" s="27">
        <f t="shared" si="49"/>
        <v>22.690859134967205</v>
      </c>
      <c r="U123" s="90">
        <f t="shared" si="50"/>
        <v>8.793938543143469</v>
      </c>
      <c r="V123" s="91">
        <f t="shared" si="51"/>
        <v>19.39904850712868</v>
      </c>
      <c r="W123" s="92">
        <f t="shared" si="52"/>
        <v>22.690859134967205</v>
      </c>
      <c r="X123" s="29"/>
      <c r="Y123" s="60"/>
      <c r="Z123" s="36"/>
      <c r="AA123" s="93">
        <f t="shared" si="39"/>
        <v>7.352413241997018</v>
      </c>
      <c r="AB123" s="94">
        <f t="shared" si="40"/>
        <v>19.106583749497844</v>
      </c>
      <c r="AC123" s="95">
        <f t="shared" si="41"/>
        <v>22.425764902641216</v>
      </c>
      <c r="AD123" s="34">
        <f t="shared" si="42"/>
        <v>117</v>
      </c>
      <c r="AS123" s="29">
        <f t="shared" si="43"/>
        <v>117</v>
      </c>
      <c r="AT123" s="44">
        <v>1.223</v>
      </c>
      <c r="AU123" s="42">
        <v>1.223</v>
      </c>
      <c r="AV123" s="47">
        <v>7.612</v>
      </c>
      <c r="AW123" s="25">
        <v>1.304</v>
      </c>
    </row>
    <row r="124" spans="1:49" ht="12.75">
      <c r="A124" s="16">
        <f t="shared" si="37"/>
        <v>118</v>
      </c>
      <c r="B124" s="59">
        <f t="shared" si="27"/>
        <v>25.3931</v>
      </c>
      <c r="C124" s="27">
        <f t="shared" si="28"/>
        <v>-48.3672</v>
      </c>
      <c r="D124" s="1">
        <f t="shared" si="29"/>
        <v>205.66003548803545</v>
      </c>
      <c r="E124" s="1">
        <f t="shared" si="30"/>
        <v>216.5477163646387</v>
      </c>
      <c r="F124" s="1">
        <f t="shared" si="31"/>
        <v>219.28827291604082</v>
      </c>
      <c r="G124" s="33"/>
      <c r="H124" s="52">
        <v>1.197</v>
      </c>
      <c r="I124" s="19">
        <f t="shared" si="38"/>
        <v>118</v>
      </c>
      <c r="J124" s="59">
        <f t="shared" si="32"/>
        <v>23.949900000000003</v>
      </c>
      <c r="K124" s="59">
        <f t="shared" si="33"/>
        <v>19.3452</v>
      </c>
      <c r="L124" s="26">
        <f t="shared" si="34"/>
        <v>16.427964511964547</v>
      </c>
      <c r="M124" s="59">
        <f t="shared" si="35"/>
        <v>6.161283635361315</v>
      </c>
      <c r="N124" s="27">
        <f t="shared" si="36"/>
        <v>3.364727083959167</v>
      </c>
      <c r="O124" s="79">
        <f t="shared" si="44"/>
        <v>0.06672217975068406</v>
      </c>
      <c r="P124" s="28">
        <f t="shared" si="45"/>
        <v>0.08664670211948078</v>
      </c>
      <c r="Q124" s="28">
        <f t="shared" si="46"/>
        <v>0.031084742192348358</v>
      </c>
      <c r="R124" s="26">
        <f t="shared" si="47"/>
        <v>8.727216363392785</v>
      </c>
      <c r="S124" s="59">
        <f t="shared" si="48"/>
        <v>19.3124018050092</v>
      </c>
      <c r="T124" s="27">
        <f t="shared" si="49"/>
        <v>22.659774392774857</v>
      </c>
      <c r="U124" s="90">
        <f t="shared" si="50"/>
        <v>8.727216363392785</v>
      </c>
      <c r="V124" s="91">
        <f t="shared" si="51"/>
        <v>19.3124018050092</v>
      </c>
      <c r="W124" s="92">
        <f t="shared" si="52"/>
        <v>22.659774392774857</v>
      </c>
      <c r="X124" s="29"/>
      <c r="Y124" s="60"/>
      <c r="Z124" s="36"/>
      <c r="AA124" s="93">
        <f t="shared" si="39"/>
        <v>7.256056188671229</v>
      </c>
      <c r="AB124" s="94">
        <f t="shared" si="40"/>
        <v>18.998587319156314</v>
      </c>
      <c r="AC124" s="95">
        <f t="shared" si="41"/>
        <v>22.353261939086504</v>
      </c>
      <c r="AD124" s="34">
        <f t="shared" si="42"/>
        <v>118</v>
      </c>
      <c r="AS124" s="29">
        <f t="shared" si="43"/>
        <v>118</v>
      </c>
      <c r="AT124" s="44">
        <v>1.197</v>
      </c>
      <c r="AU124" s="42">
        <v>1.197</v>
      </c>
      <c r="AV124" s="47">
        <v>7.861</v>
      </c>
      <c r="AW124" s="25">
        <v>1.346</v>
      </c>
    </row>
    <row r="125" spans="1:49" ht="12.75">
      <c r="A125" s="16">
        <f t="shared" si="37"/>
        <v>119</v>
      </c>
      <c r="B125" s="59">
        <f t="shared" si="27"/>
        <v>25.1963</v>
      </c>
      <c r="C125" s="27">
        <f t="shared" si="28"/>
        <v>-48.6743</v>
      </c>
      <c r="D125" s="1">
        <f t="shared" si="29"/>
        <v>205.51210240231597</v>
      </c>
      <c r="E125" s="1">
        <f t="shared" si="30"/>
        <v>216.40208030705253</v>
      </c>
      <c r="F125" s="1">
        <f t="shared" si="31"/>
        <v>219.1429214080391</v>
      </c>
      <c r="G125" s="33"/>
      <c r="H125" s="52">
        <v>1.119</v>
      </c>
      <c r="I125" s="19">
        <f t="shared" si="38"/>
        <v>119</v>
      </c>
      <c r="J125" s="59">
        <f t="shared" si="32"/>
        <v>24.146700000000003</v>
      </c>
      <c r="K125" s="59">
        <f t="shared" si="33"/>
        <v>19.652300000000004</v>
      </c>
      <c r="L125" s="26">
        <f t="shared" si="34"/>
        <v>16.57589759768402</v>
      </c>
      <c r="M125" s="59">
        <f t="shared" si="35"/>
        <v>6.306919692947474</v>
      </c>
      <c r="N125" s="27">
        <f t="shared" si="36"/>
        <v>3.510078591960905</v>
      </c>
      <c r="O125" s="79">
        <f t="shared" si="44"/>
        <v>0.1479330857194725</v>
      </c>
      <c r="P125" s="28">
        <f t="shared" si="45"/>
        <v>0.1456360575861595</v>
      </c>
      <c r="Q125" s="28">
        <f t="shared" si="46"/>
        <v>0.14535150800173824</v>
      </c>
      <c r="R125" s="26">
        <f t="shared" si="47"/>
        <v>8.579283277673312</v>
      </c>
      <c r="S125" s="59">
        <f t="shared" si="48"/>
        <v>19.16676574742304</v>
      </c>
      <c r="T125" s="27">
        <f t="shared" si="49"/>
        <v>22.51442288477312</v>
      </c>
      <c r="U125" s="90">
        <f t="shared" si="50"/>
        <v>8.579283277673312</v>
      </c>
      <c r="V125" s="91">
        <f t="shared" si="51"/>
        <v>19.16676574742304</v>
      </c>
      <c r="W125" s="92">
        <f t="shared" si="52"/>
        <v>22.51442288477312</v>
      </c>
      <c r="X125" s="29"/>
      <c r="Y125" s="60"/>
      <c r="Z125" s="36"/>
      <c r="AA125" s="93">
        <f t="shared" si="39"/>
        <v>7.189334008920545</v>
      </c>
      <c r="AB125" s="94">
        <f t="shared" si="40"/>
        <v>18.911940617036834</v>
      </c>
      <c r="AC125" s="95">
        <f t="shared" si="41"/>
        <v>22.322177196894156</v>
      </c>
      <c r="AD125" s="34">
        <f t="shared" si="42"/>
        <v>119</v>
      </c>
      <c r="AS125" s="29">
        <f t="shared" si="43"/>
        <v>119</v>
      </c>
      <c r="AT125" s="44">
        <v>1.119</v>
      </c>
      <c r="AU125" s="42">
        <v>1.119</v>
      </c>
      <c r="AV125" s="47">
        <v>8.164</v>
      </c>
      <c r="AW125" s="25">
        <v>1.301</v>
      </c>
    </row>
    <row r="126" spans="1:49" ht="12.75">
      <c r="A126" s="16">
        <f t="shared" si="37"/>
        <v>120</v>
      </c>
      <c r="B126" s="59">
        <f t="shared" si="27"/>
        <v>25.1016</v>
      </c>
      <c r="C126" s="27">
        <f t="shared" si="28"/>
        <v>-48.8538</v>
      </c>
      <c r="D126" s="1">
        <f t="shared" si="29"/>
        <v>205.54735298597254</v>
      </c>
      <c r="E126" s="1">
        <f t="shared" si="30"/>
        <v>216.40425581439013</v>
      </c>
      <c r="F126" s="1">
        <f t="shared" si="31"/>
        <v>219.23715474424037</v>
      </c>
      <c r="G126" s="33"/>
      <c r="H126" s="52">
        <v>1.173</v>
      </c>
      <c r="I126" s="19">
        <f t="shared" si="38"/>
        <v>120</v>
      </c>
      <c r="J126" s="59">
        <f t="shared" si="32"/>
        <v>24.241400000000002</v>
      </c>
      <c r="K126" s="59">
        <f t="shared" si="33"/>
        <v>19.8318</v>
      </c>
      <c r="L126" s="26">
        <f t="shared" si="34"/>
        <v>16.540647014027456</v>
      </c>
      <c r="M126" s="59">
        <f t="shared" si="35"/>
        <v>6.304744185609877</v>
      </c>
      <c r="N126" s="27">
        <f t="shared" si="36"/>
        <v>3.4158452557596206</v>
      </c>
      <c r="O126" s="79">
        <f t="shared" si="44"/>
        <v>-0.03525058365656264</v>
      </c>
      <c r="P126" s="28">
        <f t="shared" si="45"/>
        <v>-0.0021755073375970824</v>
      </c>
      <c r="Q126" s="28">
        <f t="shared" si="46"/>
        <v>-0.0942333362012846</v>
      </c>
      <c r="R126" s="26">
        <f t="shared" si="47"/>
        <v>8.614533861329875</v>
      </c>
      <c r="S126" s="59">
        <f t="shared" si="48"/>
        <v>19.168941254760636</v>
      </c>
      <c r="T126" s="27">
        <f t="shared" si="49"/>
        <v>22.608656220974403</v>
      </c>
      <c r="U126" s="90">
        <f t="shared" si="50"/>
        <v>8.614533861329875</v>
      </c>
      <c r="V126" s="91">
        <f t="shared" si="51"/>
        <v>19.168941254760636</v>
      </c>
      <c r="W126" s="92">
        <f t="shared" si="52"/>
        <v>22.608656220974403</v>
      </c>
      <c r="X126" s="29"/>
      <c r="Y126" s="60"/>
      <c r="Z126" s="36"/>
      <c r="AA126" s="93">
        <f t="shared" si="39"/>
        <v>7.041400923201072</v>
      </c>
      <c r="AB126" s="94">
        <f t="shared" si="40"/>
        <v>18.766304559450674</v>
      </c>
      <c r="AC126" s="95">
        <f t="shared" si="41"/>
        <v>22.176825688892418</v>
      </c>
      <c r="AD126" s="34">
        <f t="shared" si="42"/>
        <v>120</v>
      </c>
      <c r="AS126" s="29">
        <f t="shared" si="43"/>
        <v>120</v>
      </c>
      <c r="AT126" s="44">
        <v>1.173</v>
      </c>
      <c r="AU126" s="42">
        <v>1.173</v>
      </c>
      <c r="AV126" s="47">
        <v>8.269</v>
      </c>
      <c r="AW126" s="25">
        <v>1.377</v>
      </c>
    </row>
    <row r="127" spans="1:49" ht="12.75">
      <c r="A127" s="16">
        <f t="shared" si="37"/>
        <v>121</v>
      </c>
      <c r="B127" s="59">
        <f t="shared" si="27"/>
        <v>25.0069</v>
      </c>
      <c r="C127" s="27">
        <f t="shared" si="28"/>
        <v>-49.0332</v>
      </c>
      <c r="D127" s="1">
        <f t="shared" si="29"/>
        <v>205.58275581354093</v>
      </c>
      <c r="E127" s="1">
        <f t="shared" si="30"/>
        <v>216.40667224863932</v>
      </c>
      <c r="F127" s="1">
        <f t="shared" si="31"/>
        <v>219.33141770968427</v>
      </c>
      <c r="G127" s="33"/>
      <c r="H127" s="52">
        <v>1.228</v>
      </c>
      <c r="I127" s="19">
        <f t="shared" si="38"/>
        <v>121</v>
      </c>
      <c r="J127" s="59">
        <f t="shared" si="32"/>
        <v>24.336100000000002</v>
      </c>
      <c r="K127" s="59">
        <f t="shared" si="33"/>
        <v>20.011200000000002</v>
      </c>
      <c r="L127" s="26">
        <f t="shared" si="34"/>
        <v>16.505244186459066</v>
      </c>
      <c r="M127" s="59">
        <f t="shared" si="35"/>
        <v>6.302327751360679</v>
      </c>
      <c r="N127" s="27">
        <f t="shared" si="36"/>
        <v>3.3215822903157175</v>
      </c>
      <c r="O127" s="79">
        <f t="shared" si="44"/>
        <v>-0.035402827568390194</v>
      </c>
      <c r="P127" s="28">
        <f t="shared" si="45"/>
        <v>-0.0024164342491985735</v>
      </c>
      <c r="Q127" s="28">
        <f t="shared" si="46"/>
        <v>-0.09426296544390311</v>
      </c>
      <c r="R127" s="26">
        <f t="shared" si="47"/>
        <v>8.649936688898265</v>
      </c>
      <c r="S127" s="59">
        <f t="shared" si="48"/>
        <v>19.171357689009835</v>
      </c>
      <c r="T127" s="27">
        <f t="shared" si="49"/>
        <v>22.702919186418306</v>
      </c>
      <c r="U127" s="90">
        <f t="shared" si="50"/>
        <v>8.649936688898265</v>
      </c>
      <c r="V127" s="91">
        <f t="shared" si="51"/>
        <v>19.171357689009835</v>
      </c>
      <c r="W127" s="92">
        <f t="shared" si="52"/>
        <v>22.702919186418306</v>
      </c>
      <c r="X127" s="29"/>
      <c r="Y127" s="60"/>
      <c r="Z127" s="36"/>
      <c r="AA127" s="93">
        <f t="shared" si="39"/>
        <v>7.076651506857635</v>
      </c>
      <c r="AB127" s="94">
        <f t="shared" si="40"/>
        <v>18.76848006678827</v>
      </c>
      <c r="AC127" s="95">
        <f t="shared" si="41"/>
        <v>22.271059025093702</v>
      </c>
      <c r="AD127" s="34">
        <f t="shared" si="42"/>
        <v>121</v>
      </c>
      <c r="AS127" s="29">
        <f t="shared" si="43"/>
        <v>121</v>
      </c>
      <c r="AT127" s="44">
        <v>1.228</v>
      </c>
      <c r="AU127" s="42">
        <v>1.228</v>
      </c>
      <c r="AV127" s="47">
        <v>8.378</v>
      </c>
      <c r="AW127" s="25">
        <v>1.452</v>
      </c>
    </row>
    <row r="128" spans="1:49" ht="12.75">
      <c r="A128" s="16">
        <f t="shared" si="37"/>
        <v>122</v>
      </c>
      <c r="B128" s="59">
        <f t="shared" si="27"/>
        <v>24.8101</v>
      </c>
      <c r="C128" s="27">
        <f t="shared" si="28"/>
        <v>-49.3403</v>
      </c>
      <c r="D128" s="1">
        <f t="shared" si="29"/>
        <v>205.43492295094327</v>
      </c>
      <c r="E128" s="1">
        <f t="shared" si="30"/>
        <v>216.26104656877067</v>
      </c>
      <c r="F128" s="1">
        <f t="shared" si="31"/>
        <v>219.18618418305934</v>
      </c>
      <c r="G128" s="33"/>
      <c r="H128" s="52">
        <v>1.159</v>
      </c>
      <c r="I128" s="19">
        <f t="shared" si="38"/>
        <v>122</v>
      </c>
      <c r="J128" s="59">
        <f t="shared" si="32"/>
        <v>24.532900000000005</v>
      </c>
      <c r="K128" s="59">
        <f t="shared" si="33"/>
        <v>20.3183</v>
      </c>
      <c r="L128" s="26">
        <f t="shared" si="34"/>
        <v>16.65307704905672</v>
      </c>
      <c r="M128" s="59">
        <f t="shared" si="35"/>
        <v>6.447953431229337</v>
      </c>
      <c r="N128" s="27">
        <f t="shared" si="36"/>
        <v>3.4668158169406524</v>
      </c>
      <c r="O128" s="79">
        <f t="shared" si="44"/>
        <v>0.14783286259765305</v>
      </c>
      <c r="P128" s="28">
        <f t="shared" si="45"/>
        <v>0.14562567986865815</v>
      </c>
      <c r="Q128" s="28">
        <f t="shared" si="46"/>
        <v>0.14523352662493494</v>
      </c>
      <c r="R128" s="26">
        <f t="shared" si="47"/>
        <v>8.502103826300612</v>
      </c>
      <c r="S128" s="59">
        <f t="shared" si="48"/>
        <v>19.025732009141176</v>
      </c>
      <c r="T128" s="27">
        <f t="shared" si="49"/>
        <v>22.55768565979337</v>
      </c>
      <c r="U128" s="90">
        <f t="shared" si="50"/>
        <v>8.502103826300612</v>
      </c>
      <c r="V128" s="91">
        <f t="shared" si="51"/>
        <v>19.025732009141176</v>
      </c>
      <c r="W128" s="92">
        <f t="shared" si="52"/>
        <v>22.55768565979337</v>
      </c>
      <c r="X128" s="29"/>
      <c r="Y128" s="60"/>
      <c r="Z128" s="36"/>
      <c r="AA128" s="93">
        <f t="shared" si="39"/>
        <v>7.112054334426025</v>
      </c>
      <c r="AB128" s="94">
        <f t="shared" si="40"/>
        <v>18.77089650103747</v>
      </c>
      <c r="AC128" s="95">
        <f t="shared" si="41"/>
        <v>22.365321990537606</v>
      </c>
      <c r="AD128" s="34">
        <f t="shared" si="42"/>
        <v>122</v>
      </c>
      <c r="AS128" s="29">
        <f t="shared" si="43"/>
        <v>122</v>
      </c>
      <c r="AT128" s="44">
        <v>1.159</v>
      </c>
      <c r="AU128" s="42">
        <v>1.159</v>
      </c>
      <c r="AV128" s="47">
        <v>8.692</v>
      </c>
      <c r="AW128" s="25">
        <v>1.403</v>
      </c>
    </row>
    <row r="129" spans="1:49" ht="12.75">
      <c r="A129" s="16">
        <f t="shared" si="37"/>
        <v>123</v>
      </c>
      <c r="B129" s="59">
        <f t="shared" si="27"/>
        <v>24.6127</v>
      </c>
      <c r="C129" s="27">
        <f t="shared" si="28"/>
        <v>-49.6601</v>
      </c>
      <c r="D129" s="1">
        <f t="shared" si="29"/>
        <v>205.34094736262418</v>
      </c>
      <c r="E129" s="1">
        <f t="shared" si="30"/>
        <v>216.1556571726958</v>
      </c>
      <c r="F129" s="1">
        <f t="shared" si="31"/>
        <v>219.12213443429215</v>
      </c>
      <c r="G129" s="33"/>
      <c r="H129" s="52">
        <v>1.14</v>
      </c>
      <c r="I129" s="19">
        <f t="shared" si="38"/>
        <v>123</v>
      </c>
      <c r="J129" s="59">
        <f t="shared" si="32"/>
        <v>24.730300000000003</v>
      </c>
      <c r="K129" s="59">
        <f t="shared" si="33"/>
        <v>20.6381</v>
      </c>
      <c r="L129" s="26">
        <f t="shared" si="34"/>
        <v>16.747052637375816</v>
      </c>
      <c r="M129" s="59">
        <f t="shared" si="35"/>
        <v>6.553342827304192</v>
      </c>
      <c r="N129" s="27">
        <f t="shared" si="36"/>
        <v>3.530865565707842</v>
      </c>
      <c r="O129" s="79">
        <f t="shared" si="44"/>
        <v>0.09397558831909691</v>
      </c>
      <c r="P129" s="28">
        <f t="shared" si="45"/>
        <v>0.10538939607485531</v>
      </c>
      <c r="Q129" s="28">
        <f t="shared" si="46"/>
        <v>0.06404974876718939</v>
      </c>
      <c r="R129" s="26">
        <f t="shared" si="47"/>
        <v>8.408128237981515</v>
      </c>
      <c r="S129" s="59">
        <f t="shared" si="48"/>
        <v>18.92034261306632</v>
      </c>
      <c r="T129" s="27">
        <f t="shared" si="49"/>
        <v>22.493635911026182</v>
      </c>
      <c r="U129" s="90">
        <f t="shared" si="50"/>
        <v>8.408128237981515</v>
      </c>
      <c r="V129" s="91">
        <f t="shared" si="51"/>
        <v>18.92034261306632</v>
      </c>
      <c r="W129" s="92">
        <f t="shared" si="52"/>
        <v>22.493635911026182</v>
      </c>
      <c r="X129" s="29"/>
      <c r="Y129" s="60"/>
      <c r="Z129" s="36"/>
      <c r="AA129" s="93">
        <f t="shared" si="39"/>
        <v>6.964221471828372</v>
      </c>
      <c r="AB129" s="94">
        <f t="shared" si="40"/>
        <v>18.62527082116881</v>
      </c>
      <c r="AC129" s="95">
        <f t="shared" si="41"/>
        <v>22.22008846391267</v>
      </c>
      <c r="AD129" s="34">
        <f t="shared" si="42"/>
        <v>123</v>
      </c>
      <c r="AS129" s="29">
        <f t="shared" si="43"/>
        <v>123</v>
      </c>
      <c r="AT129" s="44">
        <v>1.14</v>
      </c>
      <c r="AU129" s="42">
        <v>1.14</v>
      </c>
      <c r="AV129" s="47">
        <v>8.989</v>
      </c>
      <c r="AW129" s="25">
        <v>1.399</v>
      </c>
    </row>
    <row r="130" spans="1:49" ht="12.75">
      <c r="A130" s="16">
        <f t="shared" si="37"/>
        <v>124</v>
      </c>
      <c r="B130" s="59">
        <f t="shared" si="27"/>
        <v>24.4158</v>
      </c>
      <c r="C130" s="27">
        <f t="shared" si="28"/>
        <v>-49.9672</v>
      </c>
      <c r="D130" s="1">
        <f t="shared" si="29"/>
        <v>205.19310992150784</v>
      </c>
      <c r="E130" s="1">
        <f t="shared" si="30"/>
        <v>216.0100531906328</v>
      </c>
      <c r="F130" s="1">
        <f t="shared" si="31"/>
        <v>218.97691109815665</v>
      </c>
      <c r="G130" s="33"/>
      <c r="H130" s="52">
        <v>1.081</v>
      </c>
      <c r="I130" s="19">
        <f t="shared" si="38"/>
        <v>124</v>
      </c>
      <c r="J130" s="59">
        <f t="shared" si="32"/>
        <v>24.927200000000003</v>
      </c>
      <c r="K130" s="59">
        <f t="shared" si="33"/>
        <v>20.9452</v>
      </c>
      <c r="L130" s="26">
        <f t="shared" si="34"/>
        <v>16.894890078492153</v>
      </c>
      <c r="M130" s="59">
        <f t="shared" si="35"/>
        <v>6.698946809367214</v>
      </c>
      <c r="N130" s="27">
        <f t="shared" si="36"/>
        <v>3.676088901843343</v>
      </c>
      <c r="O130" s="79">
        <f t="shared" si="44"/>
        <v>0.14783744111633723</v>
      </c>
      <c r="P130" s="28">
        <f t="shared" si="45"/>
        <v>0.14560398206302239</v>
      </c>
      <c r="Q130" s="28">
        <f t="shared" si="46"/>
        <v>0.1452233361355013</v>
      </c>
      <c r="R130" s="26">
        <f t="shared" si="47"/>
        <v>8.260290796865178</v>
      </c>
      <c r="S130" s="59">
        <f t="shared" si="48"/>
        <v>18.7747386310033</v>
      </c>
      <c r="T130" s="27">
        <f t="shared" si="49"/>
        <v>22.34841257489068</v>
      </c>
      <c r="U130" s="90">
        <f t="shared" si="50"/>
        <v>8.260290796865178</v>
      </c>
      <c r="V130" s="91">
        <f t="shared" si="51"/>
        <v>18.7747386310033</v>
      </c>
      <c r="W130" s="92">
        <f t="shared" si="52"/>
        <v>22.34841257489068</v>
      </c>
      <c r="X130" s="29"/>
      <c r="Y130" s="60"/>
      <c r="Z130" s="36"/>
      <c r="AA130" s="93">
        <f t="shared" si="39"/>
        <v>6.870245883509275</v>
      </c>
      <c r="AB130" s="94">
        <f t="shared" si="40"/>
        <v>18.519881425093956</v>
      </c>
      <c r="AC130" s="95">
        <f t="shared" si="41"/>
        <v>22.15603871514548</v>
      </c>
      <c r="AD130" s="34">
        <f t="shared" si="42"/>
        <v>124</v>
      </c>
      <c r="AS130" s="29">
        <f t="shared" si="43"/>
        <v>124</v>
      </c>
      <c r="AT130" s="44">
        <v>1.081</v>
      </c>
      <c r="AU130" s="42">
        <v>1.081</v>
      </c>
      <c r="AV130" s="47">
        <v>9.311</v>
      </c>
      <c r="AW130" s="25">
        <v>1.316</v>
      </c>
    </row>
    <row r="131" spans="1:49" ht="12.75">
      <c r="A131" s="16">
        <f t="shared" si="37"/>
        <v>125</v>
      </c>
      <c r="B131" s="59">
        <f t="shared" si="27"/>
        <v>24.3301</v>
      </c>
      <c r="C131" s="27">
        <f t="shared" si="28"/>
        <v>-50.151</v>
      </c>
      <c r="D131" s="1">
        <f t="shared" si="29"/>
        <v>205.21890744972794</v>
      </c>
      <c r="E131" s="1">
        <f t="shared" si="30"/>
        <v>216.0057088740712</v>
      </c>
      <c r="F131" s="1">
        <f t="shared" si="31"/>
        <v>219.05199704848621</v>
      </c>
      <c r="G131" s="33"/>
      <c r="H131" s="52">
        <v>1.137</v>
      </c>
      <c r="I131" s="19">
        <f t="shared" si="38"/>
        <v>125</v>
      </c>
      <c r="J131" s="59">
        <f t="shared" si="32"/>
        <v>25.012900000000002</v>
      </c>
      <c r="K131" s="59">
        <f t="shared" si="33"/>
        <v>21.129000000000005</v>
      </c>
      <c r="L131" s="26">
        <f t="shared" si="34"/>
        <v>16.869092550272057</v>
      </c>
      <c r="M131" s="59">
        <f t="shared" si="35"/>
        <v>6.703291125928814</v>
      </c>
      <c r="N131" s="27">
        <f t="shared" si="36"/>
        <v>3.6010029515137774</v>
      </c>
      <c r="O131" s="79">
        <f t="shared" si="44"/>
        <v>-0.025797528220095955</v>
      </c>
      <c r="P131" s="28">
        <f t="shared" si="45"/>
        <v>0.004344316561599726</v>
      </c>
      <c r="Q131" s="28">
        <f t="shared" si="46"/>
        <v>-0.07508595032956578</v>
      </c>
      <c r="R131" s="26">
        <f t="shared" si="47"/>
        <v>8.286088325085274</v>
      </c>
      <c r="S131" s="59">
        <f t="shared" si="48"/>
        <v>18.7703943144417</v>
      </c>
      <c r="T131" s="27">
        <f t="shared" si="49"/>
        <v>22.423498525220246</v>
      </c>
      <c r="U131" s="90">
        <f t="shared" si="50"/>
        <v>8.286088325085274</v>
      </c>
      <c r="V131" s="91">
        <f t="shared" si="51"/>
        <v>18.7703943144417</v>
      </c>
      <c r="W131" s="92">
        <f t="shared" si="52"/>
        <v>22.423498525220246</v>
      </c>
      <c r="X131" s="29"/>
      <c r="Y131" s="60"/>
      <c r="Z131" s="36"/>
      <c r="AA131" s="93">
        <f t="shared" si="39"/>
        <v>6.722408442392938</v>
      </c>
      <c r="AB131" s="94">
        <f t="shared" si="40"/>
        <v>18.374277443030934</v>
      </c>
      <c r="AC131" s="95">
        <f t="shared" si="41"/>
        <v>22.01081537900998</v>
      </c>
      <c r="AD131" s="34">
        <f t="shared" si="42"/>
        <v>125</v>
      </c>
      <c r="AS131" s="29">
        <f t="shared" si="43"/>
        <v>125</v>
      </c>
      <c r="AT131" s="44">
        <v>1.137</v>
      </c>
      <c r="AU131" s="42">
        <v>1.137</v>
      </c>
      <c r="AV131" s="47">
        <v>9.431</v>
      </c>
      <c r="AW131" s="25">
        <v>1.377</v>
      </c>
    </row>
    <row r="132" spans="1:49" ht="12.75">
      <c r="A132" s="16">
        <f t="shared" si="37"/>
        <v>126</v>
      </c>
      <c r="B132" s="59">
        <f t="shared" si="27"/>
        <v>24.2444</v>
      </c>
      <c r="C132" s="27">
        <f t="shared" si="28"/>
        <v>-50.3348</v>
      </c>
      <c r="D132" s="1">
        <f t="shared" si="29"/>
        <v>205.24483435119626</v>
      </c>
      <c r="E132" s="1">
        <f t="shared" si="30"/>
        <v>216.00151093344232</v>
      </c>
      <c r="F132" s="1">
        <f t="shared" si="31"/>
        <v>219.12708286530903</v>
      </c>
      <c r="G132" s="33"/>
      <c r="H132" s="52">
        <v>1.193</v>
      </c>
      <c r="I132" s="19">
        <f t="shared" si="38"/>
        <v>126</v>
      </c>
      <c r="J132" s="59">
        <f t="shared" si="32"/>
        <v>25.098600000000005</v>
      </c>
      <c r="K132" s="59">
        <f t="shared" si="33"/>
        <v>21.312800000000003</v>
      </c>
      <c r="L132" s="26">
        <f t="shared" si="34"/>
        <v>16.843165648803733</v>
      </c>
      <c r="M132" s="59">
        <f t="shared" si="35"/>
        <v>6.7074890665576845</v>
      </c>
      <c r="N132" s="27">
        <f t="shared" si="36"/>
        <v>3.525917134690957</v>
      </c>
      <c r="O132" s="79">
        <f t="shared" si="44"/>
        <v>-0.025926901468324104</v>
      </c>
      <c r="P132" s="28">
        <f t="shared" si="45"/>
        <v>0.004197940628870356</v>
      </c>
      <c r="Q132" s="28">
        <f t="shared" si="46"/>
        <v>-0.07508581682282056</v>
      </c>
      <c r="R132" s="26">
        <f t="shared" si="47"/>
        <v>8.312015226553598</v>
      </c>
      <c r="S132" s="59">
        <f t="shared" si="48"/>
        <v>18.76619637381283</v>
      </c>
      <c r="T132" s="27">
        <f t="shared" si="49"/>
        <v>22.498584342043067</v>
      </c>
      <c r="U132" s="90">
        <f t="shared" si="50"/>
        <v>8.312015226553598</v>
      </c>
      <c r="V132" s="91">
        <f t="shared" si="51"/>
        <v>18.76619637381283</v>
      </c>
      <c r="W132" s="92">
        <f t="shared" si="52"/>
        <v>22.498584342043067</v>
      </c>
      <c r="X132" s="29"/>
      <c r="Y132" s="60"/>
      <c r="Z132" s="36"/>
      <c r="AA132" s="93">
        <f t="shared" si="39"/>
        <v>6.748205970613034</v>
      </c>
      <c r="AB132" s="94">
        <f t="shared" si="40"/>
        <v>18.369933126469334</v>
      </c>
      <c r="AC132" s="95">
        <f t="shared" si="41"/>
        <v>22.085901329339546</v>
      </c>
      <c r="AD132" s="34">
        <f t="shared" si="42"/>
        <v>126</v>
      </c>
      <c r="AS132" s="29">
        <f t="shared" si="43"/>
        <v>126</v>
      </c>
      <c r="AT132" s="44">
        <v>1.193</v>
      </c>
      <c r="AU132" s="42">
        <v>1.193</v>
      </c>
      <c r="AV132" s="47">
        <v>9.554</v>
      </c>
      <c r="AW132" s="25">
        <v>1.438</v>
      </c>
    </row>
    <row r="133" spans="1:49" ht="12.75">
      <c r="A133" s="16">
        <f t="shared" si="37"/>
        <v>127</v>
      </c>
      <c r="B133" s="59">
        <f t="shared" si="27"/>
        <v>24.0475</v>
      </c>
      <c r="C133" s="27">
        <f t="shared" si="28"/>
        <v>-50.6419</v>
      </c>
      <c r="D133" s="1">
        <f t="shared" si="29"/>
        <v>205.09690303339542</v>
      </c>
      <c r="E133" s="1">
        <f t="shared" si="30"/>
        <v>215.85590063306122</v>
      </c>
      <c r="F133" s="1">
        <f t="shared" si="31"/>
        <v>218.98187735577574</v>
      </c>
      <c r="G133" s="33"/>
      <c r="H133" s="52">
        <v>1.142</v>
      </c>
      <c r="I133" s="19">
        <f t="shared" si="38"/>
        <v>127</v>
      </c>
      <c r="J133" s="59">
        <f t="shared" si="32"/>
        <v>25.295500000000004</v>
      </c>
      <c r="K133" s="59">
        <f t="shared" si="33"/>
        <v>21.6199</v>
      </c>
      <c r="L133" s="26">
        <f t="shared" si="34"/>
        <v>16.991096966604573</v>
      </c>
      <c r="M133" s="59">
        <f t="shared" si="35"/>
        <v>6.853099366938778</v>
      </c>
      <c r="N133" s="27">
        <f t="shared" si="36"/>
        <v>3.671122644224255</v>
      </c>
      <c r="O133" s="79">
        <f t="shared" si="44"/>
        <v>0.14793131780083968</v>
      </c>
      <c r="P133" s="28">
        <f t="shared" si="45"/>
        <v>0.1456103003810938</v>
      </c>
      <c r="Q133" s="28">
        <f t="shared" si="46"/>
        <v>0.14520550953329803</v>
      </c>
      <c r="R133" s="26">
        <f t="shared" si="47"/>
        <v>8.164083908752758</v>
      </c>
      <c r="S133" s="59">
        <f t="shared" si="48"/>
        <v>18.620586073431735</v>
      </c>
      <c r="T133" s="27">
        <f t="shared" si="49"/>
        <v>22.35337883250977</v>
      </c>
      <c r="U133" s="90">
        <f t="shared" si="50"/>
        <v>8.164083908752758</v>
      </c>
      <c r="V133" s="91">
        <f t="shared" si="51"/>
        <v>18.620586073431735</v>
      </c>
      <c r="W133" s="92">
        <f t="shared" si="52"/>
        <v>22.35337883250977</v>
      </c>
      <c r="X133" s="29"/>
      <c r="Y133" s="60"/>
      <c r="Z133" s="36"/>
      <c r="AA133" s="93">
        <f t="shared" si="39"/>
        <v>6.774132872081358</v>
      </c>
      <c r="AB133" s="94">
        <f t="shared" si="40"/>
        <v>18.365735185840464</v>
      </c>
      <c r="AC133" s="95">
        <f t="shared" si="41"/>
        <v>22.160987146162366</v>
      </c>
      <c r="AD133" s="34">
        <f t="shared" si="42"/>
        <v>127</v>
      </c>
      <c r="AS133" s="29">
        <f t="shared" si="43"/>
        <v>127</v>
      </c>
      <c r="AT133" s="44">
        <v>1.142</v>
      </c>
      <c r="AU133" s="42">
        <v>1.142</v>
      </c>
      <c r="AV133" s="47">
        <v>9.883</v>
      </c>
      <c r="AW133" s="25">
        <v>1.36</v>
      </c>
    </row>
    <row r="134" spans="1:49" ht="12.75">
      <c r="A134" s="16">
        <f t="shared" si="37"/>
        <v>128</v>
      </c>
      <c r="B134" s="59">
        <f t="shared" si="27"/>
        <v>23.8661</v>
      </c>
      <c r="C134" s="27">
        <f t="shared" si="28"/>
        <v>-50.9827</v>
      </c>
      <c r="D134" s="1">
        <f t="shared" si="29"/>
        <v>205.06071881910975</v>
      </c>
      <c r="E134" s="1">
        <f t="shared" si="30"/>
        <v>215.7852511879809</v>
      </c>
      <c r="F134" s="1">
        <f t="shared" si="31"/>
        <v>219.00224520723526</v>
      </c>
      <c r="G134" s="33"/>
      <c r="H134" s="52">
        <v>1.187</v>
      </c>
      <c r="I134" s="19">
        <f t="shared" si="38"/>
        <v>128</v>
      </c>
      <c r="J134" s="59">
        <f t="shared" si="32"/>
        <v>25.476900000000004</v>
      </c>
      <c r="K134" s="59">
        <f t="shared" si="33"/>
        <v>21.960700000000003</v>
      </c>
      <c r="L134" s="26">
        <f t="shared" si="34"/>
        <v>17.027281180890242</v>
      </c>
      <c r="M134" s="59">
        <f t="shared" si="35"/>
        <v>6.923748812019113</v>
      </c>
      <c r="N134" s="27">
        <f t="shared" si="36"/>
        <v>3.6507547927647295</v>
      </c>
      <c r="O134" s="79">
        <f t="shared" si="44"/>
        <v>0.03618421428566876</v>
      </c>
      <c r="P134" s="28">
        <f t="shared" si="45"/>
        <v>0.07064944508033477</v>
      </c>
      <c r="Q134" s="28">
        <f t="shared" si="46"/>
        <v>-0.020367851459525355</v>
      </c>
      <c r="R134" s="26">
        <f t="shared" si="47"/>
        <v>8.12789969446709</v>
      </c>
      <c r="S134" s="59">
        <f t="shared" si="48"/>
        <v>18.5499366283514</v>
      </c>
      <c r="T134" s="27">
        <f t="shared" si="49"/>
        <v>22.373746683969294</v>
      </c>
      <c r="U134" s="90">
        <f t="shared" si="50"/>
        <v>8.12789969446709</v>
      </c>
      <c r="V134" s="91">
        <f t="shared" si="51"/>
        <v>18.5499366283514</v>
      </c>
      <c r="W134" s="92">
        <f t="shared" si="52"/>
        <v>22.373746683969294</v>
      </c>
      <c r="X134" s="29"/>
      <c r="Y134" s="60"/>
      <c r="Z134" s="36"/>
      <c r="AA134" s="93">
        <f t="shared" si="39"/>
        <v>6.626201554280518</v>
      </c>
      <c r="AB134" s="94">
        <f t="shared" si="40"/>
        <v>18.22012488545937</v>
      </c>
      <c r="AC134" s="95">
        <f t="shared" si="41"/>
        <v>22.015781636629068</v>
      </c>
      <c r="AD134" s="34">
        <f t="shared" si="42"/>
        <v>128</v>
      </c>
      <c r="AS134" s="29">
        <f t="shared" si="43"/>
        <v>128</v>
      </c>
      <c r="AT134" s="44">
        <v>1.187</v>
      </c>
      <c r="AU134" s="42">
        <v>1.187</v>
      </c>
      <c r="AV134" s="47">
        <v>10.172</v>
      </c>
      <c r="AW134" s="25">
        <v>1.397</v>
      </c>
    </row>
    <row r="135" spans="1:49" ht="12.75">
      <c r="A135" s="16">
        <f t="shared" si="37"/>
        <v>129</v>
      </c>
      <c r="B135" s="59">
        <f aca="true" t="shared" si="53" ref="B135:B198">xc</f>
        <v>23.6697</v>
      </c>
      <c r="C135" s="27">
        <f aca="true" t="shared" si="54" ref="C135:C198">yc</f>
        <v>-51.2912</v>
      </c>
      <c r="D135" s="1">
        <f aca="true" t="shared" si="55" ref="D135:D198">SQRT((xh-x_1)^2+(yh-y_1)^2+(zh-z_1)^2)</f>
        <v>204.91739091890176</v>
      </c>
      <c r="E135" s="1">
        <f aca="true" t="shared" si="56" ref="E135:E198">SQRT((xh-x_2)^2+(yh-y_2)^2+(zh-z_2)^2)</f>
        <v>215.64298317139838</v>
      </c>
      <c r="F135" s="1">
        <f aca="true" t="shared" si="57" ref="F135:F198">SQRT((xh-x_3)^2+(yh-y_3)^2+(zh-z_3)^2)</f>
        <v>218.86364334649096</v>
      </c>
      <c r="G135" s="33"/>
      <c r="H135" s="52">
        <v>1.15</v>
      </c>
      <c r="I135" s="19">
        <f t="shared" si="38"/>
        <v>129</v>
      </c>
      <c r="J135" s="59">
        <f aca="true" t="shared" si="58" ref="J135:J198">49.343-B135</f>
        <v>25.673300000000005</v>
      </c>
      <c r="K135" s="59">
        <f aca="true" t="shared" si="59" ref="K135:K198">-29.022-C135</f>
        <v>22.269200000000005</v>
      </c>
      <c r="L135" s="26">
        <f aca="true" t="shared" si="60" ref="L135:L198">222.088-D135</f>
        <v>17.170609081098235</v>
      </c>
      <c r="M135" s="59">
        <f aca="true" t="shared" si="61" ref="M135:M198">222.709-E135</f>
        <v>7.066016828601619</v>
      </c>
      <c r="N135" s="27">
        <f aca="true" t="shared" si="62" ref="N135:N198">222.653-F135</f>
        <v>3.7893566535090315</v>
      </c>
      <c r="O135" s="79">
        <f t="shared" si="44"/>
        <v>0.1433279002079928</v>
      </c>
      <c r="P135" s="28">
        <f t="shared" si="45"/>
        <v>0.14226801658250565</v>
      </c>
      <c r="Q135" s="28">
        <f t="shared" si="46"/>
        <v>0.13860186074430203</v>
      </c>
      <c r="R135" s="26">
        <f t="shared" si="47"/>
        <v>7.984571794259097</v>
      </c>
      <c r="S135" s="59">
        <f t="shared" si="48"/>
        <v>18.407668611768894</v>
      </c>
      <c r="T135" s="27">
        <f t="shared" si="49"/>
        <v>22.235144823224992</v>
      </c>
      <c r="U135" s="90">
        <f t="shared" si="50"/>
        <v>7.984571794259097</v>
      </c>
      <c r="V135" s="91">
        <f t="shared" si="51"/>
        <v>18.407668611768894</v>
      </c>
      <c r="W135" s="92">
        <f t="shared" si="52"/>
        <v>22.235144823224992</v>
      </c>
      <c r="X135" s="29"/>
      <c r="Y135" s="60"/>
      <c r="Z135" s="36"/>
      <c r="AA135" s="93">
        <f t="shared" si="39"/>
        <v>6.59001733999485</v>
      </c>
      <c r="AB135" s="94">
        <f t="shared" si="40"/>
        <v>18.149475440379035</v>
      </c>
      <c r="AC135" s="95">
        <f t="shared" si="41"/>
        <v>22.036149488088594</v>
      </c>
      <c r="AD135" s="34">
        <f t="shared" si="42"/>
        <v>129</v>
      </c>
      <c r="AS135" s="29">
        <f t="shared" si="43"/>
        <v>129</v>
      </c>
      <c r="AT135" s="44">
        <v>1.15</v>
      </c>
      <c r="AU135" s="42">
        <v>1.15</v>
      </c>
      <c r="AV135" s="47">
        <v>10.505</v>
      </c>
      <c r="AW135" s="25">
        <v>1.33</v>
      </c>
    </row>
    <row r="136" spans="1:49" ht="12.75">
      <c r="A136" s="16">
        <f aca="true" t="shared" si="63" ref="A136:A199">A135+1</f>
        <v>130</v>
      </c>
      <c r="B136" s="59">
        <f t="shared" si="53"/>
        <v>23.474</v>
      </c>
      <c r="C136" s="27">
        <f t="shared" si="54"/>
        <v>-51.6134</v>
      </c>
      <c r="D136" s="1">
        <f t="shared" si="55"/>
        <v>204.81906576434724</v>
      </c>
      <c r="E136" s="1">
        <f t="shared" si="56"/>
        <v>215.53831570113005</v>
      </c>
      <c r="F136" s="1">
        <f t="shared" si="57"/>
        <v>218.78881283194076</v>
      </c>
      <c r="G136" s="33"/>
      <c r="H136" s="52">
        <v>1.158</v>
      </c>
      <c r="I136" s="19">
        <f aca="true" t="shared" si="64" ref="I136:I199">I135+1</f>
        <v>130</v>
      </c>
      <c r="J136" s="59">
        <f t="shared" si="58"/>
        <v>25.869000000000003</v>
      </c>
      <c r="K136" s="59">
        <f t="shared" si="59"/>
        <v>22.5914</v>
      </c>
      <c r="L136" s="26">
        <f t="shared" si="60"/>
        <v>17.26893423565275</v>
      </c>
      <c r="M136" s="59">
        <f t="shared" si="61"/>
        <v>7.170684298869958</v>
      </c>
      <c r="N136" s="27">
        <f t="shared" si="62"/>
        <v>3.8641871680592317</v>
      </c>
      <c r="O136" s="79">
        <f t="shared" si="44"/>
        <v>0.09832515455451585</v>
      </c>
      <c r="P136" s="28">
        <f t="shared" si="45"/>
        <v>0.104667470268339</v>
      </c>
      <c r="Q136" s="28">
        <f t="shared" si="46"/>
        <v>0.07483051455020018</v>
      </c>
      <c r="R136" s="26">
        <f t="shared" si="47"/>
        <v>7.886246639704581</v>
      </c>
      <c r="S136" s="59">
        <f t="shared" si="48"/>
        <v>18.303001141500555</v>
      </c>
      <c r="T136" s="27">
        <f t="shared" si="49"/>
        <v>22.160314308674792</v>
      </c>
      <c r="U136" s="90">
        <f t="shared" si="50"/>
        <v>7.886246639704581</v>
      </c>
      <c r="V136" s="91">
        <f t="shared" si="51"/>
        <v>18.303001141500555</v>
      </c>
      <c r="W136" s="92">
        <f t="shared" si="52"/>
        <v>22.160314308674792</v>
      </c>
      <c r="X136" s="29"/>
      <c r="Y136" s="60"/>
      <c r="Z136" s="36"/>
      <c r="AA136" s="93">
        <f aca="true" t="shared" si="65" ref="AA136:AA199">AA137+O136</f>
        <v>6.446689439786857</v>
      </c>
      <c r="AB136" s="94">
        <f aca="true" t="shared" si="66" ref="AB136:AB199">AB137+P136</f>
        <v>18.00720742379653</v>
      </c>
      <c r="AC136" s="95">
        <f aca="true" t="shared" si="67" ref="AC136:AC199">AC137+Q136</f>
        <v>21.89754762734429</v>
      </c>
      <c r="AD136" s="34">
        <f aca="true" t="shared" si="68" ref="AD136:AD199">AD135+1</f>
        <v>130</v>
      </c>
      <c r="AS136" s="29">
        <f aca="true" t="shared" si="69" ref="AS136:AS199">AS135+1</f>
        <v>130</v>
      </c>
      <c r="AT136" s="44">
        <v>1.158</v>
      </c>
      <c r="AU136" s="42">
        <v>1.158</v>
      </c>
      <c r="AV136" s="47">
        <v>10.824</v>
      </c>
      <c r="AW136" s="25">
        <v>1.313</v>
      </c>
    </row>
    <row r="137" spans="1:49" ht="12.75">
      <c r="A137" s="16">
        <f t="shared" si="63"/>
        <v>131</v>
      </c>
      <c r="B137" s="59">
        <f t="shared" si="53"/>
        <v>23.2952</v>
      </c>
      <c r="C137" s="27">
        <f t="shared" si="54"/>
        <v>-51.9488</v>
      </c>
      <c r="D137" s="1">
        <f t="shared" si="55"/>
        <v>204.7476160185754</v>
      </c>
      <c r="E137" s="1">
        <f t="shared" si="56"/>
        <v>215.44363574700927</v>
      </c>
      <c r="F137" s="1">
        <f t="shared" si="57"/>
        <v>218.75376173199857</v>
      </c>
      <c r="G137" s="33"/>
      <c r="H137" s="52">
        <v>1.192</v>
      </c>
      <c r="I137" s="19">
        <f t="shared" si="64"/>
        <v>131</v>
      </c>
      <c r="J137" s="59">
        <f t="shared" si="58"/>
        <v>26.047800000000002</v>
      </c>
      <c r="K137" s="59">
        <f t="shared" si="59"/>
        <v>22.9268</v>
      </c>
      <c r="L137" s="26">
        <f t="shared" si="60"/>
        <v>17.340383981424594</v>
      </c>
      <c r="M137" s="59">
        <f t="shared" si="61"/>
        <v>7.265364252990736</v>
      </c>
      <c r="N137" s="27">
        <f t="shared" si="62"/>
        <v>3.899238268001426</v>
      </c>
      <c r="O137" s="79">
        <f aca="true" t="shared" si="70" ref="O137:O200">L137-L136</f>
        <v>0.07144974577184371</v>
      </c>
      <c r="P137" s="28">
        <f aca="true" t="shared" si="71" ref="P137:P200">M137-M136</f>
        <v>0.09467995412077812</v>
      </c>
      <c r="Q137" s="28">
        <f aca="true" t="shared" si="72" ref="Q137:Q200">N137-N136</f>
        <v>0.03505109994219424</v>
      </c>
      <c r="R137" s="26">
        <f aca="true" t="shared" si="73" ref="R137:R200">R136-O137</f>
        <v>7.814796893932737</v>
      </c>
      <c r="S137" s="59">
        <f aca="true" t="shared" si="74" ref="S137:S200">S136-P137</f>
        <v>18.208321187379777</v>
      </c>
      <c r="T137" s="27">
        <f aca="true" t="shared" si="75" ref="T137:T200">T136-Q137</f>
        <v>22.125263208732598</v>
      </c>
      <c r="U137" s="90">
        <f aca="true" t="shared" si="76" ref="U137:U200">U136-O137</f>
        <v>7.814796893932737</v>
      </c>
      <c r="V137" s="91">
        <f aca="true" t="shared" si="77" ref="V137:V200">V136-P137</f>
        <v>18.208321187379777</v>
      </c>
      <c r="W137" s="92">
        <f aca="true" t="shared" si="78" ref="W137:W200">W136-Q137</f>
        <v>22.125263208732598</v>
      </c>
      <c r="X137" s="29"/>
      <c r="Y137" s="60"/>
      <c r="Z137" s="36"/>
      <c r="AA137" s="93">
        <f t="shared" si="65"/>
        <v>6.348364285232341</v>
      </c>
      <c r="AB137" s="94">
        <f t="shared" si="66"/>
        <v>17.90253995352819</v>
      </c>
      <c r="AC137" s="95">
        <f t="shared" si="67"/>
        <v>21.82271711279409</v>
      </c>
      <c r="AD137" s="34">
        <f t="shared" si="68"/>
        <v>131</v>
      </c>
      <c r="AS137" s="29">
        <f t="shared" si="69"/>
        <v>131</v>
      </c>
      <c r="AT137" s="44">
        <v>1.192</v>
      </c>
      <c r="AU137" s="42">
        <v>1.192</v>
      </c>
      <c r="AV137" s="47">
        <v>11.133</v>
      </c>
      <c r="AW137" s="25">
        <v>1.329</v>
      </c>
    </row>
    <row r="138" spans="1:49" ht="12.75">
      <c r="A138" s="16">
        <f t="shared" si="63"/>
        <v>132</v>
      </c>
      <c r="B138" s="59">
        <f t="shared" si="53"/>
        <v>23.1217</v>
      </c>
      <c r="C138" s="27">
        <f t="shared" si="54"/>
        <v>-52.2912</v>
      </c>
      <c r="D138" s="1">
        <f t="shared" si="55"/>
        <v>204.69533296252752</v>
      </c>
      <c r="E138" s="1">
        <f t="shared" si="56"/>
        <v>215.3607430214012</v>
      </c>
      <c r="F138" s="1">
        <f t="shared" si="57"/>
        <v>218.7465456727717</v>
      </c>
      <c r="G138" s="33"/>
      <c r="H138" s="52">
        <v>1.249</v>
      </c>
      <c r="I138" s="19">
        <f t="shared" si="64"/>
        <v>132</v>
      </c>
      <c r="J138" s="59">
        <f t="shared" si="58"/>
        <v>26.221300000000003</v>
      </c>
      <c r="K138" s="59">
        <f t="shared" si="59"/>
        <v>23.269200000000005</v>
      </c>
      <c r="L138" s="26">
        <f t="shared" si="60"/>
        <v>17.392667037472478</v>
      </c>
      <c r="M138" s="59">
        <f t="shared" si="61"/>
        <v>7.348256978598812</v>
      </c>
      <c r="N138" s="27">
        <f t="shared" si="62"/>
        <v>3.906454327228289</v>
      </c>
      <c r="O138" s="79">
        <f t="shared" si="70"/>
        <v>0.05228305604788375</v>
      </c>
      <c r="P138" s="28">
        <f t="shared" si="71"/>
        <v>0.08289272560807603</v>
      </c>
      <c r="Q138" s="28">
        <f t="shared" si="72"/>
        <v>0.007216059226863081</v>
      </c>
      <c r="R138" s="26">
        <f t="shared" si="73"/>
        <v>7.762513837884853</v>
      </c>
      <c r="S138" s="59">
        <f t="shared" si="74"/>
        <v>18.1254284617717</v>
      </c>
      <c r="T138" s="27">
        <f t="shared" si="75"/>
        <v>22.118047149505735</v>
      </c>
      <c r="U138" s="90">
        <f t="shared" si="76"/>
        <v>7.762513837884853</v>
      </c>
      <c r="V138" s="91">
        <f t="shared" si="77"/>
        <v>18.1254284617717</v>
      </c>
      <c r="W138" s="92">
        <f t="shared" si="78"/>
        <v>22.118047149505735</v>
      </c>
      <c r="X138" s="29"/>
      <c r="Y138" s="60"/>
      <c r="Z138" s="36"/>
      <c r="AA138" s="93">
        <f t="shared" si="65"/>
        <v>6.276914539460497</v>
      </c>
      <c r="AB138" s="94">
        <f t="shared" si="66"/>
        <v>17.807859999407412</v>
      </c>
      <c r="AC138" s="95">
        <f t="shared" si="67"/>
        <v>21.787666012851897</v>
      </c>
      <c r="AD138" s="34">
        <f t="shared" si="68"/>
        <v>132</v>
      </c>
      <c r="AS138" s="29">
        <f t="shared" si="69"/>
        <v>132</v>
      </c>
      <c r="AT138" s="44">
        <v>1.249</v>
      </c>
      <c r="AU138" s="42">
        <v>1.249</v>
      </c>
      <c r="AV138" s="47">
        <v>11.437</v>
      </c>
      <c r="AW138" s="25">
        <v>1.371</v>
      </c>
    </row>
    <row r="139" spans="1:49" ht="12.75">
      <c r="A139" s="16">
        <f t="shared" si="63"/>
        <v>133</v>
      </c>
      <c r="B139" s="59">
        <f t="shared" si="53"/>
        <v>22.9279</v>
      </c>
      <c r="C139" s="27">
        <f t="shared" si="54"/>
        <v>-52.6043</v>
      </c>
      <c r="D139" s="1">
        <f t="shared" si="55"/>
        <v>204.56364821690585</v>
      </c>
      <c r="E139" s="1">
        <f t="shared" si="56"/>
        <v>215.2269259887805</v>
      </c>
      <c r="F139" s="1">
        <f t="shared" si="57"/>
        <v>218.62417927523478</v>
      </c>
      <c r="G139" s="33"/>
      <c r="H139" s="52">
        <v>1.243</v>
      </c>
      <c r="I139" s="19">
        <f t="shared" si="64"/>
        <v>133</v>
      </c>
      <c r="J139" s="59">
        <f t="shared" si="58"/>
        <v>26.415100000000002</v>
      </c>
      <c r="K139" s="59">
        <f t="shared" si="59"/>
        <v>23.582300000000004</v>
      </c>
      <c r="L139" s="26">
        <f t="shared" si="60"/>
        <v>17.524351783094147</v>
      </c>
      <c r="M139" s="59">
        <f t="shared" si="61"/>
        <v>7.48207401121951</v>
      </c>
      <c r="N139" s="27">
        <f t="shared" si="62"/>
        <v>4.028820724765211</v>
      </c>
      <c r="O139" s="79">
        <f t="shared" si="70"/>
        <v>0.1316847456216692</v>
      </c>
      <c r="P139" s="28">
        <f t="shared" si="71"/>
        <v>0.13381703262069777</v>
      </c>
      <c r="Q139" s="28">
        <f t="shared" si="72"/>
        <v>0.12236639753692202</v>
      </c>
      <c r="R139" s="26">
        <f t="shared" si="73"/>
        <v>7.630829092263184</v>
      </c>
      <c r="S139" s="59">
        <f t="shared" si="74"/>
        <v>17.991611429151003</v>
      </c>
      <c r="T139" s="27">
        <f t="shared" si="75"/>
        <v>21.995680751968813</v>
      </c>
      <c r="U139" s="90">
        <f t="shared" si="76"/>
        <v>7.630829092263184</v>
      </c>
      <c r="V139" s="91">
        <f t="shared" si="77"/>
        <v>17.991611429151003</v>
      </c>
      <c r="W139" s="92">
        <f t="shared" si="78"/>
        <v>21.995680751968813</v>
      </c>
      <c r="X139" s="29"/>
      <c r="Y139" s="60"/>
      <c r="Z139" s="36"/>
      <c r="AA139" s="93">
        <f t="shared" si="65"/>
        <v>6.2246314834126135</v>
      </c>
      <c r="AB139" s="94">
        <f t="shared" si="66"/>
        <v>17.724967273799336</v>
      </c>
      <c r="AC139" s="95">
        <f t="shared" si="67"/>
        <v>21.780449953625034</v>
      </c>
      <c r="AD139" s="34">
        <f t="shared" si="68"/>
        <v>133</v>
      </c>
      <c r="AS139" s="29">
        <f t="shared" si="69"/>
        <v>133</v>
      </c>
      <c r="AT139" s="44">
        <v>1.243</v>
      </c>
      <c r="AU139" s="42">
        <v>1.243</v>
      </c>
      <c r="AV139" s="47">
        <v>11.774</v>
      </c>
      <c r="AW139" s="25">
        <v>1.341</v>
      </c>
    </row>
    <row r="140" spans="1:49" ht="12.75">
      <c r="A140" s="16">
        <f t="shared" si="63"/>
        <v>134</v>
      </c>
      <c r="B140" s="59">
        <f t="shared" si="53"/>
        <v>22.7334</v>
      </c>
      <c r="C140" s="27">
        <f t="shared" si="54"/>
        <v>-52.9178</v>
      </c>
      <c r="D140" s="1">
        <f t="shared" si="55"/>
        <v>204.43221112989997</v>
      </c>
      <c r="E140" s="1">
        <f t="shared" si="56"/>
        <v>215.09454811965833</v>
      </c>
      <c r="F140" s="1">
        <f t="shared" si="57"/>
        <v>218.50127710411672</v>
      </c>
      <c r="G140" s="33"/>
      <c r="H140" s="52">
        <v>1.239</v>
      </c>
      <c r="I140" s="19">
        <f t="shared" si="64"/>
        <v>134</v>
      </c>
      <c r="J140" s="59">
        <f t="shared" si="58"/>
        <v>26.609600000000004</v>
      </c>
      <c r="K140" s="59">
        <f t="shared" si="59"/>
        <v>23.8958</v>
      </c>
      <c r="L140" s="26">
        <f t="shared" si="60"/>
        <v>17.655788870100025</v>
      </c>
      <c r="M140" s="59">
        <f t="shared" si="61"/>
        <v>7.614451880341676</v>
      </c>
      <c r="N140" s="27">
        <f t="shared" si="62"/>
        <v>4.1517228958832675</v>
      </c>
      <c r="O140" s="79">
        <f t="shared" si="70"/>
        <v>0.13143708700587808</v>
      </c>
      <c r="P140" s="28">
        <f t="shared" si="71"/>
        <v>0.1323778691221662</v>
      </c>
      <c r="Q140" s="28">
        <f t="shared" si="72"/>
        <v>0.12290217111805646</v>
      </c>
      <c r="R140" s="26">
        <f t="shared" si="73"/>
        <v>7.499392005257306</v>
      </c>
      <c r="S140" s="59">
        <f t="shared" si="74"/>
        <v>17.859233560028837</v>
      </c>
      <c r="T140" s="27">
        <f t="shared" si="75"/>
        <v>21.872778580850756</v>
      </c>
      <c r="U140" s="90">
        <f t="shared" si="76"/>
        <v>7.499392005257306</v>
      </c>
      <c r="V140" s="91">
        <f t="shared" si="77"/>
        <v>17.859233560028837</v>
      </c>
      <c r="W140" s="92">
        <f t="shared" si="78"/>
        <v>21.872778580850756</v>
      </c>
      <c r="X140" s="29"/>
      <c r="Y140" s="60"/>
      <c r="Z140" s="36"/>
      <c r="AA140" s="93">
        <f t="shared" si="65"/>
        <v>6.092946737790944</v>
      </c>
      <c r="AB140" s="94">
        <f t="shared" si="66"/>
        <v>17.59115024117864</v>
      </c>
      <c r="AC140" s="95">
        <f t="shared" si="67"/>
        <v>21.658083556088112</v>
      </c>
      <c r="AD140" s="34">
        <f t="shared" si="68"/>
        <v>134</v>
      </c>
      <c r="AS140" s="29">
        <f t="shared" si="69"/>
        <v>134</v>
      </c>
      <c r="AT140" s="44">
        <v>1.239</v>
      </c>
      <c r="AU140" s="42">
        <v>1.239</v>
      </c>
      <c r="AV140" s="47">
        <v>12.112</v>
      </c>
      <c r="AW140" s="25">
        <v>1.323</v>
      </c>
    </row>
    <row r="141" spans="1:49" ht="12.75">
      <c r="A141" s="16">
        <f t="shared" si="63"/>
        <v>135</v>
      </c>
      <c r="B141" s="59">
        <f t="shared" si="53"/>
        <v>22.5462</v>
      </c>
      <c r="C141" s="27">
        <f t="shared" si="54"/>
        <v>-53.2366</v>
      </c>
      <c r="D141" s="1">
        <f t="shared" si="55"/>
        <v>204.31011158858487</v>
      </c>
      <c r="E141" s="1">
        <f t="shared" si="56"/>
        <v>214.96520403716505</v>
      </c>
      <c r="F141" s="1">
        <f t="shared" si="57"/>
        <v>218.3916632012541</v>
      </c>
      <c r="G141" s="33"/>
      <c r="H141" s="52">
        <v>1.241</v>
      </c>
      <c r="I141" s="19">
        <f t="shared" si="64"/>
        <v>135</v>
      </c>
      <c r="J141" s="59">
        <f t="shared" si="58"/>
        <v>26.796800000000005</v>
      </c>
      <c r="K141" s="59">
        <f t="shared" si="59"/>
        <v>24.214600000000004</v>
      </c>
      <c r="L141" s="26">
        <f t="shared" si="60"/>
        <v>17.77788841141512</v>
      </c>
      <c r="M141" s="59">
        <f t="shared" si="61"/>
        <v>7.743795962834952</v>
      </c>
      <c r="N141" s="27">
        <f t="shared" si="62"/>
        <v>4.261336798745901</v>
      </c>
      <c r="O141" s="79">
        <f t="shared" si="70"/>
        <v>0.12209954131509448</v>
      </c>
      <c r="P141" s="28">
        <f t="shared" si="71"/>
        <v>0.1293440824932759</v>
      </c>
      <c r="Q141" s="28">
        <f t="shared" si="72"/>
        <v>0.10961390286263395</v>
      </c>
      <c r="R141" s="26">
        <f t="shared" si="73"/>
        <v>7.3772924639422115</v>
      </c>
      <c r="S141" s="59">
        <f t="shared" si="74"/>
        <v>17.72988947753556</v>
      </c>
      <c r="T141" s="27">
        <f t="shared" si="75"/>
        <v>21.763164677988122</v>
      </c>
      <c r="U141" s="90">
        <f t="shared" si="76"/>
        <v>7.3772924639422115</v>
      </c>
      <c r="V141" s="91">
        <f t="shared" si="77"/>
        <v>17.72988947753556</v>
      </c>
      <c r="W141" s="92">
        <f t="shared" si="78"/>
        <v>21.763164677988122</v>
      </c>
      <c r="X141" s="29"/>
      <c r="Y141" s="60"/>
      <c r="Z141" s="36"/>
      <c r="AA141" s="93">
        <f t="shared" si="65"/>
        <v>5.961509650785066</v>
      </c>
      <c r="AB141" s="94">
        <f t="shared" si="66"/>
        <v>17.458772372056472</v>
      </c>
      <c r="AC141" s="95">
        <f t="shared" si="67"/>
        <v>21.535181384970056</v>
      </c>
      <c r="AD141" s="34">
        <f t="shared" si="68"/>
        <v>135</v>
      </c>
      <c r="AS141" s="29">
        <f t="shared" si="69"/>
        <v>135</v>
      </c>
      <c r="AT141" s="44">
        <v>1.241</v>
      </c>
      <c r="AU141" s="42">
        <v>1.241</v>
      </c>
      <c r="AV141" s="47">
        <v>12.447</v>
      </c>
      <c r="AW141" s="25">
        <v>1.325</v>
      </c>
    </row>
    <row r="142" spans="1:49" ht="12.75">
      <c r="A142" s="16">
        <f t="shared" si="63"/>
        <v>136</v>
      </c>
      <c r="B142" s="59">
        <f t="shared" si="53"/>
        <v>22.3667</v>
      </c>
      <c r="C142" s="27">
        <f t="shared" si="54"/>
        <v>-53.5642</v>
      </c>
      <c r="D142" s="1">
        <f t="shared" si="55"/>
        <v>204.21653012197618</v>
      </c>
      <c r="E142" s="1">
        <f t="shared" si="56"/>
        <v>214.85939276182458</v>
      </c>
      <c r="F142" s="1">
        <f t="shared" si="57"/>
        <v>218.33565335093581</v>
      </c>
      <c r="G142" s="33"/>
      <c r="H142" s="52">
        <v>1.305</v>
      </c>
      <c r="I142" s="19">
        <f t="shared" si="64"/>
        <v>136</v>
      </c>
      <c r="J142" s="59">
        <f t="shared" si="58"/>
        <v>26.976300000000002</v>
      </c>
      <c r="K142" s="59">
        <f t="shared" si="59"/>
        <v>24.5422</v>
      </c>
      <c r="L142" s="26">
        <f t="shared" si="60"/>
        <v>17.871469878023817</v>
      </c>
      <c r="M142" s="59">
        <f t="shared" si="61"/>
        <v>7.849607238175423</v>
      </c>
      <c r="N142" s="27">
        <f t="shared" si="62"/>
        <v>4.317346649064177</v>
      </c>
      <c r="O142" s="79">
        <f t="shared" si="70"/>
        <v>0.09358146660869693</v>
      </c>
      <c r="P142" s="28">
        <f t="shared" si="71"/>
        <v>0.10581127534047141</v>
      </c>
      <c r="Q142" s="28">
        <f t="shared" si="72"/>
        <v>0.05600985031827577</v>
      </c>
      <c r="R142" s="26">
        <f t="shared" si="73"/>
        <v>7.283710997333515</v>
      </c>
      <c r="S142" s="59">
        <f t="shared" si="74"/>
        <v>17.62407820219509</v>
      </c>
      <c r="T142" s="27">
        <f t="shared" si="75"/>
        <v>21.707154827669846</v>
      </c>
      <c r="U142" s="90">
        <f t="shared" si="76"/>
        <v>7.283710997333515</v>
      </c>
      <c r="V142" s="91">
        <f t="shared" si="77"/>
        <v>17.62407820219509</v>
      </c>
      <c r="W142" s="92">
        <f t="shared" si="78"/>
        <v>21.707154827669846</v>
      </c>
      <c r="X142" s="29"/>
      <c r="Y142" s="60"/>
      <c r="Z142" s="36"/>
      <c r="AA142" s="93">
        <f t="shared" si="65"/>
        <v>5.839410109469972</v>
      </c>
      <c r="AB142" s="94">
        <f t="shared" si="66"/>
        <v>17.329428289563197</v>
      </c>
      <c r="AC142" s="95">
        <f t="shared" si="67"/>
        <v>21.42556748210742</v>
      </c>
      <c r="AD142" s="34">
        <f t="shared" si="68"/>
        <v>136</v>
      </c>
      <c r="AS142" s="29">
        <f t="shared" si="69"/>
        <v>136</v>
      </c>
      <c r="AT142" s="44">
        <v>1.305</v>
      </c>
      <c r="AU142" s="42">
        <v>1.305</v>
      </c>
      <c r="AV142" s="47">
        <v>12.772</v>
      </c>
      <c r="AW142" s="25">
        <v>1.355</v>
      </c>
    </row>
    <row r="143" spans="1:49" ht="12.75">
      <c r="A143" s="16">
        <f t="shared" si="63"/>
        <v>137</v>
      </c>
      <c r="B143" s="59">
        <f t="shared" si="53"/>
        <v>22.1515</v>
      </c>
      <c r="C143" s="27">
        <f t="shared" si="54"/>
        <v>-53.8467</v>
      </c>
      <c r="D143" s="1">
        <f t="shared" si="55"/>
        <v>204.0711240651406</v>
      </c>
      <c r="E143" s="1">
        <f t="shared" si="56"/>
        <v>214.74686195690964</v>
      </c>
      <c r="F143" s="1">
        <f t="shared" si="57"/>
        <v>218.27304679000108</v>
      </c>
      <c r="G143" s="33"/>
      <c r="H143" s="52">
        <v>1.243</v>
      </c>
      <c r="I143" s="19">
        <f t="shared" si="64"/>
        <v>137</v>
      </c>
      <c r="J143" s="59">
        <f t="shared" si="58"/>
        <v>27.191500000000005</v>
      </c>
      <c r="K143" s="59">
        <f t="shared" si="59"/>
        <v>24.8247</v>
      </c>
      <c r="L143" s="26">
        <f t="shared" si="60"/>
        <v>18.0168759348594</v>
      </c>
      <c r="M143" s="59">
        <f t="shared" si="61"/>
        <v>7.962138043090363</v>
      </c>
      <c r="N143" s="27">
        <f t="shared" si="62"/>
        <v>4.3799532099989165</v>
      </c>
      <c r="O143" s="79">
        <f t="shared" si="70"/>
        <v>0.14540605683558283</v>
      </c>
      <c r="P143" s="28">
        <f t="shared" si="71"/>
        <v>0.11253080491493961</v>
      </c>
      <c r="Q143" s="28">
        <f t="shared" si="72"/>
        <v>0.06260656093473926</v>
      </c>
      <c r="R143" s="26">
        <f t="shared" si="73"/>
        <v>7.138304940497932</v>
      </c>
      <c r="S143" s="59">
        <f t="shared" si="74"/>
        <v>17.51154739728015</v>
      </c>
      <c r="T143" s="27">
        <f t="shared" si="75"/>
        <v>21.644548266735107</v>
      </c>
      <c r="U143" s="90">
        <f t="shared" si="76"/>
        <v>7.138304940497932</v>
      </c>
      <c r="V143" s="91">
        <f t="shared" si="77"/>
        <v>17.51154739728015</v>
      </c>
      <c r="W143" s="92">
        <f t="shared" si="78"/>
        <v>21.644548266735107</v>
      </c>
      <c r="X143" s="29"/>
      <c r="Y143" s="60"/>
      <c r="Z143" s="36"/>
      <c r="AA143" s="93">
        <f t="shared" si="65"/>
        <v>5.745828642861275</v>
      </c>
      <c r="AB143" s="94">
        <f t="shared" si="66"/>
        <v>17.223617014222725</v>
      </c>
      <c r="AC143" s="95">
        <f t="shared" si="67"/>
        <v>21.369557631789146</v>
      </c>
      <c r="AD143" s="34">
        <f t="shared" si="68"/>
        <v>137</v>
      </c>
      <c r="AS143" s="29">
        <f t="shared" si="69"/>
        <v>137</v>
      </c>
      <c r="AT143" s="44">
        <v>1.243</v>
      </c>
      <c r="AU143" s="42">
        <v>1.243</v>
      </c>
      <c r="AV143" s="47">
        <v>13.126</v>
      </c>
      <c r="AW143" s="25">
        <v>1.323</v>
      </c>
    </row>
    <row r="144" spans="1:49" ht="12.75">
      <c r="A144" s="16">
        <f t="shared" si="63"/>
        <v>138</v>
      </c>
      <c r="B144" s="59">
        <f t="shared" si="53"/>
        <v>21.9556</v>
      </c>
      <c r="C144" s="27">
        <f t="shared" si="54"/>
        <v>-54.1622</v>
      </c>
      <c r="D144" s="1">
        <f t="shared" si="55"/>
        <v>203.95235342724047</v>
      </c>
      <c r="E144" s="1">
        <f t="shared" si="56"/>
        <v>214.62677610449728</v>
      </c>
      <c r="F144" s="1">
        <f t="shared" si="57"/>
        <v>218.17236957754295</v>
      </c>
      <c r="G144" s="33"/>
      <c r="H144" s="52">
        <v>1.224</v>
      </c>
      <c r="I144" s="19">
        <f t="shared" si="64"/>
        <v>138</v>
      </c>
      <c r="J144" s="59">
        <f t="shared" si="58"/>
        <v>27.387400000000003</v>
      </c>
      <c r="K144" s="59">
        <f t="shared" si="59"/>
        <v>25.1402</v>
      </c>
      <c r="L144" s="26">
        <f t="shared" si="60"/>
        <v>18.135646572759526</v>
      </c>
      <c r="M144" s="59">
        <f t="shared" si="61"/>
        <v>8.082223895502722</v>
      </c>
      <c r="N144" s="27">
        <f t="shared" si="62"/>
        <v>4.48063042245704</v>
      </c>
      <c r="O144" s="79">
        <f t="shared" si="70"/>
        <v>0.11877063790012699</v>
      </c>
      <c r="P144" s="28">
        <f t="shared" si="71"/>
        <v>0.12008585241235892</v>
      </c>
      <c r="Q144" s="28">
        <f t="shared" si="72"/>
        <v>0.10067721245812322</v>
      </c>
      <c r="R144" s="26">
        <f t="shared" si="73"/>
        <v>7.019534302597805</v>
      </c>
      <c r="S144" s="59">
        <f t="shared" si="74"/>
        <v>17.39146154486779</v>
      </c>
      <c r="T144" s="27">
        <f t="shared" si="75"/>
        <v>21.543871054276984</v>
      </c>
      <c r="U144" s="90">
        <f t="shared" si="76"/>
        <v>7.019534302597805</v>
      </c>
      <c r="V144" s="91">
        <f t="shared" si="77"/>
        <v>17.39146154486779</v>
      </c>
      <c r="W144" s="92">
        <f t="shared" si="78"/>
        <v>21.543871054276984</v>
      </c>
      <c r="X144" s="29"/>
      <c r="Y144" s="60"/>
      <c r="Z144" s="36"/>
      <c r="AA144" s="93">
        <f t="shared" si="65"/>
        <v>5.600422586025692</v>
      </c>
      <c r="AB144" s="94">
        <f t="shared" si="66"/>
        <v>17.111086209307786</v>
      </c>
      <c r="AC144" s="95">
        <f t="shared" si="67"/>
        <v>21.306951070854407</v>
      </c>
      <c r="AD144" s="34">
        <f t="shared" si="68"/>
        <v>138</v>
      </c>
      <c r="AS144" s="29">
        <f t="shared" si="69"/>
        <v>138</v>
      </c>
      <c r="AT144" s="44">
        <v>1.224</v>
      </c>
      <c r="AU144" s="42">
        <v>1.224</v>
      </c>
      <c r="AV144" s="47">
        <v>13.466</v>
      </c>
      <c r="AW144" s="25">
        <v>1.325</v>
      </c>
    </row>
    <row r="145" spans="1:49" ht="12.75">
      <c r="A145" s="16">
        <f t="shared" si="63"/>
        <v>139</v>
      </c>
      <c r="B145" s="59">
        <f t="shared" si="53"/>
        <v>21.7588</v>
      </c>
      <c r="C145" s="27">
        <f t="shared" si="54"/>
        <v>-54.4693</v>
      </c>
      <c r="D145" s="1">
        <f t="shared" si="55"/>
        <v>203.80452944537325</v>
      </c>
      <c r="E145" s="1">
        <f t="shared" si="56"/>
        <v>214.48114266207648</v>
      </c>
      <c r="F145" s="1">
        <f t="shared" si="57"/>
        <v>218.02724003759255</v>
      </c>
      <c r="G145" s="33"/>
      <c r="H145" s="52">
        <v>1.202</v>
      </c>
      <c r="I145" s="19">
        <f t="shared" si="64"/>
        <v>139</v>
      </c>
      <c r="J145" s="59">
        <f t="shared" si="58"/>
        <v>27.584200000000003</v>
      </c>
      <c r="K145" s="59">
        <f t="shared" si="59"/>
        <v>25.4473</v>
      </c>
      <c r="L145" s="26">
        <f t="shared" si="60"/>
        <v>18.283470554626746</v>
      </c>
      <c r="M145" s="59">
        <f t="shared" si="61"/>
        <v>8.227857337923524</v>
      </c>
      <c r="N145" s="27">
        <f t="shared" si="62"/>
        <v>4.625759962407443</v>
      </c>
      <c r="O145" s="79">
        <f t="shared" si="70"/>
        <v>0.14782398186721935</v>
      </c>
      <c r="P145" s="28">
        <f t="shared" si="71"/>
        <v>0.14563344242080234</v>
      </c>
      <c r="Q145" s="28">
        <f t="shared" si="72"/>
        <v>0.14512953995040334</v>
      </c>
      <c r="R145" s="26">
        <f t="shared" si="73"/>
        <v>6.871710320730585</v>
      </c>
      <c r="S145" s="59">
        <f t="shared" si="74"/>
        <v>17.24582810244699</v>
      </c>
      <c r="T145" s="27">
        <f t="shared" si="75"/>
        <v>21.39874151432658</v>
      </c>
      <c r="U145" s="90">
        <f t="shared" si="76"/>
        <v>6.871710320730585</v>
      </c>
      <c r="V145" s="91">
        <f t="shared" si="77"/>
        <v>17.24582810244699</v>
      </c>
      <c r="W145" s="92">
        <f t="shared" si="78"/>
        <v>21.39874151432658</v>
      </c>
      <c r="X145" s="29"/>
      <c r="Y145" s="60"/>
      <c r="Z145" s="36"/>
      <c r="AA145" s="93">
        <f t="shared" si="65"/>
        <v>5.481651948125565</v>
      </c>
      <c r="AB145" s="94">
        <f t="shared" si="66"/>
        <v>16.991000356895427</v>
      </c>
      <c r="AC145" s="95">
        <f t="shared" si="67"/>
        <v>21.206273858396283</v>
      </c>
      <c r="AD145" s="34">
        <f t="shared" si="68"/>
        <v>139</v>
      </c>
      <c r="AS145" s="29">
        <f t="shared" si="69"/>
        <v>139</v>
      </c>
      <c r="AT145" s="44">
        <v>1.202</v>
      </c>
      <c r="AU145" s="42">
        <v>1.202</v>
      </c>
      <c r="AV145" s="47">
        <v>13.815</v>
      </c>
      <c r="AW145" s="25">
        <v>1.3</v>
      </c>
    </row>
    <row r="146" spans="1:49" ht="12.75">
      <c r="A146" s="16">
        <f t="shared" si="63"/>
        <v>140</v>
      </c>
      <c r="B146" s="59">
        <f t="shared" si="53"/>
        <v>21.6851</v>
      </c>
      <c r="C146" s="27">
        <f t="shared" si="54"/>
        <v>-54.6552</v>
      </c>
      <c r="D146" s="1">
        <f t="shared" si="55"/>
        <v>203.80356599856148</v>
      </c>
      <c r="E146" s="1">
        <f t="shared" si="56"/>
        <v>214.45742669289865</v>
      </c>
      <c r="F146" s="1">
        <f t="shared" si="57"/>
        <v>218.05686578720696</v>
      </c>
      <c r="G146" s="33"/>
      <c r="H146" s="52">
        <v>1.253</v>
      </c>
      <c r="I146" s="19">
        <f t="shared" si="64"/>
        <v>140</v>
      </c>
      <c r="J146" s="59">
        <f t="shared" si="58"/>
        <v>27.657900000000005</v>
      </c>
      <c r="K146" s="59">
        <f t="shared" si="59"/>
        <v>25.633200000000002</v>
      </c>
      <c r="L146" s="26">
        <f t="shared" si="60"/>
        <v>18.284434001438512</v>
      </c>
      <c r="M146" s="59">
        <f t="shared" si="61"/>
        <v>8.251573307101353</v>
      </c>
      <c r="N146" s="27">
        <f t="shared" si="62"/>
        <v>4.596134212793032</v>
      </c>
      <c r="O146" s="79">
        <f t="shared" si="70"/>
        <v>0.0009634468117667438</v>
      </c>
      <c r="P146" s="28">
        <f t="shared" si="71"/>
        <v>0.02371596917782881</v>
      </c>
      <c r="Q146" s="28">
        <f t="shared" si="72"/>
        <v>-0.02962574961441078</v>
      </c>
      <c r="R146" s="26">
        <f t="shared" si="73"/>
        <v>6.870746873918819</v>
      </c>
      <c r="S146" s="59">
        <f t="shared" si="74"/>
        <v>17.22211213326916</v>
      </c>
      <c r="T146" s="27">
        <f t="shared" si="75"/>
        <v>21.42836726394099</v>
      </c>
      <c r="U146" s="90">
        <f t="shared" si="76"/>
        <v>6.870746873918819</v>
      </c>
      <c r="V146" s="91">
        <f t="shared" si="77"/>
        <v>17.22211213326916</v>
      </c>
      <c r="W146" s="92">
        <f t="shared" si="78"/>
        <v>21.42836726394099</v>
      </c>
      <c r="X146" s="29"/>
      <c r="Y146" s="60"/>
      <c r="Z146" s="36"/>
      <c r="AA146" s="93">
        <f t="shared" si="65"/>
        <v>5.333827966258346</v>
      </c>
      <c r="AB146" s="94">
        <f t="shared" si="66"/>
        <v>16.845366914474624</v>
      </c>
      <c r="AC146" s="95">
        <f t="shared" si="67"/>
        <v>21.06114431844588</v>
      </c>
      <c r="AD146" s="34">
        <f t="shared" si="68"/>
        <v>140</v>
      </c>
      <c r="AS146" s="29">
        <f t="shared" si="69"/>
        <v>140</v>
      </c>
      <c r="AT146" s="44">
        <v>1.253</v>
      </c>
      <c r="AU146" s="42">
        <v>1.253</v>
      </c>
      <c r="AV146" s="47">
        <v>13.962</v>
      </c>
      <c r="AW146" s="25">
        <v>1.361</v>
      </c>
    </row>
    <row r="147" spans="1:49" ht="12.75">
      <c r="A147" s="16">
        <f t="shared" si="63"/>
        <v>141</v>
      </c>
      <c r="B147" s="59">
        <f t="shared" si="53"/>
        <v>21.6115</v>
      </c>
      <c r="C147" s="27">
        <f t="shared" si="54"/>
        <v>-54.841</v>
      </c>
      <c r="D147" s="1">
        <f t="shared" si="55"/>
        <v>203.80272424445164</v>
      </c>
      <c r="E147" s="1">
        <f t="shared" si="56"/>
        <v>214.43370541820144</v>
      </c>
      <c r="F147" s="1">
        <f t="shared" si="57"/>
        <v>218.08659735857222</v>
      </c>
      <c r="G147" s="33"/>
      <c r="H147" s="52">
        <v>1.303</v>
      </c>
      <c r="I147" s="19">
        <f t="shared" si="64"/>
        <v>141</v>
      </c>
      <c r="J147" s="59">
        <f t="shared" si="58"/>
        <v>27.731500000000004</v>
      </c>
      <c r="K147" s="59">
        <f t="shared" si="59"/>
        <v>25.819000000000003</v>
      </c>
      <c r="L147" s="26">
        <f t="shared" si="60"/>
        <v>18.285275755548355</v>
      </c>
      <c r="M147" s="59">
        <f t="shared" si="61"/>
        <v>8.275294581798562</v>
      </c>
      <c r="N147" s="27">
        <f t="shared" si="62"/>
        <v>4.566402641427771</v>
      </c>
      <c r="O147" s="79">
        <f t="shared" si="70"/>
        <v>0.0008417541098424408</v>
      </c>
      <c r="P147" s="28">
        <f t="shared" si="71"/>
        <v>0.023721274697209083</v>
      </c>
      <c r="Q147" s="28">
        <f t="shared" si="72"/>
        <v>-0.029731571365260834</v>
      </c>
      <c r="R147" s="26">
        <f t="shared" si="73"/>
        <v>6.869905119808976</v>
      </c>
      <c r="S147" s="59">
        <f t="shared" si="74"/>
        <v>17.19839085857195</v>
      </c>
      <c r="T147" s="27">
        <f t="shared" si="75"/>
        <v>21.458098835306252</v>
      </c>
      <c r="U147" s="90">
        <f t="shared" si="76"/>
        <v>6.869905119808976</v>
      </c>
      <c r="V147" s="91">
        <f t="shared" si="77"/>
        <v>17.19839085857195</v>
      </c>
      <c r="W147" s="92">
        <f t="shared" si="78"/>
        <v>21.458098835306252</v>
      </c>
      <c r="X147" s="29"/>
      <c r="Y147" s="60"/>
      <c r="Z147" s="36"/>
      <c r="AA147" s="93">
        <f t="shared" si="65"/>
        <v>5.332864519446579</v>
      </c>
      <c r="AB147" s="94">
        <f t="shared" si="66"/>
        <v>16.821650945296795</v>
      </c>
      <c r="AC147" s="95">
        <f t="shared" si="67"/>
        <v>21.09077006806029</v>
      </c>
      <c r="AD147" s="34">
        <f t="shared" si="68"/>
        <v>141</v>
      </c>
      <c r="AS147" s="29">
        <f t="shared" si="69"/>
        <v>141</v>
      </c>
      <c r="AT147" s="44">
        <v>1.303</v>
      </c>
      <c r="AU147" s="42">
        <v>1.303</v>
      </c>
      <c r="AV147" s="47">
        <v>14.111</v>
      </c>
      <c r="AW147" s="25">
        <v>1.423</v>
      </c>
    </row>
    <row r="148" spans="1:49" ht="12.75">
      <c r="A148" s="16">
        <f t="shared" si="63"/>
        <v>142</v>
      </c>
      <c r="B148" s="59">
        <f t="shared" si="53"/>
        <v>21.4146</v>
      </c>
      <c r="C148" s="27">
        <f t="shared" si="54"/>
        <v>-55.1481</v>
      </c>
      <c r="D148" s="1">
        <f t="shared" si="55"/>
        <v>203.65489083339</v>
      </c>
      <c r="E148" s="1">
        <f t="shared" si="56"/>
        <v>214.28810554172156</v>
      </c>
      <c r="F148" s="1">
        <f t="shared" si="57"/>
        <v>217.94148210421073</v>
      </c>
      <c r="G148" s="33"/>
      <c r="H148" s="52">
        <v>1.29</v>
      </c>
      <c r="I148" s="19">
        <f t="shared" si="64"/>
        <v>142</v>
      </c>
      <c r="J148" s="59">
        <f t="shared" si="58"/>
        <v>27.928400000000003</v>
      </c>
      <c r="K148" s="59">
        <f t="shared" si="59"/>
        <v>26.1261</v>
      </c>
      <c r="L148" s="26">
        <f t="shared" si="60"/>
        <v>18.433109166609995</v>
      </c>
      <c r="M148" s="59">
        <f t="shared" si="61"/>
        <v>8.42089445827844</v>
      </c>
      <c r="N148" s="27">
        <f t="shared" si="62"/>
        <v>4.711517895789257</v>
      </c>
      <c r="O148" s="79">
        <f t="shared" si="70"/>
        <v>0.14783341106164016</v>
      </c>
      <c r="P148" s="28">
        <f t="shared" si="71"/>
        <v>0.14559987647987782</v>
      </c>
      <c r="Q148" s="28">
        <f t="shared" si="72"/>
        <v>0.1451152543614853</v>
      </c>
      <c r="R148" s="26">
        <f t="shared" si="73"/>
        <v>6.722071708747336</v>
      </c>
      <c r="S148" s="59">
        <f t="shared" si="74"/>
        <v>17.052790982092073</v>
      </c>
      <c r="T148" s="27">
        <f t="shared" si="75"/>
        <v>21.312983580944767</v>
      </c>
      <c r="U148" s="90">
        <f t="shared" si="76"/>
        <v>6.722071708747336</v>
      </c>
      <c r="V148" s="91">
        <f t="shared" si="77"/>
        <v>17.052790982092073</v>
      </c>
      <c r="W148" s="92">
        <f t="shared" si="78"/>
        <v>21.312983580944767</v>
      </c>
      <c r="X148" s="29"/>
      <c r="Y148" s="60"/>
      <c r="Z148" s="36"/>
      <c r="AA148" s="93">
        <f t="shared" si="65"/>
        <v>5.3320227653367365</v>
      </c>
      <c r="AB148" s="94">
        <f t="shared" si="66"/>
        <v>16.797929670599586</v>
      </c>
      <c r="AC148" s="95">
        <f t="shared" si="67"/>
        <v>21.12050163942555</v>
      </c>
      <c r="AD148" s="34">
        <f t="shared" si="68"/>
        <v>142</v>
      </c>
      <c r="AS148" s="29">
        <f t="shared" si="69"/>
        <v>142</v>
      </c>
      <c r="AT148" s="44">
        <v>1.29</v>
      </c>
      <c r="AU148" s="42">
        <v>1.29</v>
      </c>
      <c r="AV148" s="47">
        <v>14.461</v>
      </c>
      <c r="AW148" s="25">
        <v>1.397</v>
      </c>
    </row>
    <row r="149" spans="1:49" ht="12.75">
      <c r="A149" s="16">
        <f t="shared" si="63"/>
        <v>143</v>
      </c>
      <c r="B149" s="59">
        <f t="shared" si="53"/>
        <v>21.2178</v>
      </c>
      <c r="C149" s="27">
        <f t="shared" si="54"/>
        <v>-55.4552</v>
      </c>
      <c r="D149" s="1">
        <f t="shared" si="55"/>
        <v>203.5069688131834</v>
      </c>
      <c r="E149" s="1">
        <f t="shared" si="56"/>
        <v>214.14247279981615</v>
      </c>
      <c r="F149" s="1">
        <f t="shared" si="57"/>
        <v>217.79627088187252</v>
      </c>
      <c r="G149" s="33"/>
      <c r="H149" s="52">
        <v>1.29</v>
      </c>
      <c r="I149" s="19">
        <f t="shared" si="64"/>
        <v>143</v>
      </c>
      <c r="J149" s="59">
        <f t="shared" si="58"/>
        <v>28.125200000000003</v>
      </c>
      <c r="K149" s="59">
        <f t="shared" si="59"/>
        <v>26.4332</v>
      </c>
      <c r="L149" s="26">
        <f t="shared" si="60"/>
        <v>18.581031186816602</v>
      </c>
      <c r="M149" s="59">
        <f t="shared" si="61"/>
        <v>8.566527200183856</v>
      </c>
      <c r="N149" s="27">
        <f t="shared" si="62"/>
        <v>4.856729118127475</v>
      </c>
      <c r="O149" s="79">
        <f t="shared" si="70"/>
        <v>0.14792202020660739</v>
      </c>
      <c r="P149" s="28">
        <f t="shared" si="71"/>
        <v>0.1456327419054162</v>
      </c>
      <c r="Q149" s="28">
        <f t="shared" si="72"/>
        <v>0.1452112223382187</v>
      </c>
      <c r="R149" s="26">
        <f t="shared" si="73"/>
        <v>6.574149688540729</v>
      </c>
      <c r="S149" s="59">
        <f t="shared" si="74"/>
        <v>16.907158240186657</v>
      </c>
      <c r="T149" s="27">
        <f t="shared" si="75"/>
        <v>21.16777235860655</v>
      </c>
      <c r="U149" s="90">
        <f t="shared" si="76"/>
        <v>6.574149688540729</v>
      </c>
      <c r="V149" s="91">
        <f t="shared" si="77"/>
        <v>16.907158240186657</v>
      </c>
      <c r="W149" s="92">
        <f t="shared" si="78"/>
        <v>21.16777235860655</v>
      </c>
      <c r="X149" s="29"/>
      <c r="Y149" s="60"/>
      <c r="Z149" s="36"/>
      <c r="AA149" s="93">
        <f t="shared" si="65"/>
        <v>5.184189354275096</v>
      </c>
      <c r="AB149" s="94">
        <f t="shared" si="66"/>
        <v>16.65232979411971</v>
      </c>
      <c r="AC149" s="95">
        <f t="shared" si="67"/>
        <v>20.975386385064066</v>
      </c>
      <c r="AD149" s="34">
        <f t="shared" si="68"/>
        <v>143</v>
      </c>
      <c r="AS149" s="29">
        <f t="shared" si="69"/>
        <v>143</v>
      </c>
      <c r="AT149" s="44">
        <v>1.29</v>
      </c>
      <c r="AU149" s="42">
        <v>1.29</v>
      </c>
      <c r="AV149" s="47">
        <v>14.813</v>
      </c>
      <c r="AW149" s="25">
        <v>1.372</v>
      </c>
    </row>
    <row r="150" spans="1:49" ht="12.75">
      <c r="A150" s="16">
        <f t="shared" si="63"/>
        <v>144</v>
      </c>
      <c r="B150" s="59">
        <f t="shared" si="53"/>
        <v>21.0209</v>
      </c>
      <c r="C150" s="27">
        <f t="shared" si="54"/>
        <v>-55.7623</v>
      </c>
      <c r="D150" s="1">
        <f t="shared" si="55"/>
        <v>203.35914159992907</v>
      </c>
      <c r="E150" s="1">
        <f t="shared" si="56"/>
        <v>213.99687976356103</v>
      </c>
      <c r="F150" s="1">
        <f t="shared" si="57"/>
        <v>217.65116367354895</v>
      </c>
      <c r="G150" s="33"/>
      <c r="H150" s="52">
        <v>1.307</v>
      </c>
      <c r="I150" s="19">
        <f t="shared" si="64"/>
        <v>144</v>
      </c>
      <c r="J150" s="59">
        <f t="shared" si="58"/>
        <v>28.322100000000002</v>
      </c>
      <c r="K150" s="59">
        <f t="shared" si="59"/>
        <v>26.740300000000005</v>
      </c>
      <c r="L150" s="26">
        <f t="shared" si="60"/>
        <v>18.72885840007092</v>
      </c>
      <c r="M150" s="59">
        <f t="shared" si="61"/>
        <v>8.712120236438977</v>
      </c>
      <c r="N150" s="27">
        <f t="shared" si="62"/>
        <v>5.001836326451041</v>
      </c>
      <c r="O150" s="79">
        <f t="shared" si="70"/>
        <v>0.1478272132543168</v>
      </c>
      <c r="P150" s="28">
        <f t="shared" si="71"/>
        <v>0.14559303625512143</v>
      </c>
      <c r="Q150" s="28">
        <f t="shared" si="72"/>
        <v>0.14510720832356583</v>
      </c>
      <c r="R150" s="26">
        <f t="shared" si="73"/>
        <v>6.426322475286412</v>
      </c>
      <c r="S150" s="59">
        <f t="shared" si="74"/>
        <v>16.761565203931536</v>
      </c>
      <c r="T150" s="27">
        <f t="shared" si="75"/>
        <v>21.022665150282982</v>
      </c>
      <c r="U150" s="90">
        <f t="shared" si="76"/>
        <v>6.426322475286412</v>
      </c>
      <c r="V150" s="91">
        <f t="shared" si="77"/>
        <v>16.761565203931536</v>
      </c>
      <c r="W150" s="92">
        <f t="shared" si="78"/>
        <v>21.022665150282982</v>
      </c>
      <c r="X150" s="29"/>
      <c r="Y150" s="60"/>
      <c r="Z150" s="36"/>
      <c r="AA150" s="93">
        <f t="shared" si="65"/>
        <v>5.036267334068489</v>
      </c>
      <c r="AB150" s="94">
        <f t="shared" si="66"/>
        <v>16.506697052214292</v>
      </c>
      <c r="AC150" s="95">
        <f t="shared" si="67"/>
        <v>20.830175162725848</v>
      </c>
      <c r="AD150" s="34">
        <f t="shared" si="68"/>
        <v>144</v>
      </c>
      <c r="AS150" s="29">
        <f t="shared" si="69"/>
        <v>144</v>
      </c>
      <c r="AT150" s="44">
        <v>1.307</v>
      </c>
      <c r="AU150" s="42">
        <v>1.307</v>
      </c>
      <c r="AV150" s="47">
        <v>15.165</v>
      </c>
      <c r="AW150" s="25">
        <v>1.365</v>
      </c>
    </row>
    <row r="151" spans="1:49" ht="12.75">
      <c r="A151" s="16">
        <f t="shared" si="63"/>
        <v>145</v>
      </c>
      <c r="B151" s="59">
        <f t="shared" si="53"/>
        <v>20.8335</v>
      </c>
      <c r="C151" s="27">
        <f t="shared" si="54"/>
        <v>-56.0817</v>
      </c>
      <c r="D151" s="1">
        <f t="shared" si="55"/>
        <v>203.2377894595884</v>
      </c>
      <c r="E151" s="1">
        <f t="shared" si="56"/>
        <v>213.86828249558187</v>
      </c>
      <c r="F151" s="1">
        <f t="shared" si="57"/>
        <v>217.5411845143351</v>
      </c>
      <c r="G151" s="33"/>
      <c r="H151" s="52">
        <v>1.363</v>
      </c>
      <c r="I151" s="19">
        <f t="shared" si="64"/>
        <v>145</v>
      </c>
      <c r="J151" s="59">
        <f t="shared" si="58"/>
        <v>28.509500000000003</v>
      </c>
      <c r="K151" s="59">
        <f t="shared" si="59"/>
        <v>27.0597</v>
      </c>
      <c r="L151" s="26">
        <f t="shared" si="60"/>
        <v>18.85021054041158</v>
      </c>
      <c r="M151" s="59">
        <f t="shared" si="61"/>
        <v>8.840717504418137</v>
      </c>
      <c r="N151" s="27">
        <f t="shared" si="62"/>
        <v>5.111815485664891</v>
      </c>
      <c r="O151" s="79">
        <f t="shared" si="70"/>
        <v>0.12135214034066166</v>
      </c>
      <c r="P151" s="28">
        <f t="shared" si="71"/>
        <v>0.12859726797915982</v>
      </c>
      <c r="Q151" s="28">
        <f t="shared" si="72"/>
        <v>0.10997915921385015</v>
      </c>
      <c r="R151" s="26">
        <f t="shared" si="73"/>
        <v>6.30497033494575</v>
      </c>
      <c r="S151" s="59">
        <f t="shared" si="74"/>
        <v>16.632967935952376</v>
      </c>
      <c r="T151" s="27">
        <f t="shared" si="75"/>
        <v>20.912685991069132</v>
      </c>
      <c r="U151" s="90">
        <f t="shared" si="76"/>
        <v>6.30497033494575</v>
      </c>
      <c r="V151" s="91">
        <f t="shared" si="77"/>
        <v>16.632967935952376</v>
      </c>
      <c r="W151" s="92">
        <f t="shared" si="78"/>
        <v>20.912685991069132</v>
      </c>
      <c r="X151" s="29"/>
      <c r="Y151" s="60"/>
      <c r="Z151" s="36"/>
      <c r="AA151" s="93">
        <f t="shared" si="65"/>
        <v>4.888440120814172</v>
      </c>
      <c r="AB151" s="94">
        <f t="shared" si="66"/>
        <v>16.36110401595917</v>
      </c>
      <c r="AC151" s="95">
        <f t="shared" si="67"/>
        <v>20.68506795440228</v>
      </c>
      <c r="AD151" s="34">
        <f t="shared" si="68"/>
        <v>145</v>
      </c>
      <c r="AS151" s="29">
        <f t="shared" si="69"/>
        <v>145</v>
      </c>
      <c r="AT151" s="44">
        <v>1.363</v>
      </c>
      <c r="AU151" s="42">
        <v>1.363</v>
      </c>
      <c r="AV151" s="47">
        <v>15.508</v>
      </c>
      <c r="AW151" s="25">
        <v>1.406</v>
      </c>
    </row>
    <row r="152" spans="1:49" ht="12.75">
      <c r="A152" s="16">
        <f t="shared" si="63"/>
        <v>146</v>
      </c>
      <c r="B152" s="59">
        <f t="shared" si="53"/>
        <v>20.7544</v>
      </c>
      <c r="C152" s="27">
        <f t="shared" si="54"/>
        <v>-56.2641</v>
      </c>
      <c r="D152" s="1">
        <f t="shared" si="55"/>
        <v>203.22431114797755</v>
      </c>
      <c r="E152" s="1">
        <f t="shared" si="56"/>
        <v>213.8378797325441</v>
      </c>
      <c r="F152" s="1">
        <f t="shared" si="57"/>
        <v>217.54644442440332</v>
      </c>
      <c r="G152" s="33"/>
      <c r="H152" s="52">
        <v>1.439</v>
      </c>
      <c r="I152" s="19">
        <f t="shared" si="64"/>
        <v>146</v>
      </c>
      <c r="J152" s="59">
        <f t="shared" si="58"/>
        <v>28.588600000000003</v>
      </c>
      <c r="K152" s="59">
        <f t="shared" si="59"/>
        <v>27.2421</v>
      </c>
      <c r="L152" s="26">
        <f t="shared" si="60"/>
        <v>18.86368885202245</v>
      </c>
      <c r="M152" s="59">
        <f t="shared" si="61"/>
        <v>8.871120267455893</v>
      </c>
      <c r="N152" s="27">
        <f t="shared" si="62"/>
        <v>5.106555575596673</v>
      </c>
      <c r="O152" s="79">
        <f t="shared" si="70"/>
        <v>0.013478311610867877</v>
      </c>
      <c r="P152" s="28">
        <f t="shared" si="71"/>
        <v>0.03040276303775613</v>
      </c>
      <c r="Q152" s="28">
        <f t="shared" si="72"/>
        <v>-0.005259910068218687</v>
      </c>
      <c r="R152" s="26">
        <f t="shared" si="73"/>
        <v>6.291492023334882</v>
      </c>
      <c r="S152" s="59">
        <f t="shared" si="74"/>
        <v>16.60256517291462</v>
      </c>
      <c r="T152" s="27">
        <f t="shared" si="75"/>
        <v>20.91794590113735</v>
      </c>
      <c r="U152" s="90">
        <f t="shared" si="76"/>
        <v>6.291492023334882</v>
      </c>
      <c r="V152" s="91">
        <f t="shared" si="77"/>
        <v>16.60256517291462</v>
      </c>
      <c r="W152" s="92">
        <f t="shared" si="78"/>
        <v>20.91794590113735</v>
      </c>
      <c r="X152" s="29"/>
      <c r="Y152" s="60"/>
      <c r="Z152" s="36"/>
      <c r="AA152" s="93">
        <f t="shared" si="65"/>
        <v>4.7670879804735105</v>
      </c>
      <c r="AB152" s="94">
        <f t="shared" si="66"/>
        <v>16.23250674798001</v>
      </c>
      <c r="AC152" s="95">
        <f t="shared" si="67"/>
        <v>20.57508879518843</v>
      </c>
      <c r="AD152" s="34">
        <f t="shared" si="68"/>
        <v>146</v>
      </c>
      <c r="AS152" s="29">
        <f t="shared" si="69"/>
        <v>146</v>
      </c>
      <c r="AT152" s="44">
        <v>1.439</v>
      </c>
      <c r="AU152" s="42">
        <v>1.439</v>
      </c>
      <c r="AV152" s="47">
        <v>15.663</v>
      </c>
      <c r="AW152" s="25">
        <v>1.483</v>
      </c>
    </row>
    <row r="153" spans="1:49" ht="12.75">
      <c r="A153" s="16">
        <f t="shared" si="63"/>
        <v>147</v>
      </c>
      <c r="B153" s="59">
        <f t="shared" si="53"/>
        <v>20.6753</v>
      </c>
      <c r="C153" s="27">
        <f t="shared" si="54"/>
        <v>-56.4465</v>
      </c>
      <c r="D153" s="1">
        <f t="shared" si="55"/>
        <v>203.21084687754737</v>
      </c>
      <c r="E153" s="1">
        <f t="shared" si="56"/>
        <v>213.80758079630854</v>
      </c>
      <c r="F153" s="1">
        <f t="shared" si="57"/>
        <v>217.55178726245848</v>
      </c>
      <c r="G153" s="33"/>
      <c r="H153" s="52">
        <v>1.519</v>
      </c>
      <c r="I153" s="19">
        <f t="shared" si="64"/>
        <v>147</v>
      </c>
      <c r="J153" s="59">
        <f t="shared" si="58"/>
        <v>28.667700000000004</v>
      </c>
      <c r="K153" s="59">
        <f t="shared" si="59"/>
        <v>27.424500000000002</v>
      </c>
      <c r="L153" s="26">
        <f t="shared" si="60"/>
        <v>18.877153122452626</v>
      </c>
      <c r="M153" s="59">
        <f t="shared" si="61"/>
        <v>8.90141920369146</v>
      </c>
      <c r="N153" s="27">
        <f t="shared" si="62"/>
        <v>5.101212737541516</v>
      </c>
      <c r="O153" s="79">
        <f t="shared" si="70"/>
        <v>0.013464270430176839</v>
      </c>
      <c r="P153" s="28">
        <f t="shared" si="71"/>
        <v>0.030298936235567453</v>
      </c>
      <c r="Q153" s="28">
        <f t="shared" si="72"/>
        <v>-0.005342838055156562</v>
      </c>
      <c r="R153" s="26">
        <f t="shared" si="73"/>
        <v>6.2780277529047055</v>
      </c>
      <c r="S153" s="59">
        <f t="shared" si="74"/>
        <v>16.572266236679052</v>
      </c>
      <c r="T153" s="27">
        <f t="shared" si="75"/>
        <v>20.923288739192508</v>
      </c>
      <c r="U153" s="90">
        <f t="shared" si="76"/>
        <v>6.2780277529047055</v>
      </c>
      <c r="V153" s="91">
        <f t="shared" si="77"/>
        <v>16.572266236679052</v>
      </c>
      <c r="W153" s="92">
        <f t="shared" si="78"/>
        <v>20.923288739192508</v>
      </c>
      <c r="X153" s="29"/>
      <c r="Y153" s="60"/>
      <c r="Z153" s="36"/>
      <c r="AA153" s="93">
        <f t="shared" si="65"/>
        <v>4.753609668862643</v>
      </c>
      <c r="AB153" s="94">
        <f t="shared" si="66"/>
        <v>16.202103984942255</v>
      </c>
      <c r="AC153" s="95">
        <f t="shared" si="67"/>
        <v>20.58034870525665</v>
      </c>
      <c r="AD153" s="34">
        <f t="shared" si="68"/>
        <v>147</v>
      </c>
      <c r="AS153" s="29">
        <f t="shared" si="69"/>
        <v>147</v>
      </c>
      <c r="AT153" s="44">
        <v>1.519</v>
      </c>
      <c r="AU153" s="42">
        <v>1.519</v>
      </c>
      <c r="AV153" s="47">
        <v>15.818</v>
      </c>
      <c r="AW153" s="25">
        <v>1.566</v>
      </c>
    </row>
    <row r="154" spans="1:49" ht="12.75">
      <c r="A154" s="16">
        <f t="shared" si="63"/>
        <v>148</v>
      </c>
      <c r="B154" s="59">
        <f t="shared" si="53"/>
        <v>20.4784</v>
      </c>
      <c r="C154" s="27">
        <f t="shared" si="54"/>
        <v>-56.7536</v>
      </c>
      <c r="D154" s="1">
        <f t="shared" si="55"/>
        <v>203.06301612285287</v>
      </c>
      <c r="E154" s="1">
        <f t="shared" si="56"/>
        <v>213.6619889647431</v>
      </c>
      <c r="F154" s="1">
        <f t="shared" si="57"/>
        <v>217.40659651586012</v>
      </c>
      <c r="G154" s="33"/>
      <c r="H154" s="52">
        <v>1.597</v>
      </c>
      <c r="I154" s="19">
        <f t="shared" si="64"/>
        <v>148</v>
      </c>
      <c r="J154" s="59">
        <f t="shared" si="58"/>
        <v>28.864600000000003</v>
      </c>
      <c r="K154" s="59">
        <f t="shared" si="59"/>
        <v>27.7316</v>
      </c>
      <c r="L154" s="26">
        <f t="shared" si="60"/>
        <v>19.024983877147122</v>
      </c>
      <c r="M154" s="59">
        <f t="shared" si="61"/>
        <v>9.0470110352569</v>
      </c>
      <c r="N154" s="27">
        <f t="shared" si="62"/>
        <v>5.246403484139876</v>
      </c>
      <c r="O154" s="79">
        <f t="shared" si="70"/>
        <v>0.14783075469449614</v>
      </c>
      <c r="P154" s="28">
        <f t="shared" si="71"/>
        <v>0.1455918315654401</v>
      </c>
      <c r="Q154" s="28">
        <f t="shared" si="72"/>
        <v>0.1451907465983595</v>
      </c>
      <c r="R154" s="26">
        <f t="shared" si="73"/>
        <v>6.130196998210209</v>
      </c>
      <c r="S154" s="59">
        <f t="shared" si="74"/>
        <v>16.426674405113612</v>
      </c>
      <c r="T154" s="27">
        <f t="shared" si="75"/>
        <v>20.778097992594148</v>
      </c>
      <c r="U154" s="90">
        <f t="shared" si="76"/>
        <v>6.130196998210209</v>
      </c>
      <c r="V154" s="91">
        <f t="shared" si="77"/>
        <v>16.426674405113612</v>
      </c>
      <c r="W154" s="92">
        <f t="shared" si="78"/>
        <v>20.778097992594148</v>
      </c>
      <c r="X154" s="29"/>
      <c r="Y154" s="60"/>
      <c r="Z154" s="36"/>
      <c r="AA154" s="93">
        <f t="shared" si="65"/>
        <v>4.740145398432466</v>
      </c>
      <c r="AB154" s="94">
        <f t="shared" si="66"/>
        <v>16.171805048706688</v>
      </c>
      <c r="AC154" s="95">
        <f t="shared" si="67"/>
        <v>20.585691543311807</v>
      </c>
      <c r="AD154" s="34">
        <f t="shared" si="68"/>
        <v>148</v>
      </c>
      <c r="AS154" s="29">
        <f t="shared" si="69"/>
        <v>148</v>
      </c>
      <c r="AT154" s="44">
        <v>1.597</v>
      </c>
      <c r="AU154" s="42">
        <v>1.597</v>
      </c>
      <c r="AV154" s="47">
        <v>16.172</v>
      </c>
      <c r="AW154" s="25">
        <v>1.637</v>
      </c>
    </row>
    <row r="155" spans="1:49" ht="12.75">
      <c r="A155" s="16">
        <f t="shared" si="63"/>
        <v>149</v>
      </c>
      <c r="B155" s="59">
        <f t="shared" si="53"/>
        <v>20.2816</v>
      </c>
      <c r="C155" s="27">
        <f t="shared" si="54"/>
        <v>-57.0607</v>
      </c>
      <c r="D155" s="1">
        <f t="shared" si="55"/>
        <v>202.91509686432892</v>
      </c>
      <c r="E155" s="1">
        <f t="shared" si="56"/>
        <v>213.5162659210768</v>
      </c>
      <c r="F155" s="1">
        <f t="shared" si="57"/>
        <v>217.26150779832125</v>
      </c>
      <c r="G155" s="33"/>
      <c r="H155" s="52">
        <v>1.653</v>
      </c>
      <c r="I155" s="19">
        <f t="shared" si="64"/>
        <v>149</v>
      </c>
      <c r="J155" s="59">
        <f t="shared" si="58"/>
        <v>29.061400000000003</v>
      </c>
      <c r="K155" s="59">
        <f t="shared" si="59"/>
        <v>28.0387</v>
      </c>
      <c r="L155" s="26">
        <f t="shared" si="60"/>
        <v>19.172903135671078</v>
      </c>
      <c r="M155" s="59">
        <f t="shared" si="61"/>
        <v>9.192734078923195</v>
      </c>
      <c r="N155" s="27">
        <f t="shared" si="62"/>
        <v>5.391492201678744</v>
      </c>
      <c r="O155" s="79">
        <f t="shared" si="70"/>
        <v>0.14791925852395593</v>
      </c>
      <c r="P155" s="28">
        <f t="shared" si="71"/>
        <v>0.14572304366629396</v>
      </c>
      <c r="Q155" s="28">
        <f t="shared" si="72"/>
        <v>0.14508871753886865</v>
      </c>
      <c r="R155" s="26">
        <f t="shared" si="73"/>
        <v>5.982277739686253</v>
      </c>
      <c r="S155" s="59">
        <f t="shared" si="74"/>
        <v>16.28095136144732</v>
      </c>
      <c r="T155" s="27">
        <f t="shared" si="75"/>
        <v>20.63300927505528</v>
      </c>
      <c r="U155" s="90">
        <f t="shared" si="76"/>
        <v>5.982277739686253</v>
      </c>
      <c r="V155" s="91">
        <f t="shared" si="77"/>
        <v>16.28095136144732</v>
      </c>
      <c r="W155" s="92">
        <f t="shared" si="78"/>
        <v>20.63300927505528</v>
      </c>
      <c r="X155" s="29"/>
      <c r="Y155" s="60"/>
      <c r="Z155" s="36"/>
      <c r="AA155" s="93">
        <f t="shared" si="65"/>
        <v>4.59231464373797</v>
      </c>
      <c r="AB155" s="94">
        <f t="shared" si="66"/>
        <v>16.026213217141247</v>
      </c>
      <c r="AC155" s="95">
        <f t="shared" si="67"/>
        <v>20.440500796713447</v>
      </c>
      <c r="AD155" s="34">
        <f t="shared" si="68"/>
        <v>149</v>
      </c>
      <c r="AS155" s="29">
        <f t="shared" si="69"/>
        <v>149</v>
      </c>
      <c r="AT155" s="44">
        <v>1.653</v>
      </c>
      <c r="AU155" s="42">
        <v>1.653</v>
      </c>
      <c r="AV155" s="47">
        <v>16.526</v>
      </c>
      <c r="AW155" s="25">
        <v>1.71</v>
      </c>
    </row>
    <row r="156" spans="1:49" ht="12.75">
      <c r="A156" s="16">
        <f t="shared" si="63"/>
        <v>150</v>
      </c>
      <c r="B156" s="59">
        <f t="shared" si="53"/>
        <v>20.0847</v>
      </c>
      <c r="C156" s="27">
        <f t="shared" si="54"/>
        <v>-57.3678</v>
      </c>
      <c r="D156" s="1">
        <f t="shared" si="55"/>
        <v>202.7672669040543</v>
      </c>
      <c r="E156" s="1">
        <f t="shared" si="56"/>
        <v>213.37068097407382</v>
      </c>
      <c r="F156" s="1">
        <f t="shared" si="57"/>
        <v>217.11642314714473</v>
      </c>
      <c r="G156" s="33"/>
      <c r="H156" s="52">
        <v>1.703</v>
      </c>
      <c r="I156" s="19">
        <f t="shared" si="64"/>
        <v>150</v>
      </c>
      <c r="J156" s="59">
        <f t="shared" si="58"/>
        <v>29.258300000000002</v>
      </c>
      <c r="K156" s="59">
        <f t="shared" si="59"/>
        <v>28.345800000000004</v>
      </c>
      <c r="L156" s="26">
        <f t="shared" si="60"/>
        <v>19.320733095945684</v>
      </c>
      <c r="M156" s="59">
        <f t="shared" si="61"/>
        <v>9.338319025926182</v>
      </c>
      <c r="N156" s="27">
        <f t="shared" si="62"/>
        <v>5.536576852855262</v>
      </c>
      <c r="O156" s="79">
        <f t="shared" si="70"/>
        <v>0.14782996027460626</v>
      </c>
      <c r="P156" s="28">
        <f t="shared" si="71"/>
        <v>0.14558494700298752</v>
      </c>
      <c r="Q156" s="28">
        <f t="shared" si="72"/>
        <v>0.1450846511765178</v>
      </c>
      <c r="R156" s="26">
        <f t="shared" si="73"/>
        <v>5.834447779411647</v>
      </c>
      <c r="S156" s="59">
        <f t="shared" si="74"/>
        <v>16.13536641444433</v>
      </c>
      <c r="T156" s="27">
        <f t="shared" si="75"/>
        <v>20.48792462387876</v>
      </c>
      <c r="U156" s="90">
        <f t="shared" si="76"/>
        <v>5.834447779411647</v>
      </c>
      <c r="V156" s="91">
        <f t="shared" si="77"/>
        <v>16.13536641444433</v>
      </c>
      <c r="W156" s="92">
        <f t="shared" si="78"/>
        <v>20.48792462387876</v>
      </c>
      <c r="X156" s="29"/>
      <c r="Y156" s="60"/>
      <c r="Z156" s="36"/>
      <c r="AA156" s="93">
        <f t="shared" si="65"/>
        <v>4.444395385214014</v>
      </c>
      <c r="AB156" s="94">
        <f t="shared" si="66"/>
        <v>15.880490173474952</v>
      </c>
      <c r="AC156" s="95">
        <f t="shared" si="67"/>
        <v>20.29541207917458</v>
      </c>
      <c r="AD156" s="34">
        <f t="shared" si="68"/>
        <v>150</v>
      </c>
      <c r="AS156" s="29">
        <f t="shared" si="69"/>
        <v>150</v>
      </c>
      <c r="AT156" s="44">
        <v>1.703</v>
      </c>
      <c r="AU156" s="42">
        <v>1.703</v>
      </c>
      <c r="AV156" s="47">
        <v>16.88</v>
      </c>
      <c r="AW156" s="25">
        <v>1.75</v>
      </c>
    </row>
    <row r="157" spans="1:49" ht="12.75">
      <c r="A157" s="16">
        <f t="shared" si="63"/>
        <v>151</v>
      </c>
      <c r="B157" s="59">
        <f t="shared" si="53"/>
        <v>19.8879</v>
      </c>
      <c r="C157" s="27">
        <f t="shared" si="54"/>
        <v>-57.6749</v>
      </c>
      <c r="D157" s="1">
        <f t="shared" si="55"/>
        <v>202.6194482717293</v>
      </c>
      <c r="E157" s="1">
        <f t="shared" si="56"/>
        <v>213.22506309465592</v>
      </c>
      <c r="F157" s="1">
        <f t="shared" si="57"/>
        <v>216.97134158208547</v>
      </c>
      <c r="G157" s="33"/>
      <c r="H157" s="52">
        <v>1.774</v>
      </c>
      <c r="I157" s="19">
        <f t="shared" si="64"/>
        <v>151</v>
      </c>
      <c r="J157" s="59">
        <f t="shared" si="58"/>
        <v>29.455100000000005</v>
      </c>
      <c r="K157" s="59">
        <f t="shared" si="59"/>
        <v>28.652900000000002</v>
      </c>
      <c r="L157" s="26">
        <f t="shared" si="60"/>
        <v>19.468551728270683</v>
      </c>
      <c r="M157" s="59">
        <f t="shared" si="61"/>
        <v>9.48393690534408</v>
      </c>
      <c r="N157" s="27">
        <f t="shared" si="62"/>
        <v>5.6816584179145195</v>
      </c>
      <c r="O157" s="79">
        <f t="shared" si="70"/>
        <v>0.1478186323249986</v>
      </c>
      <c r="P157" s="28">
        <f t="shared" si="71"/>
        <v>0.14561787941789817</v>
      </c>
      <c r="Q157" s="28">
        <f t="shared" si="72"/>
        <v>0.1450815650592574</v>
      </c>
      <c r="R157" s="26">
        <f t="shared" si="73"/>
        <v>5.686629147086649</v>
      </c>
      <c r="S157" s="59">
        <f t="shared" si="74"/>
        <v>15.989748535026433</v>
      </c>
      <c r="T157" s="27">
        <f t="shared" si="75"/>
        <v>20.342843058819504</v>
      </c>
      <c r="U157" s="90">
        <f t="shared" si="76"/>
        <v>5.686629147086649</v>
      </c>
      <c r="V157" s="91">
        <f t="shared" si="77"/>
        <v>15.989748535026433</v>
      </c>
      <c r="W157" s="92">
        <f t="shared" si="78"/>
        <v>20.342843058819504</v>
      </c>
      <c r="X157" s="29"/>
      <c r="Y157" s="60"/>
      <c r="Z157" s="36"/>
      <c r="AA157" s="93">
        <f t="shared" si="65"/>
        <v>4.296565424939407</v>
      </c>
      <c r="AB157" s="94">
        <f t="shared" si="66"/>
        <v>15.734905226471964</v>
      </c>
      <c r="AC157" s="95">
        <f t="shared" si="67"/>
        <v>20.15032742799806</v>
      </c>
      <c r="AD157" s="34">
        <f t="shared" si="68"/>
        <v>151</v>
      </c>
      <c r="AS157" s="29">
        <f t="shared" si="69"/>
        <v>151</v>
      </c>
      <c r="AT157" s="44">
        <v>1.774</v>
      </c>
      <c r="AU157" s="42">
        <v>1.774</v>
      </c>
      <c r="AV157" s="47">
        <v>17.234</v>
      </c>
      <c r="AW157" s="25">
        <v>1.788</v>
      </c>
    </row>
    <row r="158" spans="1:49" ht="12.75">
      <c r="A158" s="16">
        <f t="shared" si="63"/>
        <v>152</v>
      </c>
      <c r="B158" s="59">
        <f t="shared" si="53"/>
        <v>19.691</v>
      </c>
      <c r="C158" s="27">
        <f t="shared" si="54"/>
        <v>-57.982</v>
      </c>
      <c r="D158" s="1">
        <f t="shared" si="55"/>
        <v>202.4716191090988</v>
      </c>
      <c r="E158" s="1">
        <f t="shared" si="56"/>
        <v>213.07948505808812</v>
      </c>
      <c r="F158" s="1">
        <f t="shared" si="57"/>
        <v>216.82616811944078</v>
      </c>
      <c r="G158" s="33"/>
      <c r="H158" s="53">
        <v>1.74</v>
      </c>
      <c r="I158" s="19">
        <f t="shared" si="64"/>
        <v>152</v>
      </c>
      <c r="J158" s="59">
        <f t="shared" si="58"/>
        <v>29.652000000000005</v>
      </c>
      <c r="K158" s="59">
        <f t="shared" si="59"/>
        <v>28.96</v>
      </c>
      <c r="L158" s="26">
        <f t="shared" si="60"/>
        <v>19.616380890901183</v>
      </c>
      <c r="M158" s="59">
        <f t="shared" si="61"/>
        <v>9.629514941911879</v>
      </c>
      <c r="N158" s="27">
        <f t="shared" si="62"/>
        <v>5.826831880559212</v>
      </c>
      <c r="O158" s="79">
        <f t="shared" si="70"/>
        <v>0.14782916263050083</v>
      </c>
      <c r="P158" s="28">
        <f t="shared" si="71"/>
        <v>0.1455780365677981</v>
      </c>
      <c r="Q158" s="28">
        <f t="shared" si="72"/>
        <v>0.1451734626446921</v>
      </c>
      <c r="R158" s="26">
        <f t="shared" si="73"/>
        <v>5.538799984456148</v>
      </c>
      <c r="S158" s="59">
        <f t="shared" si="74"/>
        <v>15.844170498458634</v>
      </c>
      <c r="T158" s="27">
        <f t="shared" si="75"/>
        <v>20.197669596174812</v>
      </c>
      <c r="U158" s="90">
        <f t="shared" si="76"/>
        <v>5.538799984456148</v>
      </c>
      <c r="V158" s="91">
        <f t="shared" si="77"/>
        <v>15.844170498458634</v>
      </c>
      <c r="W158" s="92">
        <f t="shared" si="78"/>
        <v>20.197669596174812</v>
      </c>
      <c r="X158" s="29"/>
      <c r="Y158" s="60"/>
      <c r="Z158" s="36"/>
      <c r="AA158" s="93">
        <f t="shared" si="65"/>
        <v>4.148746792614409</v>
      </c>
      <c r="AB158" s="94">
        <f t="shared" si="66"/>
        <v>15.589287347054066</v>
      </c>
      <c r="AC158" s="95">
        <f t="shared" si="67"/>
        <v>20.005245862938803</v>
      </c>
      <c r="AD158" s="34">
        <f t="shared" si="68"/>
        <v>152</v>
      </c>
      <c r="AS158" s="29">
        <f t="shared" si="69"/>
        <v>152</v>
      </c>
      <c r="AT158" s="45">
        <v>1.74</v>
      </c>
      <c r="AU158" s="43">
        <v>1.866</v>
      </c>
      <c r="AV158" s="47">
        <v>17.589</v>
      </c>
      <c r="AW158" s="42">
        <v>1.74</v>
      </c>
    </row>
    <row r="159" spans="1:49" ht="12.75">
      <c r="A159" s="16">
        <f t="shared" si="63"/>
        <v>153</v>
      </c>
      <c r="B159" s="59">
        <f t="shared" si="53"/>
        <v>19.4942</v>
      </c>
      <c r="C159" s="27">
        <f t="shared" si="54"/>
        <v>-58.2891</v>
      </c>
      <c r="D159" s="1">
        <f t="shared" si="55"/>
        <v>202.3237014791149</v>
      </c>
      <c r="E159" s="1">
        <f t="shared" si="56"/>
        <v>212.93377574760186</v>
      </c>
      <c r="F159" s="1">
        <f t="shared" si="57"/>
        <v>216.68109571914667</v>
      </c>
      <c r="G159" s="33"/>
      <c r="H159" s="53">
        <v>1.69</v>
      </c>
      <c r="I159" s="19">
        <f t="shared" si="64"/>
        <v>153</v>
      </c>
      <c r="J159" s="59">
        <f t="shared" si="58"/>
        <v>29.848800000000004</v>
      </c>
      <c r="K159" s="59">
        <f t="shared" si="59"/>
        <v>29.2671</v>
      </c>
      <c r="L159" s="26">
        <f t="shared" si="60"/>
        <v>19.76429852088509</v>
      </c>
      <c r="M159" s="59">
        <f t="shared" si="61"/>
        <v>9.775224252398147</v>
      </c>
      <c r="N159" s="27">
        <f t="shared" si="62"/>
        <v>5.971904280853323</v>
      </c>
      <c r="O159" s="79">
        <f t="shared" si="70"/>
        <v>0.14791762998390823</v>
      </c>
      <c r="P159" s="28">
        <f t="shared" si="71"/>
        <v>0.1457093104862679</v>
      </c>
      <c r="Q159" s="28">
        <f t="shared" si="72"/>
        <v>0.1450724002941115</v>
      </c>
      <c r="R159" s="26">
        <f t="shared" si="73"/>
        <v>5.3908823544722395</v>
      </c>
      <c r="S159" s="59">
        <f t="shared" si="74"/>
        <v>15.698461187972367</v>
      </c>
      <c r="T159" s="27">
        <f t="shared" si="75"/>
        <v>20.0525971958807</v>
      </c>
      <c r="U159" s="90">
        <f t="shared" si="76"/>
        <v>5.3908823544722395</v>
      </c>
      <c r="V159" s="91">
        <f t="shared" si="77"/>
        <v>15.698461187972367</v>
      </c>
      <c r="W159" s="92">
        <f t="shared" si="78"/>
        <v>20.0525971958807</v>
      </c>
      <c r="X159" s="29"/>
      <c r="Y159" s="60"/>
      <c r="Z159" s="36"/>
      <c r="AA159" s="93">
        <f t="shared" si="65"/>
        <v>4.000917629983908</v>
      </c>
      <c r="AB159" s="94">
        <f t="shared" si="66"/>
        <v>15.443709310486268</v>
      </c>
      <c r="AC159" s="95">
        <f t="shared" si="67"/>
        <v>19.86007240029411</v>
      </c>
      <c r="AD159" s="34">
        <f t="shared" si="68"/>
        <v>153</v>
      </c>
      <c r="AS159" s="29">
        <f t="shared" si="69"/>
        <v>153</v>
      </c>
      <c r="AT159" s="45">
        <v>1.69</v>
      </c>
      <c r="AU159" s="43">
        <v>1.847</v>
      </c>
      <c r="AV159" s="47">
        <v>17.944</v>
      </c>
      <c r="AW159" s="42">
        <v>1.69</v>
      </c>
    </row>
    <row r="160" spans="1:49" ht="12.75">
      <c r="A160" s="16">
        <f t="shared" si="63"/>
        <v>154</v>
      </c>
      <c r="B160" s="59">
        <f t="shared" si="53"/>
        <v>19.312</v>
      </c>
      <c r="C160" s="27">
        <f t="shared" si="54"/>
        <v>-58.6046</v>
      </c>
      <c r="D160" s="1">
        <f t="shared" si="55"/>
        <v>202.3237014791149</v>
      </c>
      <c r="E160" s="1">
        <f t="shared" si="56"/>
        <v>212.93377771340084</v>
      </c>
      <c r="F160" s="1">
        <f t="shared" si="57"/>
        <v>216.68111581819954</v>
      </c>
      <c r="G160" s="33"/>
      <c r="H160" s="53">
        <v>1.871</v>
      </c>
      <c r="I160" s="19">
        <f t="shared" si="64"/>
        <v>154</v>
      </c>
      <c r="J160" s="59">
        <f t="shared" si="58"/>
        <v>30.031000000000002</v>
      </c>
      <c r="K160" s="59">
        <f t="shared" si="59"/>
        <v>29.5826</v>
      </c>
      <c r="L160" s="26">
        <f t="shared" si="60"/>
        <v>19.76429852088509</v>
      </c>
      <c r="M160" s="59">
        <f t="shared" si="61"/>
        <v>9.77522228659916</v>
      </c>
      <c r="N160" s="27">
        <f t="shared" si="62"/>
        <v>5.971884181800448</v>
      </c>
      <c r="O160" s="79">
        <f t="shared" si="70"/>
        <v>0</v>
      </c>
      <c r="P160" s="28">
        <f t="shared" si="71"/>
        <v>-1.9657989867027936E-06</v>
      </c>
      <c r="Q160" s="28">
        <f t="shared" si="72"/>
        <v>-2.0099052875366397E-05</v>
      </c>
      <c r="R160" s="26">
        <f t="shared" si="73"/>
        <v>5.3908823544722395</v>
      </c>
      <c r="S160" s="59">
        <f t="shared" si="74"/>
        <v>15.698463153771353</v>
      </c>
      <c r="T160" s="27">
        <f t="shared" si="75"/>
        <v>20.052617294933576</v>
      </c>
      <c r="U160" s="90">
        <f t="shared" si="76"/>
        <v>5.3908823544722395</v>
      </c>
      <c r="V160" s="91">
        <f t="shared" si="77"/>
        <v>15.698463153771353</v>
      </c>
      <c r="W160" s="92">
        <f t="shared" si="78"/>
        <v>20.052617294933576</v>
      </c>
      <c r="X160" s="29"/>
      <c r="Y160" s="60"/>
      <c r="Z160" s="36"/>
      <c r="AA160" s="93">
        <f t="shared" si="65"/>
        <v>3.853</v>
      </c>
      <c r="AB160" s="94">
        <f t="shared" si="66"/>
        <v>15.298</v>
      </c>
      <c r="AC160" s="95">
        <f t="shared" si="67"/>
        <v>19.715</v>
      </c>
      <c r="AD160" s="34">
        <f t="shared" si="68"/>
        <v>154</v>
      </c>
      <c r="AS160" s="29">
        <f t="shared" si="69"/>
        <v>154</v>
      </c>
      <c r="AT160" s="45">
        <v>1.871</v>
      </c>
      <c r="AU160" s="43">
        <v>1.917</v>
      </c>
      <c r="AV160" s="47">
        <v>18.225</v>
      </c>
      <c r="AW160" s="42">
        <v>1.871</v>
      </c>
    </row>
    <row r="161" spans="1:49" ht="12.75">
      <c r="A161" s="16">
        <f t="shared" si="63"/>
        <v>155</v>
      </c>
      <c r="B161" s="59">
        <f t="shared" si="53"/>
        <v>19.1298</v>
      </c>
      <c r="C161" s="27">
        <f t="shared" si="54"/>
        <v>-58.9202</v>
      </c>
      <c r="D161" s="1">
        <f t="shared" si="55"/>
        <v>202.3237014791149</v>
      </c>
      <c r="E161" s="1">
        <f t="shared" si="56"/>
        <v>212.93377771340084</v>
      </c>
      <c r="F161" s="1">
        <f t="shared" si="57"/>
        <v>216.68111581819954</v>
      </c>
      <c r="G161" s="33"/>
      <c r="H161" s="53">
        <v>1.839</v>
      </c>
      <c r="I161" s="19">
        <f t="shared" si="64"/>
        <v>155</v>
      </c>
      <c r="J161" s="59">
        <f t="shared" si="58"/>
        <v>30.213200000000004</v>
      </c>
      <c r="K161" s="59">
        <f t="shared" si="59"/>
        <v>29.898200000000003</v>
      </c>
      <c r="L161" s="26">
        <f t="shared" si="60"/>
        <v>19.76429852088509</v>
      </c>
      <c r="M161" s="59">
        <f t="shared" si="61"/>
        <v>9.77522228659916</v>
      </c>
      <c r="N161" s="27">
        <f t="shared" si="62"/>
        <v>5.971884181800448</v>
      </c>
      <c r="O161" s="79">
        <f t="shared" si="70"/>
        <v>0</v>
      </c>
      <c r="P161" s="28">
        <f t="shared" si="71"/>
        <v>0</v>
      </c>
      <c r="Q161" s="28">
        <f t="shared" si="72"/>
        <v>0</v>
      </c>
      <c r="R161" s="26">
        <f t="shared" si="73"/>
        <v>5.3908823544722395</v>
      </c>
      <c r="S161" s="59">
        <f t="shared" si="74"/>
        <v>15.698463153771353</v>
      </c>
      <c r="T161" s="27">
        <f t="shared" si="75"/>
        <v>20.052617294933576</v>
      </c>
      <c r="U161" s="90">
        <f t="shared" si="76"/>
        <v>5.3908823544722395</v>
      </c>
      <c r="V161" s="91">
        <f t="shared" si="77"/>
        <v>15.698463153771353</v>
      </c>
      <c r="W161" s="92">
        <f t="shared" si="78"/>
        <v>20.052617294933576</v>
      </c>
      <c r="X161" s="67">
        <v>4.035</v>
      </c>
      <c r="Y161" s="68">
        <v>15.265</v>
      </c>
      <c r="Z161" s="69">
        <v>19.997</v>
      </c>
      <c r="AA161" s="93">
        <f t="shared" si="65"/>
        <v>3.853</v>
      </c>
      <c r="AB161" s="94">
        <f t="shared" si="66"/>
        <v>15.298001965798987</v>
      </c>
      <c r="AC161" s="95">
        <f t="shared" si="67"/>
        <v>19.715020099052875</v>
      </c>
      <c r="AD161" s="34">
        <f t="shared" si="68"/>
        <v>155</v>
      </c>
      <c r="AS161" s="29">
        <f t="shared" si="69"/>
        <v>155</v>
      </c>
      <c r="AT161" s="45">
        <v>1.839</v>
      </c>
      <c r="AU161" s="43">
        <v>1.988</v>
      </c>
      <c r="AV161" s="47">
        <v>18.508</v>
      </c>
      <c r="AW161" s="42">
        <v>1.839</v>
      </c>
    </row>
    <row r="162" spans="1:49" ht="12.75">
      <c r="A162" s="16">
        <f t="shared" si="63"/>
        <v>156</v>
      </c>
      <c r="B162" s="59">
        <f t="shared" si="53"/>
        <v>18.9476</v>
      </c>
      <c r="C162" s="27">
        <f t="shared" si="54"/>
        <v>-59.2358</v>
      </c>
      <c r="D162" s="1">
        <f t="shared" si="55"/>
        <v>202.32369600434845</v>
      </c>
      <c r="E162" s="1">
        <f t="shared" si="56"/>
        <v>212.93379397075515</v>
      </c>
      <c r="F162" s="1">
        <f t="shared" si="57"/>
        <v>216.68109571914667</v>
      </c>
      <c r="G162" s="33"/>
      <c r="H162" s="53">
        <v>1.912</v>
      </c>
      <c r="I162" s="19">
        <f t="shared" si="64"/>
        <v>156</v>
      </c>
      <c r="J162" s="59">
        <f t="shared" si="58"/>
        <v>30.395400000000002</v>
      </c>
      <c r="K162" s="59">
        <f t="shared" si="59"/>
        <v>30.2138</v>
      </c>
      <c r="L162" s="26">
        <f t="shared" si="60"/>
        <v>19.764303995651545</v>
      </c>
      <c r="M162" s="59">
        <f t="shared" si="61"/>
        <v>9.775206029244856</v>
      </c>
      <c r="N162" s="27">
        <f t="shared" si="62"/>
        <v>5.971904280853323</v>
      </c>
      <c r="O162" s="79">
        <f t="shared" si="70"/>
        <v>5.474766453517077E-06</v>
      </c>
      <c r="P162" s="28">
        <f t="shared" si="71"/>
        <v>-1.6257354303661486E-05</v>
      </c>
      <c r="Q162" s="28">
        <f t="shared" si="72"/>
        <v>2.0099052875366397E-05</v>
      </c>
      <c r="R162" s="26">
        <f t="shared" si="73"/>
        <v>5.390876879705786</v>
      </c>
      <c r="S162" s="59">
        <f t="shared" si="74"/>
        <v>15.698479411125657</v>
      </c>
      <c r="T162" s="27">
        <f t="shared" si="75"/>
        <v>20.0525971958807</v>
      </c>
      <c r="U162" s="90">
        <f t="shared" si="76"/>
        <v>5.390876879705786</v>
      </c>
      <c r="V162" s="91">
        <f t="shared" si="77"/>
        <v>15.698479411125657</v>
      </c>
      <c r="W162" s="92">
        <f t="shared" si="78"/>
        <v>20.0525971958807</v>
      </c>
      <c r="X162" s="29"/>
      <c r="Y162" s="60"/>
      <c r="Z162" s="36"/>
      <c r="AA162" s="93">
        <f t="shared" si="65"/>
        <v>3.853</v>
      </c>
      <c r="AB162" s="94">
        <f t="shared" si="66"/>
        <v>15.298001965798987</v>
      </c>
      <c r="AC162" s="95">
        <f t="shared" si="67"/>
        <v>19.715020099052875</v>
      </c>
      <c r="AD162" s="34">
        <f t="shared" si="68"/>
        <v>156</v>
      </c>
      <c r="AS162" s="29">
        <f t="shared" si="69"/>
        <v>156</v>
      </c>
      <c r="AT162" s="45">
        <v>1.912</v>
      </c>
      <c r="AU162" s="43">
        <v>2.059</v>
      </c>
      <c r="AV162" s="47">
        <v>18.793</v>
      </c>
      <c r="AW162" s="42">
        <v>1.912</v>
      </c>
    </row>
    <row r="163" spans="1:49" ht="12.75">
      <c r="A163" s="16">
        <f t="shared" si="63"/>
        <v>157</v>
      </c>
      <c r="B163" s="59">
        <f t="shared" si="53"/>
        <v>18.7654</v>
      </c>
      <c r="C163" s="27">
        <f t="shared" si="54"/>
        <v>-59.5513</v>
      </c>
      <c r="D163" s="1">
        <f t="shared" si="55"/>
        <v>202.32369600434845</v>
      </c>
      <c r="E163" s="1">
        <f t="shared" si="56"/>
        <v>212.93379593655396</v>
      </c>
      <c r="F163" s="1">
        <f t="shared" si="57"/>
        <v>216.68111581819954</v>
      </c>
      <c r="G163" s="33"/>
      <c r="H163" s="53">
        <v>1.986</v>
      </c>
      <c r="I163" s="19">
        <f t="shared" si="64"/>
        <v>157</v>
      </c>
      <c r="J163" s="59">
        <f t="shared" si="58"/>
        <v>30.577600000000004</v>
      </c>
      <c r="K163" s="59">
        <f t="shared" si="59"/>
        <v>30.5293</v>
      </c>
      <c r="L163" s="26">
        <f t="shared" si="60"/>
        <v>19.764303995651545</v>
      </c>
      <c r="M163" s="59">
        <f t="shared" si="61"/>
        <v>9.77520406344604</v>
      </c>
      <c r="N163" s="27">
        <f t="shared" si="62"/>
        <v>5.971884181800448</v>
      </c>
      <c r="O163" s="79">
        <f t="shared" si="70"/>
        <v>0</v>
      </c>
      <c r="P163" s="28">
        <f t="shared" si="71"/>
        <v>-1.965798816172537E-06</v>
      </c>
      <c r="Q163" s="28">
        <f t="shared" si="72"/>
        <v>-2.0099052875366397E-05</v>
      </c>
      <c r="R163" s="26">
        <f t="shared" si="73"/>
        <v>5.390876879705786</v>
      </c>
      <c r="S163" s="59">
        <f t="shared" si="74"/>
        <v>15.698481376924473</v>
      </c>
      <c r="T163" s="27">
        <f t="shared" si="75"/>
        <v>20.052617294933576</v>
      </c>
      <c r="U163" s="90">
        <f t="shared" si="76"/>
        <v>5.390876879705786</v>
      </c>
      <c r="V163" s="91">
        <f t="shared" si="77"/>
        <v>15.698481376924473</v>
      </c>
      <c r="W163" s="92">
        <f t="shared" si="78"/>
        <v>20.052617294933576</v>
      </c>
      <c r="X163" s="29"/>
      <c r="Y163" s="60"/>
      <c r="Z163" s="36"/>
      <c r="AA163" s="93">
        <f t="shared" si="65"/>
        <v>3.8529945252335467</v>
      </c>
      <c r="AB163" s="94">
        <f t="shared" si="66"/>
        <v>15.29801822315329</v>
      </c>
      <c r="AC163" s="95">
        <f t="shared" si="67"/>
        <v>19.715</v>
      </c>
      <c r="AD163" s="34">
        <f t="shared" si="68"/>
        <v>157</v>
      </c>
      <c r="AS163" s="29">
        <f t="shared" si="69"/>
        <v>157</v>
      </c>
      <c r="AT163" s="45">
        <v>1.986</v>
      </c>
      <c r="AU163" s="43">
        <v>2.132</v>
      </c>
      <c r="AV163" s="47">
        <v>19.079</v>
      </c>
      <c r="AW163" s="42">
        <v>1.986</v>
      </c>
    </row>
    <row r="164" spans="1:49" ht="12.75">
      <c r="A164" s="16">
        <f t="shared" si="63"/>
        <v>158</v>
      </c>
      <c r="B164" s="59">
        <f t="shared" si="53"/>
        <v>18.5832</v>
      </c>
      <c r="C164" s="27">
        <f t="shared" si="54"/>
        <v>-59.8669</v>
      </c>
      <c r="D164" s="1">
        <f t="shared" si="55"/>
        <v>202.32369600434845</v>
      </c>
      <c r="E164" s="1">
        <f t="shared" si="56"/>
        <v>212.93379397075515</v>
      </c>
      <c r="F164" s="1">
        <f t="shared" si="57"/>
        <v>216.68109571914667</v>
      </c>
      <c r="G164" s="33"/>
      <c r="H164" s="53">
        <v>2.061</v>
      </c>
      <c r="I164" s="19">
        <f t="shared" si="64"/>
        <v>158</v>
      </c>
      <c r="J164" s="59">
        <f t="shared" si="58"/>
        <v>30.759800000000002</v>
      </c>
      <c r="K164" s="59">
        <f t="shared" si="59"/>
        <v>30.844900000000003</v>
      </c>
      <c r="L164" s="26">
        <f t="shared" si="60"/>
        <v>19.764303995651545</v>
      </c>
      <c r="M164" s="59">
        <f t="shared" si="61"/>
        <v>9.775206029244856</v>
      </c>
      <c r="N164" s="27">
        <f t="shared" si="62"/>
        <v>5.971904280853323</v>
      </c>
      <c r="O164" s="79">
        <f t="shared" si="70"/>
        <v>0</v>
      </c>
      <c r="P164" s="28">
        <f t="shared" si="71"/>
        <v>1.965798816172537E-06</v>
      </c>
      <c r="Q164" s="28">
        <f t="shared" si="72"/>
        <v>2.0099052875366397E-05</v>
      </c>
      <c r="R164" s="26">
        <f t="shared" si="73"/>
        <v>5.390876879705786</v>
      </c>
      <c r="S164" s="59">
        <f t="shared" si="74"/>
        <v>15.698479411125657</v>
      </c>
      <c r="T164" s="27">
        <f t="shared" si="75"/>
        <v>20.0525971958807</v>
      </c>
      <c r="U164" s="90">
        <f t="shared" si="76"/>
        <v>5.390876879705786</v>
      </c>
      <c r="V164" s="91">
        <f t="shared" si="77"/>
        <v>15.698479411125657</v>
      </c>
      <c r="W164" s="92">
        <f t="shared" si="78"/>
        <v>20.0525971958807</v>
      </c>
      <c r="X164" s="29"/>
      <c r="Y164" s="60"/>
      <c r="Z164" s="36"/>
      <c r="AA164" s="93">
        <f t="shared" si="65"/>
        <v>3.8529945252335467</v>
      </c>
      <c r="AB164" s="94">
        <f t="shared" si="66"/>
        <v>15.298020188952107</v>
      </c>
      <c r="AC164" s="95">
        <f t="shared" si="67"/>
        <v>19.715020099052875</v>
      </c>
      <c r="AD164" s="34">
        <f t="shared" si="68"/>
        <v>158</v>
      </c>
      <c r="AS164" s="29">
        <f t="shared" si="69"/>
        <v>158</v>
      </c>
      <c r="AT164" s="45">
        <v>2.061</v>
      </c>
      <c r="AU164" s="43">
        <v>2.391</v>
      </c>
      <c r="AV164" s="47">
        <v>19.365</v>
      </c>
      <c r="AW164" s="42">
        <v>2.061</v>
      </c>
    </row>
    <row r="165" spans="1:49" ht="12.75">
      <c r="A165" s="16">
        <f t="shared" si="63"/>
        <v>159</v>
      </c>
      <c r="B165" s="59">
        <f t="shared" si="53"/>
        <v>18.401</v>
      </c>
      <c r="C165" s="27">
        <f t="shared" si="54"/>
        <v>-60.1825</v>
      </c>
      <c r="D165" s="1">
        <f t="shared" si="55"/>
        <v>202.32369600434845</v>
      </c>
      <c r="E165" s="1">
        <f t="shared" si="56"/>
        <v>212.93379397075515</v>
      </c>
      <c r="F165" s="1">
        <f t="shared" si="57"/>
        <v>216.68109571914667</v>
      </c>
      <c r="G165" s="33"/>
      <c r="H165" s="53">
        <v>2.136</v>
      </c>
      <c r="I165" s="19">
        <f t="shared" si="64"/>
        <v>159</v>
      </c>
      <c r="J165" s="59">
        <f t="shared" si="58"/>
        <v>30.942000000000004</v>
      </c>
      <c r="K165" s="59">
        <f t="shared" si="59"/>
        <v>31.1605</v>
      </c>
      <c r="L165" s="26">
        <f t="shared" si="60"/>
        <v>19.764303995651545</v>
      </c>
      <c r="M165" s="59">
        <f t="shared" si="61"/>
        <v>9.775206029244856</v>
      </c>
      <c r="N165" s="27">
        <f t="shared" si="62"/>
        <v>5.971904280853323</v>
      </c>
      <c r="O165" s="79">
        <f t="shared" si="70"/>
        <v>0</v>
      </c>
      <c r="P165" s="28">
        <f t="shared" si="71"/>
        <v>0</v>
      </c>
      <c r="Q165" s="28">
        <f t="shared" si="72"/>
        <v>0</v>
      </c>
      <c r="R165" s="26">
        <f t="shared" si="73"/>
        <v>5.390876879705786</v>
      </c>
      <c r="S165" s="59">
        <f t="shared" si="74"/>
        <v>15.698479411125657</v>
      </c>
      <c r="T165" s="27">
        <f t="shared" si="75"/>
        <v>20.0525971958807</v>
      </c>
      <c r="U165" s="90">
        <f t="shared" si="76"/>
        <v>5.390876879705786</v>
      </c>
      <c r="V165" s="91">
        <f t="shared" si="77"/>
        <v>15.698479411125657</v>
      </c>
      <c r="W165" s="92">
        <f t="shared" si="78"/>
        <v>20.0525971958807</v>
      </c>
      <c r="X165" s="29"/>
      <c r="Y165" s="60"/>
      <c r="Z165" s="36"/>
      <c r="AA165" s="93">
        <f t="shared" si="65"/>
        <v>3.8529945252335467</v>
      </c>
      <c r="AB165" s="94">
        <f t="shared" si="66"/>
        <v>15.29801822315329</v>
      </c>
      <c r="AC165" s="95">
        <f t="shared" si="67"/>
        <v>19.715</v>
      </c>
      <c r="AD165" s="34">
        <f t="shared" si="68"/>
        <v>159</v>
      </c>
      <c r="AS165" s="29">
        <f t="shared" si="69"/>
        <v>159</v>
      </c>
      <c r="AT165" s="45">
        <v>2.136</v>
      </c>
      <c r="AU165" s="43">
        <v>2.281</v>
      </c>
      <c r="AV165" s="47">
        <v>19.651</v>
      </c>
      <c r="AW165" s="42">
        <v>2.136</v>
      </c>
    </row>
    <row r="166" spans="1:49" ht="12.75">
      <c r="A166" s="16">
        <f t="shared" si="63"/>
        <v>160</v>
      </c>
      <c r="B166" s="59">
        <f t="shared" si="53"/>
        <v>18.2188</v>
      </c>
      <c r="C166" s="27">
        <f t="shared" si="54"/>
        <v>-60.498</v>
      </c>
      <c r="D166" s="1">
        <f t="shared" si="55"/>
        <v>202.32369600434845</v>
      </c>
      <c r="E166" s="1">
        <f t="shared" si="56"/>
        <v>212.93379593655396</v>
      </c>
      <c r="F166" s="1">
        <f t="shared" si="57"/>
        <v>216.68111581819954</v>
      </c>
      <c r="G166" s="33"/>
      <c r="H166" s="53">
        <v>2.212</v>
      </c>
      <c r="I166" s="19">
        <f t="shared" si="64"/>
        <v>160</v>
      </c>
      <c r="J166" s="59">
        <f t="shared" si="58"/>
        <v>31.124200000000002</v>
      </c>
      <c r="K166" s="59">
        <f t="shared" si="59"/>
        <v>31.476</v>
      </c>
      <c r="L166" s="26">
        <f t="shared" si="60"/>
        <v>19.764303995651545</v>
      </c>
      <c r="M166" s="59">
        <f t="shared" si="61"/>
        <v>9.77520406344604</v>
      </c>
      <c r="N166" s="27">
        <f t="shared" si="62"/>
        <v>5.971884181800448</v>
      </c>
      <c r="O166" s="79">
        <f t="shared" si="70"/>
        <v>0</v>
      </c>
      <c r="P166" s="28">
        <f t="shared" si="71"/>
        <v>-1.965798816172537E-06</v>
      </c>
      <c r="Q166" s="28">
        <f t="shared" si="72"/>
        <v>-2.0099052875366397E-05</v>
      </c>
      <c r="R166" s="26">
        <f t="shared" si="73"/>
        <v>5.390876879705786</v>
      </c>
      <c r="S166" s="59">
        <f t="shared" si="74"/>
        <v>15.698481376924473</v>
      </c>
      <c r="T166" s="27">
        <f t="shared" si="75"/>
        <v>20.052617294933576</v>
      </c>
      <c r="U166" s="90">
        <f t="shared" si="76"/>
        <v>5.390876879705786</v>
      </c>
      <c r="V166" s="91">
        <f t="shared" si="77"/>
        <v>15.698481376924473</v>
      </c>
      <c r="W166" s="92">
        <f t="shared" si="78"/>
        <v>20.052617294933576</v>
      </c>
      <c r="X166" s="29"/>
      <c r="Y166" s="60"/>
      <c r="Z166" s="36"/>
      <c r="AA166" s="93">
        <f t="shared" si="65"/>
        <v>3.8529945252335467</v>
      </c>
      <c r="AB166" s="94">
        <f t="shared" si="66"/>
        <v>15.29801822315329</v>
      </c>
      <c r="AC166" s="95">
        <f t="shared" si="67"/>
        <v>19.715</v>
      </c>
      <c r="AD166" s="34">
        <f t="shared" si="68"/>
        <v>160</v>
      </c>
      <c r="AS166" s="29">
        <f t="shared" si="69"/>
        <v>160</v>
      </c>
      <c r="AT166" s="45">
        <v>2.212</v>
      </c>
      <c r="AU166" s="43">
        <v>2.358</v>
      </c>
      <c r="AV166" s="47">
        <v>19.937</v>
      </c>
      <c r="AW166" s="42">
        <v>2.212</v>
      </c>
    </row>
    <row r="167" spans="1:49" ht="12.75">
      <c r="A167" s="16">
        <f t="shared" si="63"/>
        <v>161</v>
      </c>
      <c r="B167" s="59">
        <f t="shared" si="53"/>
        <v>18.0232</v>
      </c>
      <c r="C167" s="27">
        <f t="shared" si="54"/>
        <v>-60.8368</v>
      </c>
      <c r="D167" s="1">
        <f t="shared" si="55"/>
        <v>202.32369600434845</v>
      </c>
      <c r="E167" s="1">
        <f t="shared" si="56"/>
        <v>212.93379593655396</v>
      </c>
      <c r="F167" s="1">
        <f t="shared" si="57"/>
        <v>216.68111581819954</v>
      </c>
      <c r="G167" s="33"/>
      <c r="H167" s="53">
        <v>2.295</v>
      </c>
      <c r="I167" s="19">
        <f t="shared" si="64"/>
        <v>161</v>
      </c>
      <c r="J167" s="59">
        <f t="shared" si="58"/>
        <v>31.319800000000004</v>
      </c>
      <c r="K167" s="59">
        <f t="shared" si="59"/>
        <v>31.814799999999998</v>
      </c>
      <c r="L167" s="26">
        <f t="shared" si="60"/>
        <v>19.764303995651545</v>
      </c>
      <c r="M167" s="59">
        <f t="shared" si="61"/>
        <v>9.77520406344604</v>
      </c>
      <c r="N167" s="27">
        <f t="shared" si="62"/>
        <v>5.971884181800448</v>
      </c>
      <c r="O167" s="79">
        <f t="shared" si="70"/>
        <v>0</v>
      </c>
      <c r="P167" s="28">
        <f t="shared" si="71"/>
        <v>0</v>
      </c>
      <c r="Q167" s="28">
        <f t="shared" si="72"/>
        <v>0</v>
      </c>
      <c r="R167" s="26">
        <f t="shared" si="73"/>
        <v>5.390876879705786</v>
      </c>
      <c r="S167" s="59">
        <f t="shared" si="74"/>
        <v>15.698481376924473</v>
      </c>
      <c r="T167" s="27">
        <f t="shared" si="75"/>
        <v>20.052617294933576</v>
      </c>
      <c r="U167" s="90">
        <f t="shared" si="76"/>
        <v>5.390876879705786</v>
      </c>
      <c r="V167" s="91">
        <f t="shared" si="77"/>
        <v>15.698481376924473</v>
      </c>
      <c r="W167" s="92">
        <f t="shared" si="78"/>
        <v>20.052617294933576</v>
      </c>
      <c r="X167" s="29"/>
      <c r="Y167" s="60"/>
      <c r="Z167" s="36"/>
      <c r="AA167" s="93">
        <f t="shared" si="65"/>
        <v>3.8529945252335467</v>
      </c>
      <c r="AB167" s="94">
        <f t="shared" si="66"/>
        <v>15.298020188952107</v>
      </c>
      <c r="AC167" s="95">
        <f t="shared" si="67"/>
        <v>19.715020099052875</v>
      </c>
      <c r="AD167" s="34">
        <f t="shared" si="68"/>
        <v>161</v>
      </c>
      <c r="AS167" s="29">
        <f t="shared" si="69"/>
        <v>161</v>
      </c>
      <c r="AT167" s="45">
        <v>2.295</v>
      </c>
      <c r="AU167" s="43">
        <v>2.442</v>
      </c>
      <c r="AV167" s="47">
        <v>20.245</v>
      </c>
      <c r="AW167" s="42">
        <v>2.295</v>
      </c>
    </row>
    <row r="168" spans="1:49" ht="12.75">
      <c r="A168" s="16">
        <f t="shared" si="63"/>
        <v>162</v>
      </c>
      <c r="B168" s="59">
        <f t="shared" si="53"/>
        <v>17.8387</v>
      </c>
      <c r="C168" s="27">
        <f t="shared" si="54"/>
        <v>-61.1564</v>
      </c>
      <c r="D168" s="1">
        <f t="shared" si="55"/>
        <v>202.32369600434845</v>
      </c>
      <c r="E168" s="1">
        <f t="shared" si="56"/>
        <v>212.93379593655396</v>
      </c>
      <c r="F168" s="1">
        <f t="shared" si="57"/>
        <v>216.68109571914667</v>
      </c>
      <c r="G168" s="33"/>
      <c r="H168" s="53">
        <v>2.374</v>
      </c>
      <c r="I168" s="19">
        <f t="shared" si="64"/>
        <v>162</v>
      </c>
      <c r="J168" s="59">
        <f t="shared" si="58"/>
        <v>31.504300000000004</v>
      </c>
      <c r="K168" s="59">
        <f t="shared" si="59"/>
        <v>32.1344</v>
      </c>
      <c r="L168" s="26">
        <f t="shared" si="60"/>
        <v>19.764303995651545</v>
      </c>
      <c r="M168" s="59">
        <f t="shared" si="61"/>
        <v>9.77520406344604</v>
      </c>
      <c r="N168" s="27">
        <f t="shared" si="62"/>
        <v>5.971904280853323</v>
      </c>
      <c r="O168" s="79">
        <f t="shared" si="70"/>
        <v>0</v>
      </c>
      <c r="P168" s="28">
        <f t="shared" si="71"/>
        <v>0</v>
      </c>
      <c r="Q168" s="28">
        <f t="shared" si="72"/>
        <v>2.0099052875366397E-05</v>
      </c>
      <c r="R168" s="26">
        <f t="shared" si="73"/>
        <v>5.390876879705786</v>
      </c>
      <c r="S168" s="59">
        <f t="shared" si="74"/>
        <v>15.698481376924473</v>
      </c>
      <c r="T168" s="27">
        <f t="shared" si="75"/>
        <v>20.0525971958807</v>
      </c>
      <c r="U168" s="90">
        <f t="shared" si="76"/>
        <v>5.390876879705786</v>
      </c>
      <c r="V168" s="91">
        <f t="shared" si="77"/>
        <v>15.698481376924473</v>
      </c>
      <c r="W168" s="92">
        <f t="shared" si="78"/>
        <v>20.0525971958807</v>
      </c>
      <c r="X168" s="29"/>
      <c r="Y168" s="60"/>
      <c r="Z168" s="36"/>
      <c r="AA168" s="93">
        <f t="shared" si="65"/>
        <v>3.8529945252335467</v>
      </c>
      <c r="AB168" s="94">
        <f t="shared" si="66"/>
        <v>15.298020188952107</v>
      </c>
      <c r="AC168" s="95">
        <f t="shared" si="67"/>
        <v>19.715020099052875</v>
      </c>
      <c r="AD168" s="34">
        <f t="shared" si="68"/>
        <v>162</v>
      </c>
      <c r="AS168" s="29">
        <f t="shared" si="69"/>
        <v>162</v>
      </c>
      <c r="AT168" s="45">
        <v>2.374</v>
      </c>
      <c r="AU168" s="43">
        <v>2.523</v>
      </c>
      <c r="AV168" s="47">
        <v>20.537</v>
      </c>
      <c r="AW168" s="42">
        <v>2.374</v>
      </c>
    </row>
    <row r="169" spans="1:49" ht="12.75">
      <c r="A169" s="16">
        <f t="shared" si="63"/>
        <v>163</v>
      </c>
      <c r="B169" s="59">
        <f t="shared" si="53"/>
        <v>17.6437</v>
      </c>
      <c r="C169" s="27">
        <f t="shared" si="54"/>
        <v>-61.4941</v>
      </c>
      <c r="D169" s="1">
        <f t="shared" si="55"/>
        <v>202.32369600434845</v>
      </c>
      <c r="E169" s="1">
        <f t="shared" si="56"/>
        <v>212.93379593655396</v>
      </c>
      <c r="F169" s="1">
        <f t="shared" si="57"/>
        <v>216.68111581819954</v>
      </c>
      <c r="G169" s="33"/>
      <c r="H169" s="53">
        <v>2.458</v>
      </c>
      <c r="I169" s="19">
        <f t="shared" si="64"/>
        <v>163</v>
      </c>
      <c r="J169" s="59">
        <f t="shared" si="58"/>
        <v>31.699300000000004</v>
      </c>
      <c r="K169" s="59">
        <f t="shared" si="59"/>
        <v>32.472100000000005</v>
      </c>
      <c r="L169" s="26">
        <f t="shared" si="60"/>
        <v>19.764303995651545</v>
      </c>
      <c r="M169" s="59">
        <f t="shared" si="61"/>
        <v>9.77520406344604</v>
      </c>
      <c r="N169" s="27">
        <f t="shared" si="62"/>
        <v>5.971884181800448</v>
      </c>
      <c r="O169" s="79">
        <f t="shared" si="70"/>
        <v>0</v>
      </c>
      <c r="P169" s="28">
        <f t="shared" si="71"/>
        <v>0</v>
      </c>
      <c r="Q169" s="28">
        <f t="shared" si="72"/>
        <v>-2.0099052875366397E-05</v>
      </c>
      <c r="R169" s="26">
        <f t="shared" si="73"/>
        <v>5.390876879705786</v>
      </c>
      <c r="S169" s="59">
        <f t="shared" si="74"/>
        <v>15.698481376924473</v>
      </c>
      <c r="T169" s="27">
        <f t="shared" si="75"/>
        <v>20.052617294933576</v>
      </c>
      <c r="U169" s="90">
        <f t="shared" si="76"/>
        <v>5.390876879705786</v>
      </c>
      <c r="V169" s="91">
        <f t="shared" si="77"/>
        <v>15.698481376924473</v>
      </c>
      <c r="W169" s="92">
        <f t="shared" si="78"/>
        <v>20.052617294933576</v>
      </c>
      <c r="X169" s="29"/>
      <c r="Y169" s="60"/>
      <c r="Z169" s="36"/>
      <c r="AA169" s="93">
        <f t="shared" si="65"/>
        <v>3.8529945252335467</v>
      </c>
      <c r="AB169" s="94">
        <f t="shared" si="66"/>
        <v>15.298020188952107</v>
      </c>
      <c r="AC169" s="95">
        <f t="shared" si="67"/>
        <v>19.715</v>
      </c>
      <c r="AD169" s="34">
        <f t="shared" si="68"/>
        <v>163</v>
      </c>
      <c r="AS169" s="29">
        <f t="shared" si="69"/>
        <v>163</v>
      </c>
      <c r="AT169" s="45">
        <v>2.458</v>
      </c>
      <c r="AU169" s="43">
        <v>2.609</v>
      </c>
      <c r="AV169" s="47">
        <v>20.846</v>
      </c>
      <c r="AW169" s="42">
        <v>2.458</v>
      </c>
    </row>
    <row r="170" spans="1:49" ht="12.75">
      <c r="A170" s="16">
        <f t="shared" si="63"/>
        <v>164</v>
      </c>
      <c r="B170" s="59">
        <f t="shared" si="53"/>
        <v>17.46</v>
      </c>
      <c r="C170" s="27">
        <f t="shared" si="54"/>
        <v>-61.8123</v>
      </c>
      <c r="D170" s="1">
        <f t="shared" si="55"/>
        <v>202.32369600434845</v>
      </c>
      <c r="E170" s="1">
        <f t="shared" si="56"/>
        <v>212.93379593655396</v>
      </c>
      <c r="F170" s="1">
        <f t="shared" si="57"/>
        <v>216.68111581819954</v>
      </c>
      <c r="G170" s="33"/>
      <c r="H170" s="53">
        <v>2.539</v>
      </c>
      <c r="I170" s="19">
        <f t="shared" si="64"/>
        <v>164</v>
      </c>
      <c r="J170" s="59">
        <f t="shared" si="58"/>
        <v>31.883000000000003</v>
      </c>
      <c r="K170" s="59">
        <f t="shared" si="59"/>
        <v>32.7903</v>
      </c>
      <c r="L170" s="26">
        <f t="shared" si="60"/>
        <v>19.764303995651545</v>
      </c>
      <c r="M170" s="59">
        <f t="shared" si="61"/>
        <v>9.77520406344604</v>
      </c>
      <c r="N170" s="27">
        <f t="shared" si="62"/>
        <v>5.971884181800448</v>
      </c>
      <c r="O170" s="79">
        <f t="shared" si="70"/>
        <v>0</v>
      </c>
      <c r="P170" s="28">
        <f t="shared" si="71"/>
        <v>0</v>
      </c>
      <c r="Q170" s="28">
        <f t="shared" si="72"/>
        <v>0</v>
      </c>
      <c r="R170" s="26">
        <f t="shared" si="73"/>
        <v>5.390876879705786</v>
      </c>
      <c r="S170" s="59">
        <f t="shared" si="74"/>
        <v>15.698481376924473</v>
      </c>
      <c r="T170" s="27">
        <f t="shared" si="75"/>
        <v>20.052617294933576</v>
      </c>
      <c r="U170" s="90">
        <f t="shared" si="76"/>
        <v>5.390876879705786</v>
      </c>
      <c r="V170" s="91">
        <f t="shared" si="77"/>
        <v>15.698481376924473</v>
      </c>
      <c r="W170" s="92">
        <f t="shared" si="78"/>
        <v>20.052617294933576</v>
      </c>
      <c r="X170" s="29"/>
      <c r="Y170" s="60"/>
      <c r="Z170" s="36"/>
      <c r="AA170" s="93">
        <f t="shared" si="65"/>
        <v>3.8529945252335467</v>
      </c>
      <c r="AB170" s="94">
        <f t="shared" si="66"/>
        <v>15.298020188952107</v>
      </c>
      <c r="AC170" s="95">
        <f t="shared" si="67"/>
        <v>19.715020099052875</v>
      </c>
      <c r="AD170" s="34">
        <f t="shared" si="68"/>
        <v>164</v>
      </c>
      <c r="AS170" s="29">
        <f t="shared" si="69"/>
        <v>164</v>
      </c>
      <c r="AT170" s="45">
        <v>2.539</v>
      </c>
      <c r="AU170" s="43">
        <v>2.692</v>
      </c>
      <c r="AV170" s="47">
        <v>21.139</v>
      </c>
      <c r="AW170" s="42">
        <v>2.539</v>
      </c>
    </row>
    <row r="171" spans="1:49" ht="12.75">
      <c r="A171" s="16">
        <f t="shared" si="63"/>
        <v>165</v>
      </c>
      <c r="B171" s="59">
        <f t="shared" si="53"/>
        <v>17.2638</v>
      </c>
      <c r="C171" s="27">
        <f t="shared" si="54"/>
        <v>-62.1522</v>
      </c>
      <c r="D171" s="1">
        <f t="shared" si="55"/>
        <v>202.32369600434845</v>
      </c>
      <c r="E171" s="1">
        <f t="shared" si="56"/>
        <v>212.93379397075515</v>
      </c>
      <c r="F171" s="1">
        <f t="shared" si="57"/>
        <v>216.68109571914667</v>
      </c>
      <c r="G171" s="33"/>
      <c r="H171" s="53">
        <v>2.627</v>
      </c>
      <c r="I171" s="19">
        <f t="shared" si="64"/>
        <v>165</v>
      </c>
      <c r="J171" s="59">
        <f t="shared" si="58"/>
        <v>32.0792</v>
      </c>
      <c r="K171" s="59">
        <f t="shared" si="59"/>
        <v>33.1302</v>
      </c>
      <c r="L171" s="26">
        <f t="shared" si="60"/>
        <v>19.764303995651545</v>
      </c>
      <c r="M171" s="59">
        <f t="shared" si="61"/>
        <v>9.775206029244856</v>
      </c>
      <c r="N171" s="27">
        <f t="shared" si="62"/>
        <v>5.971904280853323</v>
      </c>
      <c r="O171" s="79">
        <f t="shared" si="70"/>
        <v>0</v>
      </c>
      <c r="P171" s="28">
        <f t="shared" si="71"/>
        <v>1.965798816172537E-06</v>
      </c>
      <c r="Q171" s="28">
        <f t="shared" si="72"/>
        <v>2.0099052875366397E-05</v>
      </c>
      <c r="R171" s="26">
        <f t="shared" si="73"/>
        <v>5.390876879705786</v>
      </c>
      <c r="S171" s="59">
        <f t="shared" si="74"/>
        <v>15.698479411125657</v>
      </c>
      <c r="T171" s="27">
        <f t="shared" si="75"/>
        <v>20.0525971958807</v>
      </c>
      <c r="U171" s="90">
        <f t="shared" si="76"/>
        <v>5.390876879705786</v>
      </c>
      <c r="V171" s="91">
        <f t="shared" si="77"/>
        <v>15.698479411125657</v>
      </c>
      <c r="W171" s="92">
        <f t="shared" si="78"/>
        <v>20.0525971958807</v>
      </c>
      <c r="X171" s="29"/>
      <c r="Y171" s="60"/>
      <c r="Z171" s="36"/>
      <c r="AA171" s="93">
        <f t="shared" si="65"/>
        <v>3.8529945252335467</v>
      </c>
      <c r="AB171" s="94">
        <f t="shared" si="66"/>
        <v>15.298020188952107</v>
      </c>
      <c r="AC171" s="95">
        <f t="shared" si="67"/>
        <v>19.715020099052875</v>
      </c>
      <c r="AD171" s="34">
        <f t="shared" si="68"/>
        <v>165</v>
      </c>
      <c r="AS171" s="29">
        <f t="shared" si="69"/>
        <v>165</v>
      </c>
      <c r="AT171" s="45">
        <v>2.627</v>
      </c>
      <c r="AU171" s="43">
        <v>2.782</v>
      </c>
      <c r="AV171" s="47">
        <v>21.452</v>
      </c>
      <c r="AW171" s="42">
        <v>2.627</v>
      </c>
    </row>
    <row r="172" spans="1:49" ht="12.75">
      <c r="A172" s="16">
        <f t="shared" si="63"/>
        <v>166</v>
      </c>
      <c r="B172" s="59">
        <f t="shared" si="53"/>
        <v>17.08</v>
      </c>
      <c r="C172" s="27">
        <f t="shared" si="54"/>
        <v>-62.4706</v>
      </c>
      <c r="D172" s="1">
        <f t="shared" si="55"/>
        <v>202.3237014791149</v>
      </c>
      <c r="E172" s="1">
        <f t="shared" si="56"/>
        <v>212.93377771340084</v>
      </c>
      <c r="F172" s="1">
        <f t="shared" si="57"/>
        <v>216.68111482847323</v>
      </c>
      <c r="G172" s="33"/>
      <c r="H172" s="53">
        <v>2.71</v>
      </c>
      <c r="I172" s="19">
        <f t="shared" si="64"/>
        <v>166</v>
      </c>
      <c r="J172" s="59">
        <f t="shared" si="58"/>
        <v>32.263000000000005</v>
      </c>
      <c r="K172" s="59">
        <f t="shared" si="59"/>
        <v>33.4486</v>
      </c>
      <c r="L172" s="26">
        <f t="shared" si="60"/>
        <v>19.76429852088509</v>
      </c>
      <c r="M172" s="59">
        <f t="shared" si="61"/>
        <v>9.77522228659916</v>
      </c>
      <c r="N172" s="27">
        <f t="shared" si="62"/>
        <v>5.971885171526765</v>
      </c>
      <c r="O172" s="79">
        <f t="shared" si="70"/>
        <v>-5.474766453517077E-06</v>
      </c>
      <c r="P172" s="28">
        <f t="shared" si="71"/>
        <v>1.6257354303661486E-05</v>
      </c>
      <c r="Q172" s="28">
        <f t="shared" si="72"/>
        <v>-1.910932655846409E-05</v>
      </c>
      <c r="R172" s="26">
        <f t="shared" si="73"/>
        <v>5.3908823544722395</v>
      </c>
      <c r="S172" s="59">
        <f t="shared" si="74"/>
        <v>15.698463153771353</v>
      </c>
      <c r="T172" s="27">
        <f t="shared" si="75"/>
        <v>20.05261630520726</v>
      </c>
      <c r="U172" s="90">
        <f t="shared" si="76"/>
        <v>5.3908823544722395</v>
      </c>
      <c r="V172" s="91">
        <f t="shared" si="77"/>
        <v>15.698463153771353</v>
      </c>
      <c r="W172" s="92">
        <f t="shared" si="78"/>
        <v>20.05261630520726</v>
      </c>
      <c r="X172" s="29"/>
      <c r="Y172" s="60"/>
      <c r="Z172" s="36"/>
      <c r="AA172" s="93">
        <f t="shared" si="65"/>
        <v>3.8529945252335467</v>
      </c>
      <c r="AB172" s="94">
        <f t="shared" si="66"/>
        <v>15.29801822315329</v>
      </c>
      <c r="AC172" s="95">
        <f t="shared" si="67"/>
        <v>19.715</v>
      </c>
      <c r="AD172" s="34">
        <f t="shared" si="68"/>
        <v>166</v>
      </c>
      <c r="AS172" s="29">
        <f t="shared" si="69"/>
        <v>166</v>
      </c>
      <c r="AT172" s="45">
        <v>2.71</v>
      </c>
      <c r="AU172" s="43">
        <v>2.867</v>
      </c>
      <c r="AV172" s="47">
        <v>21.747</v>
      </c>
      <c r="AW172" s="42">
        <v>2.71</v>
      </c>
    </row>
    <row r="173" spans="1:49" ht="12.75">
      <c r="A173" s="16">
        <f t="shared" si="63"/>
        <v>167</v>
      </c>
      <c r="B173" s="59">
        <f t="shared" si="53"/>
        <v>16.8843</v>
      </c>
      <c r="C173" s="27">
        <f t="shared" si="54"/>
        <v>-62.8096</v>
      </c>
      <c r="D173" s="1">
        <f t="shared" si="55"/>
        <v>202.3237014791149</v>
      </c>
      <c r="E173" s="1">
        <f t="shared" si="56"/>
        <v>212.93377574760186</v>
      </c>
      <c r="F173" s="1">
        <f t="shared" si="57"/>
        <v>216.68109571914667</v>
      </c>
      <c r="G173" s="33"/>
      <c r="H173" s="53">
        <v>2.8</v>
      </c>
      <c r="I173" s="19">
        <f t="shared" si="64"/>
        <v>167</v>
      </c>
      <c r="J173" s="59">
        <f t="shared" si="58"/>
        <v>32.45870000000001</v>
      </c>
      <c r="K173" s="59">
        <f t="shared" si="59"/>
        <v>33.787600000000005</v>
      </c>
      <c r="L173" s="26">
        <f t="shared" si="60"/>
        <v>19.76429852088509</v>
      </c>
      <c r="M173" s="59">
        <f t="shared" si="61"/>
        <v>9.775224252398147</v>
      </c>
      <c r="N173" s="27">
        <f t="shared" si="62"/>
        <v>5.971904280853323</v>
      </c>
      <c r="O173" s="79">
        <f t="shared" si="70"/>
        <v>0</v>
      </c>
      <c r="P173" s="28">
        <f t="shared" si="71"/>
        <v>1.9657989867027936E-06</v>
      </c>
      <c r="Q173" s="28">
        <f t="shared" si="72"/>
        <v>1.910932655846409E-05</v>
      </c>
      <c r="R173" s="26">
        <f t="shared" si="73"/>
        <v>5.3908823544722395</v>
      </c>
      <c r="S173" s="59">
        <f t="shared" si="74"/>
        <v>15.698461187972367</v>
      </c>
      <c r="T173" s="27">
        <f t="shared" si="75"/>
        <v>20.0525971958807</v>
      </c>
      <c r="U173" s="90">
        <f t="shared" si="76"/>
        <v>5.3908823544722395</v>
      </c>
      <c r="V173" s="91">
        <f t="shared" si="77"/>
        <v>15.698461187972367</v>
      </c>
      <c r="W173" s="92">
        <f t="shared" si="78"/>
        <v>20.0525971958807</v>
      </c>
      <c r="X173" s="29"/>
      <c r="Y173" s="60"/>
      <c r="Z173" s="36"/>
      <c r="AA173" s="93">
        <f t="shared" si="65"/>
        <v>3.853</v>
      </c>
      <c r="AB173" s="94">
        <f t="shared" si="66"/>
        <v>15.298001965798987</v>
      </c>
      <c r="AC173" s="95">
        <f t="shared" si="67"/>
        <v>19.71501910932656</v>
      </c>
      <c r="AD173" s="34">
        <f t="shared" si="68"/>
        <v>167</v>
      </c>
      <c r="AS173" s="29">
        <f t="shared" si="69"/>
        <v>167</v>
      </c>
      <c r="AT173" s="45">
        <v>2.8</v>
      </c>
      <c r="AU173" s="43">
        <v>2.959</v>
      </c>
      <c r="AV173" s="47">
        <v>22.099</v>
      </c>
      <c r="AW173" s="42">
        <v>2.8</v>
      </c>
    </row>
    <row r="174" spans="1:49" ht="12.75">
      <c r="A174" s="16">
        <f t="shared" si="63"/>
        <v>168</v>
      </c>
      <c r="B174" s="59">
        <f t="shared" si="53"/>
        <v>16.7011</v>
      </c>
      <c r="C174" s="27">
        <f t="shared" si="54"/>
        <v>-63.1269</v>
      </c>
      <c r="D174" s="1">
        <f t="shared" si="55"/>
        <v>202.32370419711083</v>
      </c>
      <c r="E174" s="1">
        <f t="shared" si="56"/>
        <v>212.93377574760186</v>
      </c>
      <c r="F174" s="1">
        <f t="shared" si="57"/>
        <v>216.68109571914667</v>
      </c>
      <c r="G174" s="33"/>
      <c r="H174" s="53">
        <v>2.886</v>
      </c>
      <c r="I174" s="19">
        <f t="shared" si="64"/>
        <v>168</v>
      </c>
      <c r="J174" s="59">
        <f t="shared" si="58"/>
        <v>32.64190000000001</v>
      </c>
      <c r="K174" s="59">
        <f t="shared" si="59"/>
        <v>34.1049</v>
      </c>
      <c r="L174" s="26">
        <f t="shared" si="60"/>
        <v>19.764295802889166</v>
      </c>
      <c r="M174" s="59">
        <f t="shared" si="61"/>
        <v>9.775224252398147</v>
      </c>
      <c r="N174" s="27">
        <f t="shared" si="62"/>
        <v>5.971904280853323</v>
      </c>
      <c r="O174" s="79">
        <f t="shared" si="70"/>
        <v>-2.717995926104777E-06</v>
      </c>
      <c r="P174" s="28">
        <f t="shared" si="71"/>
        <v>0</v>
      </c>
      <c r="Q174" s="28">
        <f t="shared" si="72"/>
        <v>0</v>
      </c>
      <c r="R174" s="26">
        <f t="shared" si="73"/>
        <v>5.390885072468166</v>
      </c>
      <c r="S174" s="59">
        <f t="shared" si="74"/>
        <v>15.698461187972367</v>
      </c>
      <c r="T174" s="27">
        <f t="shared" si="75"/>
        <v>20.0525971958807</v>
      </c>
      <c r="U174" s="90">
        <f t="shared" si="76"/>
        <v>5.390885072468166</v>
      </c>
      <c r="V174" s="91">
        <f t="shared" si="77"/>
        <v>15.698461187972367</v>
      </c>
      <c r="W174" s="92">
        <f t="shared" si="78"/>
        <v>20.0525971958807</v>
      </c>
      <c r="X174" s="29"/>
      <c r="Y174" s="60"/>
      <c r="Z174" s="36"/>
      <c r="AA174" s="93">
        <f t="shared" si="65"/>
        <v>3.853</v>
      </c>
      <c r="AB174" s="94">
        <f t="shared" si="66"/>
        <v>15.298</v>
      </c>
      <c r="AC174" s="95">
        <f t="shared" si="67"/>
        <v>19.715</v>
      </c>
      <c r="AD174" s="34">
        <f t="shared" si="68"/>
        <v>168</v>
      </c>
      <c r="AS174" s="29">
        <f t="shared" si="69"/>
        <v>168</v>
      </c>
      <c r="AT174" s="45">
        <v>2.886</v>
      </c>
      <c r="AU174" s="43">
        <v>3.047</v>
      </c>
      <c r="AV174" s="47">
        <v>22.356</v>
      </c>
      <c r="AW174" s="42">
        <v>2.886</v>
      </c>
    </row>
    <row r="175" spans="1:49" ht="12.75">
      <c r="A175" s="16">
        <f t="shared" si="63"/>
        <v>169</v>
      </c>
      <c r="B175" s="59">
        <f t="shared" si="53"/>
        <v>16.5058</v>
      </c>
      <c r="C175" s="27">
        <f t="shared" si="54"/>
        <v>-63.4652</v>
      </c>
      <c r="D175" s="1">
        <f t="shared" si="55"/>
        <v>202.3237014791149</v>
      </c>
      <c r="E175" s="1">
        <f t="shared" si="56"/>
        <v>212.93377574760186</v>
      </c>
      <c r="F175" s="1">
        <f t="shared" si="57"/>
        <v>216.6810947294203</v>
      </c>
      <c r="G175" s="33"/>
      <c r="H175" s="53">
        <v>2.978</v>
      </c>
      <c r="I175" s="19">
        <f t="shared" si="64"/>
        <v>169</v>
      </c>
      <c r="J175" s="59">
        <f t="shared" si="58"/>
        <v>32.8372</v>
      </c>
      <c r="K175" s="59">
        <f t="shared" si="59"/>
        <v>34.443200000000004</v>
      </c>
      <c r="L175" s="26">
        <f t="shared" si="60"/>
        <v>19.76429852088509</v>
      </c>
      <c r="M175" s="59">
        <f t="shared" si="61"/>
        <v>9.775224252398147</v>
      </c>
      <c r="N175" s="27">
        <f t="shared" si="62"/>
        <v>5.971905270579697</v>
      </c>
      <c r="O175" s="79">
        <f t="shared" si="70"/>
        <v>2.717995926104777E-06</v>
      </c>
      <c r="P175" s="28">
        <f t="shared" si="71"/>
        <v>0</v>
      </c>
      <c r="Q175" s="28">
        <f t="shared" si="72"/>
        <v>9.897263737457251E-07</v>
      </c>
      <c r="R175" s="26">
        <f t="shared" si="73"/>
        <v>5.3908823544722395</v>
      </c>
      <c r="S175" s="59">
        <f t="shared" si="74"/>
        <v>15.698461187972367</v>
      </c>
      <c r="T175" s="27">
        <f t="shared" si="75"/>
        <v>20.052596206154327</v>
      </c>
      <c r="U175" s="90">
        <f t="shared" si="76"/>
        <v>5.3908823544722395</v>
      </c>
      <c r="V175" s="91">
        <f t="shared" si="77"/>
        <v>15.698461187972367</v>
      </c>
      <c r="W175" s="92">
        <f t="shared" si="78"/>
        <v>20.052596206154327</v>
      </c>
      <c r="X175" s="29"/>
      <c r="Y175" s="60"/>
      <c r="Z175" s="36"/>
      <c r="AA175" s="93">
        <f t="shared" si="65"/>
        <v>3.8530027179959263</v>
      </c>
      <c r="AB175" s="94">
        <f t="shared" si="66"/>
        <v>15.298</v>
      </c>
      <c r="AC175" s="95">
        <f t="shared" si="67"/>
        <v>19.715</v>
      </c>
      <c r="AD175" s="34">
        <f t="shared" si="68"/>
        <v>169</v>
      </c>
      <c r="AS175" s="29">
        <f t="shared" si="69"/>
        <v>169</v>
      </c>
      <c r="AT175" s="45">
        <v>2.978</v>
      </c>
      <c r="AU175" s="43">
        <v>3.141</v>
      </c>
      <c r="AV175" s="47">
        <v>22.672</v>
      </c>
      <c r="AW175" s="42">
        <v>2.978</v>
      </c>
    </row>
    <row r="176" spans="1:49" ht="12.75">
      <c r="A176" s="16">
        <f t="shared" si="63"/>
        <v>170</v>
      </c>
      <c r="B176" s="59">
        <f t="shared" si="53"/>
        <v>16.3232</v>
      </c>
      <c r="C176" s="27">
        <f t="shared" si="54"/>
        <v>-63.7813</v>
      </c>
      <c r="D176" s="1">
        <f t="shared" si="55"/>
        <v>202.32369600434845</v>
      </c>
      <c r="E176" s="1">
        <f t="shared" si="56"/>
        <v>212.93379593655396</v>
      </c>
      <c r="F176" s="1">
        <f t="shared" si="57"/>
        <v>216.68109571914667</v>
      </c>
      <c r="G176" s="33"/>
      <c r="H176" s="53">
        <v>3.065</v>
      </c>
      <c r="I176" s="19">
        <f t="shared" si="64"/>
        <v>170</v>
      </c>
      <c r="J176" s="59">
        <f t="shared" si="58"/>
        <v>33.019800000000004</v>
      </c>
      <c r="K176" s="59">
        <f t="shared" si="59"/>
        <v>34.7593</v>
      </c>
      <c r="L176" s="26">
        <f t="shared" si="60"/>
        <v>19.764303995651545</v>
      </c>
      <c r="M176" s="59">
        <f t="shared" si="61"/>
        <v>9.77520406344604</v>
      </c>
      <c r="N176" s="27">
        <f t="shared" si="62"/>
        <v>5.971904280853323</v>
      </c>
      <c r="O176" s="79">
        <f t="shared" si="70"/>
        <v>5.474766453517077E-06</v>
      </c>
      <c r="P176" s="28">
        <f t="shared" si="71"/>
        <v>-2.0188952106536817E-05</v>
      </c>
      <c r="Q176" s="28">
        <f t="shared" si="72"/>
        <v>-9.897263737457251E-07</v>
      </c>
      <c r="R176" s="26">
        <f t="shared" si="73"/>
        <v>5.390876879705786</v>
      </c>
      <c r="S176" s="59">
        <f t="shared" si="74"/>
        <v>15.698481376924473</v>
      </c>
      <c r="T176" s="27">
        <f t="shared" si="75"/>
        <v>20.0525971958807</v>
      </c>
      <c r="U176" s="90">
        <f t="shared" si="76"/>
        <v>5.390876879705786</v>
      </c>
      <c r="V176" s="91">
        <f t="shared" si="77"/>
        <v>15.698481376924473</v>
      </c>
      <c r="W176" s="92">
        <f t="shared" si="78"/>
        <v>20.0525971958807</v>
      </c>
      <c r="X176" s="29"/>
      <c r="Y176" s="60"/>
      <c r="Z176" s="36"/>
      <c r="AA176" s="93">
        <f t="shared" si="65"/>
        <v>3.853</v>
      </c>
      <c r="AB176" s="94">
        <f t="shared" si="66"/>
        <v>15.298</v>
      </c>
      <c r="AC176" s="95">
        <f t="shared" si="67"/>
        <v>19.714999010273626</v>
      </c>
      <c r="AD176" s="34">
        <f t="shared" si="68"/>
        <v>170</v>
      </c>
      <c r="AS176" s="29">
        <f t="shared" si="69"/>
        <v>170</v>
      </c>
      <c r="AT176" s="45">
        <v>3.065</v>
      </c>
      <c r="AU176" s="43">
        <v>3.23</v>
      </c>
      <c r="AV176" s="47">
        <v>23.016</v>
      </c>
      <c r="AW176" s="42">
        <v>3.065</v>
      </c>
    </row>
    <row r="177" spans="1:49" ht="12.75">
      <c r="A177" s="16">
        <f t="shared" si="63"/>
        <v>171</v>
      </c>
      <c r="B177" s="59">
        <f t="shared" si="53"/>
        <v>16.1281</v>
      </c>
      <c r="C177" s="27">
        <f t="shared" si="54"/>
        <v>-64.1193</v>
      </c>
      <c r="D177" s="1">
        <f t="shared" si="55"/>
        <v>202.3237014791149</v>
      </c>
      <c r="E177" s="1">
        <f t="shared" si="56"/>
        <v>212.93377771340084</v>
      </c>
      <c r="F177" s="1">
        <f t="shared" si="57"/>
        <v>216.68111581819954</v>
      </c>
      <c r="G177" s="33"/>
      <c r="H177" s="53">
        <v>3.159</v>
      </c>
      <c r="I177" s="19">
        <f t="shared" si="64"/>
        <v>171</v>
      </c>
      <c r="J177" s="59">
        <f t="shared" si="58"/>
        <v>33.2149</v>
      </c>
      <c r="K177" s="59">
        <f t="shared" si="59"/>
        <v>35.0973</v>
      </c>
      <c r="L177" s="26">
        <f t="shared" si="60"/>
        <v>19.76429852088509</v>
      </c>
      <c r="M177" s="59">
        <f t="shared" si="61"/>
        <v>9.77522228659916</v>
      </c>
      <c r="N177" s="27">
        <f t="shared" si="62"/>
        <v>5.971884181800448</v>
      </c>
      <c r="O177" s="79">
        <f t="shared" si="70"/>
        <v>-5.474766453517077E-06</v>
      </c>
      <c r="P177" s="28">
        <f t="shared" si="71"/>
        <v>1.8223153119834024E-05</v>
      </c>
      <c r="Q177" s="28">
        <f t="shared" si="72"/>
        <v>-2.0099052875366397E-05</v>
      </c>
      <c r="R177" s="26">
        <f t="shared" si="73"/>
        <v>5.3908823544722395</v>
      </c>
      <c r="S177" s="59">
        <f t="shared" si="74"/>
        <v>15.698463153771353</v>
      </c>
      <c r="T177" s="27">
        <f t="shared" si="75"/>
        <v>20.052617294933576</v>
      </c>
      <c r="U177" s="90">
        <f t="shared" si="76"/>
        <v>5.3908823544722395</v>
      </c>
      <c r="V177" s="91">
        <f t="shared" si="77"/>
        <v>15.698463153771353</v>
      </c>
      <c r="W177" s="92">
        <f t="shared" si="78"/>
        <v>20.052617294933576</v>
      </c>
      <c r="X177" s="29"/>
      <c r="Y177" s="60"/>
      <c r="Z177" s="36"/>
      <c r="AA177" s="93">
        <f t="shared" si="65"/>
        <v>3.8529945252335467</v>
      </c>
      <c r="AB177" s="94">
        <f t="shared" si="66"/>
        <v>15.298020188952107</v>
      </c>
      <c r="AC177" s="95">
        <f t="shared" si="67"/>
        <v>19.715</v>
      </c>
      <c r="AD177" s="34">
        <f t="shared" si="68"/>
        <v>171</v>
      </c>
      <c r="AS177" s="29">
        <f t="shared" si="69"/>
        <v>171</v>
      </c>
      <c r="AT177" s="45">
        <v>3.159</v>
      </c>
      <c r="AU177" s="43">
        <v>3.326</v>
      </c>
      <c r="AV177" s="47">
        <v>23.283</v>
      </c>
      <c r="AW177" s="42">
        <v>3.159</v>
      </c>
    </row>
    <row r="178" spans="1:49" ht="12.75">
      <c r="A178" s="16">
        <f t="shared" si="63"/>
        <v>172</v>
      </c>
      <c r="B178" s="59">
        <f t="shared" si="53"/>
        <v>15.9459</v>
      </c>
      <c r="C178" s="27">
        <f t="shared" si="54"/>
        <v>-64.4349</v>
      </c>
      <c r="D178" s="1">
        <f t="shared" si="55"/>
        <v>202.3237014791149</v>
      </c>
      <c r="E178" s="1">
        <f t="shared" si="56"/>
        <v>212.93377574760186</v>
      </c>
      <c r="F178" s="1">
        <f t="shared" si="57"/>
        <v>216.68109571914667</v>
      </c>
      <c r="G178" s="33"/>
      <c r="H178" s="53">
        <v>3.248</v>
      </c>
      <c r="I178" s="19">
        <f t="shared" si="64"/>
        <v>172</v>
      </c>
      <c r="J178" s="59">
        <f t="shared" si="58"/>
        <v>33.3971</v>
      </c>
      <c r="K178" s="59">
        <f t="shared" si="59"/>
        <v>35.4129</v>
      </c>
      <c r="L178" s="26">
        <f t="shared" si="60"/>
        <v>19.76429852088509</v>
      </c>
      <c r="M178" s="59">
        <f t="shared" si="61"/>
        <v>9.775224252398147</v>
      </c>
      <c r="N178" s="27">
        <f t="shared" si="62"/>
        <v>5.971904280853323</v>
      </c>
      <c r="O178" s="79">
        <f t="shared" si="70"/>
        <v>0</v>
      </c>
      <c r="P178" s="28">
        <f t="shared" si="71"/>
        <v>1.9657989867027936E-06</v>
      </c>
      <c r="Q178" s="28">
        <f t="shared" si="72"/>
        <v>2.0099052875366397E-05</v>
      </c>
      <c r="R178" s="26">
        <f t="shared" si="73"/>
        <v>5.3908823544722395</v>
      </c>
      <c r="S178" s="59">
        <f t="shared" si="74"/>
        <v>15.698461187972367</v>
      </c>
      <c r="T178" s="27">
        <f t="shared" si="75"/>
        <v>20.0525971958807</v>
      </c>
      <c r="U178" s="90">
        <f t="shared" si="76"/>
        <v>5.3908823544722395</v>
      </c>
      <c r="V178" s="91">
        <f t="shared" si="77"/>
        <v>15.698461187972367</v>
      </c>
      <c r="W178" s="92">
        <f t="shared" si="78"/>
        <v>20.0525971958807</v>
      </c>
      <c r="X178" s="29"/>
      <c r="Y178" s="60"/>
      <c r="Z178" s="36"/>
      <c r="AA178" s="93">
        <f t="shared" si="65"/>
        <v>3.853</v>
      </c>
      <c r="AB178" s="94">
        <f t="shared" si="66"/>
        <v>15.298001965798987</v>
      </c>
      <c r="AC178" s="95">
        <f t="shared" si="67"/>
        <v>19.715020099052875</v>
      </c>
      <c r="AD178" s="34">
        <f t="shared" si="68"/>
        <v>172</v>
      </c>
      <c r="AS178" s="29">
        <f t="shared" si="69"/>
        <v>172</v>
      </c>
      <c r="AT178" s="45">
        <v>3.248</v>
      </c>
      <c r="AU178" s="43">
        <v>3.416</v>
      </c>
      <c r="AV178" s="47">
        <v>23.579</v>
      </c>
      <c r="AW178" s="42">
        <v>3.248</v>
      </c>
    </row>
    <row r="179" spans="1:49" ht="12.75">
      <c r="A179" s="16">
        <f t="shared" si="63"/>
        <v>173</v>
      </c>
      <c r="B179" s="59">
        <f t="shared" si="53"/>
        <v>15.7514</v>
      </c>
      <c r="C179" s="27">
        <f t="shared" si="54"/>
        <v>-64.7718</v>
      </c>
      <c r="D179" s="1">
        <f t="shared" si="55"/>
        <v>202.32369600434845</v>
      </c>
      <c r="E179" s="1">
        <f t="shared" si="56"/>
        <v>212.93379397075515</v>
      </c>
      <c r="F179" s="1">
        <f t="shared" si="57"/>
        <v>216.68109571914667</v>
      </c>
      <c r="G179" s="33"/>
      <c r="H179" s="53">
        <v>3.344</v>
      </c>
      <c r="I179" s="19">
        <f t="shared" si="64"/>
        <v>173</v>
      </c>
      <c r="J179" s="59">
        <f t="shared" si="58"/>
        <v>33.5916</v>
      </c>
      <c r="K179" s="59">
        <f t="shared" si="59"/>
        <v>35.7498</v>
      </c>
      <c r="L179" s="26">
        <f t="shared" si="60"/>
        <v>19.764303995651545</v>
      </c>
      <c r="M179" s="59">
        <f t="shared" si="61"/>
        <v>9.775206029244856</v>
      </c>
      <c r="N179" s="27">
        <f t="shared" si="62"/>
        <v>5.971904280853323</v>
      </c>
      <c r="O179" s="79">
        <f t="shared" si="70"/>
        <v>5.474766453517077E-06</v>
      </c>
      <c r="P179" s="28">
        <f t="shared" si="71"/>
        <v>-1.822315329036428E-05</v>
      </c>
      <c r="Q179" s="28">
        <f t="shared" si="72"/>
        <v>0</v>
      </c>
      <c r="R179" s="26">
        <f t="shared" si="73"/>
        <v>5.390876879705786</v>
      </c>
      <c r="S179" s="59">
        <f t="shared" si="74"/>
        <v>15.698479411125657</v>
      </c>
      <c r="T179" s="27">
        <f t="shared" si="75"/>
        <v>20.0525971958807</v>
      </c>
      <c r="U179" s="90">
        <f t="shared" si="76"/>
        <v>5.390876879705786</v>
      </c>
      <c r="V179" s="91">
        <f t="shared" si="77"/>
        <v>15.698479411125657</v>
      </c>
      <c r="W179" s="92">
        <f t="shared" si="78"/>
        <v>20.0525971958807</v>
      </c>
      <c r="X179" s="29"/>
      <c r="Y179" s="60"/>
      <c r="Z179" s="36"/>
      <c r="AA179" s="93">
        <f t="shared" si="65"/>
        <v>3.853</v>
      </c>
      <c r="AB179" s="94">
        <f t="shared" si="66"/>
        <v>15.298</v>
      </c>
      <c r="AC179" s="95">
        <f t="shared" si="67"/>
        <v>19.715</v>
      </c>
      <c r="AD179" s="34">
        <f t="shared" si="68"/>
        <v>173</v>
      </c>
      <c r="AS179" s="29">
        <f t="shared" si="69"/>
        <v>173</v>
      </c>
      <c r="AT179" s="45">
        <v>3.344</v>
      </c>
      <c r="AU179" s="43">
        <v>3.513</v>
      </c>
      <c r="AV179" s="47">
        <v>23.895</v>
      </c>
      <c r="AW179" s="42">
        <v>3.344</v>
      </c>
    </row>
    <row r="180" spans="1:49" ht="12.75">
      <c r="A180" s="16">
        <f t="shared" si="63"/>
        <v>174</v>
      </c>
      <c r="B180" s="59">
        <f t="shared" si="53"/>
        <v>15.5692</v>
      </c>
      <c r="C180" s="27">
        <f t="shared" si="54"/>
        <v>-65.0873</v>
      </c>
      <c r="D180" s="1">
        <f t="shared" si="55"/>
        <v>202.32369600434845</v>
      </c>
      <c r="E180" s="1">
        <f t="shared" si="56"/>
        <v>212.93379593655396</v>
      </c>
      <c r="F180" s="1">
        <f t="shared" si="57"/>
        <v>216.68109571914667</v>
      </c>
      <c r="G180" s="33"/>
      <c r="H180" s="53">
        <v>3.434</v>
      </c>
      <c r="I180" s="19">
        <f t="shared" si="64"/>
        <v>174</v>
      </c>
      <c r="J180" s="59">
        <f t="shared" si="58"/>
        <v>33.7738</v>
      </c>
      <c r="K180" s="59">
        <f t="shared" si="59"/>
        <v>36.0653</v>
      </c>
      <c r="L180" s="26">
        <f t="shared" si="60"/>
        <v>19.764303995651545</v>
      </c>
      <c r="M180" s="59">
        <f t="shared" si="61"/>
        <v>9.77520406344604</v>
      </c>
      <c r="N180" s="27">
        <f t="shared" si="62"/>
        <v>5.971904280853323</v>
      </c>
      <c r="O180" s="79">
        <f t="shared" si="70"/>
        <v>0</v>
      </c>
      <c r="P180" s="28">
        <f t="shared" si="71"/>
        <v>-1.965798816172537E-06</v>
      </c>
      <c r="Q180" s="28">
        <f t="shared" si="72"/>
        <v>0</v>
      </c>
      <c r="R180" s="26">
        <f t="shared" si="73"/>
        <v>5.390876879705786</v>
      </c>
      <c r="S180" s="59">
        <f t="shared" si="74"/>
        <v>15.698481376924473</v>
      </c>
      <c r="T180" s="27">
        <f t="shared" si="75"/>
        <v>20.0525971958807</v>
      </c>
      <c r="U180" s="90">
        <f t="shared" si="76"/>
        <v>5.390876879705786</v>
      </c>
      <c r="V180" s="91">
        <f t="shared" si="77"/>
        <v>15.698481376924473</v>
      </c>
      <c r="W180" s="92">
        <f t="shared" si="78"/>
        <v>20.0525971958807</v>
      </c>
      <c r="X180" s="29"/>
      <c r="Y180" s="60"/>
      <c r="Z180" s="36"/>
      <c r="AA180" s="93">
        <f t="shared" si="65"/>
        <v>3.8529945252335467</v>
      </c>
      <c r="AB180" s="94">
        <f t="shared" si="66"/>
        <v>15.29801822315329</v>
      </c>
      <c r="AC180" s="95">
        <f t="shared" si="67"/>
        <v>19.715</v>
      </c>
      <c r="AD180" s="34">
        <f t="shared" si="68"/>
        <v>174</v>
      </c>
      <c r="AS180" s="29">
        <f t="shared" si="69"/>
        <v>174</v>
      </c>
      <c r="AT180" s="45">
        <v>3.434</v>
      </c>
      <c r="AU180" s="43">
        <v>3.605</v>
      </c>
      <c r="AV180" s="47">
        <v>24.184</v>
      </c>
      <c r="AW180" s="42">
        <v>3.434</v>
      </c>
    </row>
    <row r="181" spans="1:49" ht="12.75">
      <c r="A181" s="16">
        <f t="shared" si="63"/>
        <v>175</v>
      </c>
      <c r="B181" s="59">
        <f t="shared" si="53"/>
        <v>15.3753</v>
      </c>
      <c r="C181" s="27">
        <f t="shared" si="54"/>
        <v>-65.4232</v>
      </c>
      <c r="D181" s="1">
        <f t="shared" si="55"/>
        <v>202.32369600434845</v>
      </c>
      <c r="E181" s="1">
        <f t="shared" si="56"/>
        <v>212.93379397075515</v>
      </c>
      <c r="F181" s="1">
        <f t="shared" si="57"/>
        <v>216.68109571914667</v>
      </c>
      <c r="G181" s="33"/>
      <c r="H181" s="53">
        <v>3.532</v>
      </c>
      <c r="I181" s="19">
        <f t="shared" si="64"/>
        <v>175</v>
      </c>
      <c r="J181" s="59">
        <f t="shared" si="58"/>
        <v>33.96770000000001</v>
      </c>
      <c r="K181" s="59">
        <f t="shared" si="59"/>
        <v>36.401199999999996</v>
      </c>
      <c r="L181" s="26">
        <f t="shared" si="60"/>
        <v>19.764303995651545</v>
      </c>
      <c r="M181" s="59">
        <f t="shared" si="61"/>
        <v>9.775206029244856</v>
      </c>
      <c r="N181" s="27">
        <f t="shared" si="62"/>
        <v>5.971904280853323</v>
      </c>
      <c r="O181" s="79">
        <f t="shared" si="70"/>
        <v>0</v>
      </c>
      <c r="P181" s="28">
        <f t="shared" si="71"/>
        <v>1.965798816172537E-06</v>
      </c>
      <c r="Q181" s="28">
        <f t="shared" si="72"/>
        <v>0</v>
      </c>
      <c r="R181" s="26">
        <f t="shared" si="73"/>
        <v>5.390876879705786</v>
      </c>
      <c r="S181" s="59">
        <f t="shared" si="74"/>
        <v>15.698479411125657</v>
      </c>
      <c r="T181" s="27">
        <f t="shared" si="75"/>
        <v>20.0525971958807</v>
      </c>
      <c r="U181" s="90">
        <f t="shared" si="76"/>
        <v>5.390876879705786</v>
      </c>
      <c r="V181" s="91">
        <f t="shared" si="77"/>
        <v>15.698479411125657</v>
      </c>
      <c r="W181" s="92">
        <f t="shared" si="78"/>
        <v>20.0525971958807</v>
      </c>
      <c r="X181" s="29"/>
      <c r="Y181" s="60"/>
      <c r="Z181" s="36"/>
      <c r="AA181" s="93">
        <f t="shared" si="65"/>
        <v>3.8529945252335467</v>
      </c>
      <c r="AB181" s="94">
        <f t="shared" si="66"/>
        <v>15.298020188952107</v>
      </c>
      <c r="AC181" s="95">
        <f t="shared" si="67"/>
        <v>19.715</v>
      </c>
      <c r="AD181" s="34">
        <f t="shared" si="68"/>
        <v>175</v>
      </c>
      <c r="AS181" s="29">
        <f t="shared" si="69"/>
        <v>175</v>
      </c>
      <c r="AT181" s="45">
        <v>3.532</v>
      </c>
      <c r="AU181" s="43">
        <v>3.703</v>
      </c>
      <c r="AV181" s="47">
        <v>24.482</v>
      </c>
      <c r="AW181" s="42">
        <v>3.532</v>
      </c>
    </row>
    <row r="182" spans="1:49" ht="12.75">
      <c r="A182" s="16">
        <f t="shared" si="63"/>
        <v>176</v>
      </c>
      <c r="B182" s="59">
        <f t="shared" si="53"/>
        <v>15.1931</v>
      </c>
      <c r="C182" s="27">
        <f t="shared" si="54"/>
        <v>-65.7387</v>
      </c>
      <c r="D182" s="1">
        <f t="shared" si="55"/>
        <v>202.32369600434845</v>
      </c>
      <c r="E182" s="1">
        <f t="shared" si="56"/>
        <v>212.93379593655396</v>
      </c>
      <c r="F182" s="1">
        <f t="shared" si="57"/>
        <v>216.68111581819954</v>
      </c>
      <c r="G182" s="33"/>
      <c r="H182" s="53">
        <v>3.624</v>
      </c>
      <c r="I182" s="19">
        <f t="shared" si="64"/>
        <v>176</v>
      </c>
      <c r="J182" s="59">
        <f t="shared" si="58"/>
        <v>34.1499</v>
      </c>
      <c r="K182" s="59">
        <f t="shared" si="59"/>
        <v>36.716699999999996</v>
      </c>
      <c r="L182" s="26">
        <f t="shared" si="60"/>
        <v>19.764303995651545</v>
      </c>
      <c r="M182" s="59">
        <f t="shared" si="61"/>
        <v>9.77520406344604</v>
      </c>
      <c r="N182" s="27">
        <f t="shared" si="62"/>
        <v>5.971884181800448</v>
      </c>
      <c r="O182" s="79">
        <f t="shared" si="70"/>
        <v>0</v>
      </c>
      <c r="P182" s="28">
        <f t="shared" si="71"/>
        <v>-1.965798816172537E-06</v>
      </c>
      <c r="Q182" s="28">
        <f t="shared" si="72"/>
        <v>-2.0099052875366397E-05</v>
      </c>
      <c r="R182" s="26">
        <f t="shared" si="73"/>
        <v>5.390876879705786</v>
      </c>
      <c r="S182" s="59">
        <f t="shared" si="74"/>
        <v>15.698481376924473</v>
      </c>
      <c r="T182" s="27">
        <f t="shared" si="75"/>
        <v>20.052617294933576</v>
      </c>
      <c r="U182" s="90">
        <f t="shared" si="76"/>
        <v>5.390876879705786</v>
      </c>
      <c r="V182" s="91">
        <f t="shared" si="77"/>
        <v>15.698481376924473</v>
      </c>
      <c r="W182" s="92">
        <f t="shared" si="78"/>
        <v>20.052617294933576</v>
      </c>
      <c r="X182" s="29"/>
      <c r="Y182" s="60"/>
      <c r="Z182" s="36"/>
      <c r="AA182" s="93">
        <f t="shared" si="65"/>
        <v>3.8529945252335467</v>
      </c>
      <c r="AB182" s="94">
        <f t="shared" si="66"/>
        <v>15.29801822315329</v>
      </c>
      <c r="AC182" s="95">
        <f t="shared" si="67"/>
        <v>19.715</v>
      </c>
      <c r="AD182" s="34">
        <f t="shared" si="68"/>
        <v>176</v>
      </c>
      <c r="AS182" s="29">
        <f t="shared" si="69"/>
        <v>176</v>
      </c>
      <c r="AT182" s="45">
        <v>3.624</v>
      </c>
      <c r="AU182" s="43">
        <v>3.796</v>
      </c>
      <c r="AV182" s="47">
        <v>24.762</v>
      </c>
      <c r="AW182" s="42">
        <v>3.624</v>
      </c>
    </row>
    <row r="183" spans="1:49" ht="12.75">
      <c r="A183" s="16">
        <f t="shared" si="63"/>
        <v>177</v>
      </c>
      <c r="B183" s="59">
        <f t="shared" si="53"/>
        <v>14.9997</v>
      </c>
      <c r="C183" s="27">
        <f t="shared" si="54"/>
        <v>-66.0738</v>
      </c>
      <c r="D183" s="1">
        <f t="shared" si="55"/>
        <v>202.3237014791149</v>
      </c>
      <c r="E183" s="1">
        <f t="shared" si="56"/>
        <v>212.93377574760186</v>
      </c>
      <c r="F183" s="1">
        <f t="shared" si="57"/>
        <v>216.68109571914667</v>
      </c>
      <c r="G183" s="33"/>
      <c r="H183" s="53">
        <v>3.723</v>
      </c>
      <c r="I183" s="19">
        <f t="shared" si="64"/>
        <v>177</v>
      </c>
      <c r="J183" s="59">
        <f t="shared" si="58"/>
        <v>34.3433</v>
      </c>
      <c r="K183" s="59">
        <f t="shared" si="59"/>
        <v>37.05180000000001</v>
      </c>
      <c r="L183" s="26">
        <f t="shared" si="60"/>
        <v>19.76429852088509</v>
      </c>
      <c r="M183" s="59">
        <f t="shared" si="61"/>
        <v>9.775224252398147</v>
      </c>
      <c r="N183" s="27">
        <f t="shared" si="62"/>
        <v>5.971904280853323</v>
      </c>
      <c r="O183" s="79">
        <f t="shared" si="70"/>
        <v>-5.474766453517077E-06</v>
      </c>
      <c r="P183" s="28">
        <f t="shared" si="71"/>
        <v>2.0188952106536817E-05</v>
      </c>
      <c r="Q183" s="28">
        <f t="shared" si="72"/>
        <v>2.0099052875366397E-05</v>
      </c>
      <c r="R183" s="26">
        <f t="shared" si="73"/>
        <v>5.3908823544722395</v>
      </c>
      <c r="S183" s="59">
        <f t="shared" si="74"/>
        <v>15.698461187972367</v>
      </c>
      <c r="T183" s="27">
        <f t="shared" si="75"/>
        <v>20.0525971958807</v>
      </c>
      <c r="U183" s="90">
        <f t="shared" si="76"/>
        <v>5.3908823544722395</v>
      </c>
      <c r="V183" s="91">
        <f t="shared" si="77"/>
        <v>15.698461187972367</v>
      </c>
      <c r="W183" s="92">
        <f t="shared" si="78"/>
        <v>20.0525971958807</v>
      </c>
      <c r="X183" s="29"/>
      <c r="Y183" s="60"/>
      <c r="Z183" s="36"/>
      <c r="AA183" s="93">
        <f t="shared" si="65"/>
        <v>3.8529945252335467</v>
      </c>
      <c r="AB183" s="94">
        <f t="shared" si="66"/>
        <v>15.298020188952107</v>
      </c>
      <c r="AC183" s="95">
        <f t="shared" si="67"/>
        <v>19.715020099052875</v>
      </c>
      <c r="AD183" s="34">
        <f t="shared" si="68"/>
        <v>177</v>
      </c>
      <c r="AS183" s="29">
        <f t="shared" si="69"/>
        <v>177</v>
      </c>
      <c r="AT183" s="45">
        <v>3.723</v>
      </c>
      <c r="AU183" s="43">
        <v>3.895</v>
      </c>
      <c r="AV183" s="47">
        <v>25.056</v>
      </c>
      <c r="AW183" s="42">
        <v>3.723</v>
      </c>
    </row>
    <row r="184" spans="1:49" ht="12.75">
      <c r="A184" s="16">
        <f t="shared" si="63"/>
        <v>178</v>
      </c>
      <c r="B184" s="59">
        <f t="shared" si="53"/>
        <v>14.8175</v>
      </c>
      <c r="C184" s="27">
        <f t="shared" si="54"/>
        <v>-66.3893</v>
      </c>
      <c r="D184" s="1">
        <f t="shared" si="55"/>
        <v>202.32369600434845</v>
      </c>
      <c r="E184" s="1">
        <f t="shared" si="56"/>
        <v>212.93379593655396</v>
      </c>
      <c r="F184" s="1">
        <f t="shared" si="57"/>
        <v>216.68109571914667</v>
      </c>
      <c r="G184" s="33"/>
      <c r="H184" s="53">
        <v>3.816</v>
      </c>
      <c r="I184" s="19">
        <f t="shared" si="64"/>
        <v>178</v>
      </c>
      <c r="J184" s="59">
        <f t="shared" si="58"/>
        <v>34.5255</v>
      </c>
      <c r="K184" s="59">
        <f t="shared" si="59"/>
        <v>37.36730000000001</v>
      </c>
      <c r="L184" s="26">
        <f t="shared" si="60"/>
        <v>19.764303995651545</v>
      </c>
      <c r="M184" s="59">
        <f t="shared" si="61"/>
        <v>9.77520406344604</v>
      </c>
      <c r="N184" s="27">
        <f t="shared" si="62"/>
        <v>5.971904280853323</v>
      </c>
      <c r="O184" s="79">
        <f t="shared" si="70"/>
        <v>5.474766453517077E-06</v>
      </c>
      <c r="P184" s="28">
        <f t="shared" si="71"/>
        <v>-2.0188952106536817E-05</v>
      </c>
      <c r="Q184" s="28">
        <f t="shared" si="72"/>
        <v>0</v>
      </c>
      <c r="R184" s="26">
        <f t="shared" si="73"/>
        <v>5.390876879705786</v>
      </c>
      <c r="S184" s="59">
        <f t="shared" si="74"/>
        <v>15.698481376924473</v>
      </c>
      <c r="T184" s="27">
        <f t="shared" si="75"/>
        <v>20.0525971958807</v>
      </c>
      <c r="U184" s="90">
        <f t="shared" si="76"/>
        <v>5.390876879705786</v>
      </c>
      <c r="V184" s="91">
        <f t="shared" si="77"/>
        <v>15.698481376924473</v>
      </c>
      <c r="W184" s="92">
        <f t="shared" si="78"/>
        <v>20.0525971958807</v>
      </c>
      <c r="X184" s="29"/>
      <c r="Y184" s="60"/>
      <c r="Z184" s="36"/>
      <c r="AA184" s="93">
        <f t="shared" si="65"/>
        <v>3.853</v>
      </c>
      <c r="AB184" s="94">
        <f t="shared" si="66"/>
        <v>15.298</v>
      </c>
      <c r="AC184" s="95">
        <f t="shared" si="67"/>
        <v>19.715</v>
      </c>
      <c r="AD184" s="34">
        <f t="shared" si="68"/>
        <v>178</v>
      </c>
      <c r="AS184" s="29">
        <f t="shared" si="69"/>
        <v>178</v>
      </c>
      <c r="AT184" s="45">
        <v>3.816</v>
      </c>
      <c r="AU184" s="43">
        <v>3.988</v>
      </c>
      <c r="AV184" s="47">
        <v>25.335</v>
      </c>
      <c r="AW184" s="42">
        <v>3.816</v>
      </c>
    </row>
    <row r="185" spans="1:49" ht="12.75">
      <c r="A185" s="16">
        <f t="shared" si="63"/>
        <v>179</v>
      </c>
      <c r="B185" s="59">
        <f t="shared" si="53"/>
        <v>14.6246</v>
      </c>
      <c r="C185" s="27">
        <f t="shared" si="54"/>
        <v>-66.7234</v>
      </c>
      <c r="D185" s="1">
        <f t="shared" si="55"/>
        <v>202.32369600434845</v>
      </c>
      <c r="E185" s="1">
        <f t="shared" si="56"/>
        <v>212.93379593655396</v>
      </c>
      <c r="F185" s="1">
        <f t="shared" si="57"/>
        <v>216.68109571914667</v>
      </c>
      <c r="G185" s="33"/>
      <c r="H185" s="53">
        <v>3.916</v>
      </c>
      <c r="I185" s="19">
        <f t="shared" si="64"/>
        <v>179</v>
      </c>
      <c r="J185" s="59">
        <f t="shared" si="58"/>
        <v>34.7184</v>
      </c>
      <c r="K185" s="59">
        <f t="shared" si="59"/>
        <v>37.7014</v>
      </c>
      <c r="L185" s="26">
        <f t="shared" si="60"/>
        <v>19.764303995651545</v>
      </c>
      <c r="M185" s="59">
        <f t="shared" si="61"/>
        <v>9.77520406344604</v>
      </c>
      <c r="N185" s="27">
        <f t="shared" si="62"/>
        <v>5.971904280853323</v>
      </c>
      <c r="O185" s="79">
        <f t="shared" si="70"/>
        <v>0</v>
      </c>
      <c r="P185" s="28">
        <f t="shared" si="71"/>
        <v>0</v>
      </c>
      <c r="Q185" s="28">
        <f t="shared" si="72"/>
        <v>0</v>
      </c>
      <c r="R185" s="26">
        <f t="shared" si="73"/>
        <v>5.390876879705786</v>
      </c>
      <c r="S185" s="59">
        <f t="shared" si="74"/>
        <v>15.698481376924473</v>
      </c>
      <c r="T185" s="27">
        <f t="shared" si="75"/>
        <v>20.0525971958807</v>
      </c>
      <c r="U185" s="90">
        <f t="shared" si="76"/>
        <v>5.390876879705786</v>
      </c>
      <c r="V185" s="91">
        <f t="shared" si="77"/>
        <v>15.698481376924473</v>
      </c>
      <c r="W185" s="92">
        <f t="shared" si="78"/>
        <v>20.0525971958807</v>
      </c>
      <c r="X185" s="29"/>
      <c r="Y185" s="60"/>
      <c r="Z185" s="36"/>
      <c r="AA185" s="93">
        <f t="shared" si="65"/>
        <v>3.8529945252335467</v>
      </c>
      <c r="AB185" s="94">
        <f t="shared" si="66"/>
        <v>15.298020188952107</v>
      </c>
      <c r="AC185" s="95">
        <f t="shared" si="67"/>
        <v>19.715</v>
      </c>
      <c r="AD185" s="34">
        <f t="shared" si="68"/>
        <v>179</v>
      </c>
      <c r="AS185" s="29">
        <f t="shared" si="69"/>
        <v>179</v>
      </c>
      <c r="AT185" s="45">
        <v>3.916</v>
      </c>
      <c r="AU185" s="43">
        <v>4.088</v>
      </c>
      <c r="AV185" s="47">
        <v>25.63</v>
      </c>
      <c r="AW185" s="42">
        <v>3.916</v>
      </c>
    </row>
    <row r="186" spans="1:49" ht="12.75">
      <c r="A186" s="16">
        <f t="shared" si="63"/>
        <v>180</v>
      </c>
      <c r="B186" s="59">
        <f t="shared" si="53"/>
        <v>14.4424</v>
      </c>
      <c r="C186" s="27">
        <f t="shared" si="54"/>
        <v>-67.039</v>
      </c>
      <c r="D186" s="1">
        <f t="shared" si="55"/>
        <v>202.32369600434845</v>
      </c>
      <c r="E186" s="1">
        <f t="shared" si="56"/>
        <v>212.93379397075515</v>
      </c>
      <c r="F186" s="1">
        <f t="shared" si="57"/>
        <v>216.68109571914667</v>
      </c>
      <c r="G186" s="33"/>
      <c r="H186" s="53">
        <v>4.011</v>
      </c>
      <c r="I186" s="19">
        <f t="shared" si="64"/>
        <v>180</v>
      </c>
      <c r="J186" s="59">
        <f t="shared" si="58"/>
        <v>34.900600000000004</v>
      </c>
      <c r="K186" s="59">
        <f t="shared" si="59"/>
        <v>38.017</v>
      </c>
      <c r="L186" s="26">
        <f t="shared" si="60"/>
        <v>19.764303995651545</v>
      </c>
      <c r="M186" s="59">
        <f t="shared" si="61"/>
        <v>9.775206029244856</v>
      </c>
      <c r="N186" s="27">
        <f t="shared" si="62"/>
        <v>5.971904280853323</v>
      </c>
      <c r="O186" s="79">
        <f t="shared" si="70"/>
        <v>0</v>
      </c>
      <c r="P186" s="28">
        <f t="shared" si="71"/>
        <v>1.965798816172537E-06</v>
      </c>
      <c r="Q186" s="28">
        <f t="shared" si="72"/>
        <v>0</v>
      </c>
      <c r="R186" s="26">
        <f t="shared" si="73"/>
        <v>5.390876879705786</v>
      </c>
      <c r="S186" s="59">
        <f t="shared" si="74"/>
        <v>15.698479411125657</v>
      </c>
      <c r="T186" s="27">
        <f t="shared" si="75"/>
        <v>20.0525971958807</v>
      </c>
      <c r="U186" s="90">
        <f t="shared" si="76"/>
        <v>5.390876879705786</v>
      </c>
      <c r="V186" s="91">
        <f t="shared" si="77"/>
        <v>15.698479411125657</v>
      </c>
      <c r="W186" s="92">
        <f t="shared" si="78"/>
        <v>20.0525971958807</v>
      </c>
      <c r="X186" s="29"/>
      <c r="Y186" s="60"/>
      <c r="Z186" s="36"/>
      <c r="AA186" s="93">
        <f t="shared" si="65"/>
        <v>3.8529945252335467</v>
      </c>
      <c r="AB186" s="94">
        <f t="shared" si="66"/>
        <v>15.298020188952107</v>
      </c>
      <c r="AC186" s="95">
        <f t="shared" si="67"/>
        <v>19.715</v>
      </c>
      <c r="AD186" s="34">
        <f t="shared" si="68"/>
        <v>180</v>
      </c>
      <c r="AS186" s="29">
        <f t="shared" si="69"/>
        <v>180</v>
      </c>
      <c r="AT186" s="45">
        <v>4.011</v>
      </c>
      <c r="AU186" s="43">
        <v>4.182</v>
      </c>
      <c r="AV186" s="47">
        <v>25.91</v>
      </c>
      <c r="AW186" s="42">
        <v>4.011</v>
      </c>
    </row>
    <row r="187" spans="1:49" ht="12.75">
      <c r="A187" s="16">
        <f t="shared" si="63"/>
        <v>181</v>
      </c>
      <c r="B187" s="59">
        <f t="shared" si="53"/>
        <v>14.25</v>
      </c>
      <c r="C187" s="27">
        <f t="shared" si="54"/>
        <v>-67.3723</v>
      </c>
      <c r="D187" s="1">
        <f t="shared" si="55"/>
        <v>202.32369872234443</v>
      </c>
      <c r="E187" s="1">
        <f t="shared" si="56"/>
        <v>212.93379397075515</v>
      </c>
      <c r="F187" s="1">
        <f t="shared" si="57"/>
        <v>216.68109571914667</v>
      </c>
      <c r="G187" s="33"/>
      <c r="H187" s="53">
        <v>4.111</v>
      </c>
      <c r="I187" s="19">
        <f t="shared" si="64"/>
        <v>181</v>
      </c>
      <c r="J187" s="59">
        <f t="shared" si="58"/>
        <v>35.093</v>
      </c>
      <c r="K187" s="59">
        <f t="shared" si="59"/>
        <v>38.3503</v>
      </c>
      <c r="L187" s="26">
        <f t="shared" si="60"/>
        <v>19.764301277655562</v>
      </c>
      <c r="M187" s="59">
        <f t="shared" si="61"/>
        <v>9.775206029244856</v>
      </c>
      <c r="N187" s="27">
        <f t="shared" si="62"/>
        <v>5.971904280853323</v>
      </c>
      <c r="O187" s="79">
        <f t="shared" si="70"/>
        <v>-2.717995982948196E-06</v>
      </c>
      <c r="P187" s="28">
        <f t="shared" si="71"/>
        <v>0</v>
      </c>
      <c r="Q187" s="28">
        <f t="shared" si="72"/>
        <v>0</v>
      </c>
      <c r="R187" s="26">
        <f t="shared" si="73"/>
        <v>5.390879597701769</v>
      </c>
      <c r="S187" s="59">
        <f t="shared" si="74"/>
        <v>15.698479411125657</v>
      </c>
      <c r="T187" s="27">
        <f t="shared" si="75"/>
        <v>20.0525971958807</v>
      </c>
      <c r="U187" s="90">
        <f t="shared" si="76"/>
        <v>5.390879597701769</v>
      </c>
      <c r="V187" s="91">
        <f t="shared" si="77"/>
        <v>15.698479411125657</v>
      </c>
      <c r="W187" s="92">
        <f t="shared" si="78"/>
        <v>20.0525971958807</v>
      </c>
      <c r="X187" s="29"/>
      <c r="Y187" s="60"/>
      <c r="Z187" s="36"/>
      <c r="AA187" s="93">
        <f t="shared" si="65"/>
        <v>3.8529945252335467</v>
      </c>
      <c r="AB187" s="94">
        <f t="shared" si="66"/>
        <v>15.29801822315329</v>
      </c>
      <c r="AC187" s="95">
        <f t="shared" si="67"/>
        <v>19.715</v>
      </c>
      <c r="AD187" s="34">
        <f t="shared" si="68"/>
        <v>181</v>
      </c>
      <c r="AS187" s="29">
        <f t="shared" si="69"/>
        <v>181</v>
      </c>
      <c r="AT187" s="45">
        <v>4.111</v>
      </c>
      <c r="AU187" s="43">
        <v>4.282</v>
      </c>
      <c r="AV187" s="47">
        <v>26.206</v>
      </c>
      <c r="AW187" s="42">
        <v>4.111</v>
      </c>
    </row>
    <row r="188" spans="1:49" ht="12.75">
      <c r="A188" s="16">
        <f t="shared" si="63"/>
        <v>182</v>
      </c>
      <c r="B188" s="59">
        <f t="shared" si="53"/>
        <v>14.0678</v>
      </c>
      <c r="C188" s="27">
        <f t="shared" si="54"/>
        <v>-67.6878</v>
      </c>
      <c r="D188" s="1">
        <f t="shared" si="55"/>
        <v>202.32369600434845</v>
      </c>
      <c r="E188" s="1">
        <f t="shared" si="56"/>
        <v>212.93379397075515</v>
      </c>
      <c r="F188" s="1">
        <f t="shared" si="57"/>
        <v>216.68109571914667</v>
      </c>
      <c r="G188" s="33"/>
      <c r="H188" s="53">
        <v>4.207</v>
      </c>
      <c r="I188" s="19">
        <f t="shared" si="64"/>
        <v>182</v>
      </c>
      <c r="J188" s="59">
        <f t="shared" si="58"/>
        <v>35.275200000000005</v>
      </c>
      <c r="K188" s="59">
        <f t="shared" si="59"/>
        <v>38.6658</v>
      </c>
      <c r="L188" s="26">
        <f t="shared" si="60"/>
        <v>19.764303995651545</v>
      </c>
      <c r="M188" s="59">
        <f t="shared" si="61"/>
        <v>9.775206029244856</v>
      </c>
      <c r="N188" s="27">
        <f t="shared" si="62"/>
        <v>5.971904280853323</v>
      </c>
      <c r="O188" s="79">
        <f t="shared" si="70"/>
        <v>2.717995982948196E-06</v>
      </c>
      <c r="P188" s="28">
        <f t="shared" si="71"/>
        <v>0</v>
      </c>
      <c r="Q188" s="28">
        <f t="shared" si="72"/>
        <v>0</v>
      </c>
      <c r="R188" s="26">
        <f t="shared" si="73"/>
        <v>5.390876879705786</v>
      </c>
      <c r="S188" s="59">
        <f t="shared" si="74"/>
        <v>15.698479411125657</v>
      </c>
      <c r="T188" s="27">
        <f t="shared" si="75"/>
        <v>20.0525971958807</v>
      </c>
      <c r="U188" s="90">
        <f t="shared" si="76"/>
        <v>5.390876879705786</v>
      </c>
      <c r="V188" s="91">
        <f t="shared" si="77"/>
        <v>15.698479411125657</v>
      </c>
      <c r="W188" s="92">
        <f t="shared" si="78"/>
        <v>20.0525971958807</v>
      </c>
      <c r="X188" s="29"/>
      <c r="Y188" s="60"/>
      <c r="Z188" s="36"/>
      <c r="AA188" s="93">
        <f t="shared" si="65"/>
        <v>3.8529972432295296</v>
      </c>
      <c r="AB188" s="94">
        <f t="shared" si="66"/>
        <v>15.29801822315329</v>
      </c>
      <c r="AC188" s="95">
        <f t="shared" si="67"/>
        <v>19.715</v>
      </c>
      <c r="AD188" s="34">
        <f t="shared" si="68"/>
        <v>182</v>
      </c>
      <c r="AS188" s="29">
        <f t="shared" si="69"/>
        <v>182</v>
      </c>
      <c r="AT188" s="45">
        <v>4.207</v>
      </c>
      <c r="AU188" s="43">
        <v>4.376</v>
      </c>
      <c r="AV188" s="47">
        <v>26.488</v>
      </c>
      <c r="AW188" s="42">
        <v>4.207</v>
      </c>
    </row>
    <row r="189" spans="1:49" ht="12.75">
      <c r="A189" s="16">
        <f t="shared" si="63"/>
        <v>183</v>
      </c>
      <c r="B189" s="59">
        <f t="shared" si="53"/>
        <v>13.876</v>
      </c>
      <c r="C189" s="27">
        <f t="shared" si="54"/>
        <v>-68.0201</v>
      </c>
      <c r="D189" s="1">
        <f t="shared" si="55"/>
        <v>202.3237014791149</v>
      </c>
      <c r="E189" s="1">
        <f t="shared" si="56"/>
        <v>212.93377771340084</v>
      </c>
      <c r="F189" s="1">
        <f t="shared" si="57"/>
        <v>216.68111482847323</v>
      </c>
      <c r="G189" s="33"/>
      <c r="H189" s="53">
        <v>4.308</v>
      </c>
      <c r="I189" s="19">
        <f t="shared" si="64"/>
        <v>183</v>
      </c>
      <c r="J189" s="59">
        <f t="shared" si="58"/>
        <v>35.467000000000006</v>
      </c>
      <c r="K189" s="59">
        <f t="shared" si="59"/>
        <v>38.9981</v>
      </c>
      <c r="L189" s="26">
        <f t="shared" si="60"/>
        <v>19.76429852088509</v>
      </c>
      <c r="M189" s="59">
        <f t="shared" si="61"/>
        <v>9.77522228659916</v>
      </c>
      <c r="N189" s="27">
        <f t="shared" si="62"/>
        <v>5.971885171526765</v>
      </c>
      <c r="O189" s="79">
        <f t="shared" si="70"/>
        <v>-5.474766453517077E-06</v>
      </c>
      <c r="P189" s="28">
        <f t="shared" si="71"/>
        <v>1.6257354303661486E-05</v>
      </c>
      <c r="Q189" s="28">
        <f t="shared" si="72"/>
        <v>-1.910932655846409E-05</v>
      </c>
      <c r="R189" s="26">
        <f t="shared" si="73"/>
        <v>5.3908823544722395</v>
      </c>
      <c r="S189" s="59">
        <f t="shared" si="74"/>
        <v>15.698463153771353</v>
      </c>
      <c r="T189" s="27">
        <f t="shared" si="75"/>
        <v>20.05261630520726</v>
      </c>
      <c r="U189" s="90">
        <f t="shared" si="76"/>
        <v>5.3908823544722395</v>
      </c>
      <c r="V189" s="91">
        <f t="shared" si="77"/>
        <v>15.698463153771353</v>
      </c>
      <c r="W189" s="92">
        <f t="shared" si="78"/>
        <v>20.05261630520726</v>
      </c>
      <c r="X189" s="29"/>
      <c r="Y189" s="60"/>
      <c r="Z189" s="36"/>
      <c r="AA189" s="93">
        <f t="shared" si="65"/>
        <v>3.8529945252335467</v>
      </c>
      <c r="AB189" s="94">
        <f t="shared" si="66"/>
        <v>15.29801822315329</v>
      </c>
      <c r="AC189" s="95">
        <f t="shared" si="67"/>
        <v>19.715</v>
      </c>
      <c r="AD189" s="34">
        <f t="shared" si="68"/>
        <v>183</v>
      </c>
      <c r="AS189" s="29">
        <f t="shared" si="69"/>
        <v>183</v>
      </c>
      <c r="AT189" s="45">
        <v>4.308</v>
      </c>
      <c r="AU189" s="43">
        <v>4.476</v>
      </c>
      <c r="AV189" s="47">
        <v>26.785</v>
      </c>
      <c r="AW189" s="42">
        <v>4.308</v>
      </c>
    </row>
    <row r="190" spans="1:49" ht="12.75">
      <c r="A190" s="16">
        <f t="shared" si="63"/>
        <v>184</v>
      </c>
      <c r="B190" s="59">
        <f t="shared" si="53"/>
        <v>13.6914</v>
      </c>
      <c r="C190" s="27">
        <f t="shared" si="54"/>
        <v>-68.3397</v>
      </c>
      <c r="D190" s="1">
        <f t="shared" si="55"/>
        <v>202.32369600434845</v>
      </c>
      <c r="E190" s="1">
        <f t="shared" si="56"/>
        <v>212.93379593655396</v>
      </c>
      <c r="F190" s="1">
        <f t="shared" si="57"/>
        <v>216.68109571914667</v>
      </c>
      <c r="G190" s="33"/>
      <c r="H190" s="53">
        <v>4.406</v>
      </c>
      <c r="I190" s="19">
        <f t="shared" si="64"/>
        <v>184</v>
      </c>
      <c r="J190" s="59">
        <f t="shared" si="58"/>
        <v>35.6516</v>
      </c>
      <c r="K190" s="59">
        <f t="shared" si="59"/>
        <v>39.317699999999995</v>
      </c>
      <c r="L190" s="26">
        <f t="shared" si="60"/>
        <v>19.764303995651545</v>
      </c>
      <c r="M190" s="59">
        <f t="shared" si="61"/>
        <v>9.77520406344604</v>
      </c>
      <c r="N190" s="27">
        <f t="shared" si="62"/>
        <v>5.971904280853323</v>
      </c>
      <c r="O190" s="79">
        <f t="shared" si="70"/>
        <v>5.474766453517077E-06</v>
      </c>
      <c r="P190" s="28">
        <f t="shared" si="71"/>
        <v>-1.8223153119834024E-05</v>
      </c>
      <c r="Q190" s="28">
        <f t="shared" si="72"/>
        <v>1.910932655846409E-05</v>
      </c>
      <c r="R190" s="26">
        <f t="shared" si="73"/>
        <v>5.390876879705786</v>
      </c>
      <c r="S190" s="59">
        <f t="shared" si="74"/>
        <v>15.698481376924473</v>
      </c>
      <c r="T190" s="27">
        <f t="shared" si="75"/>
        <v>20.0525971958807</v>
      </c>
      <c r="U190" s="90">
        <f t="shared" si="76"/>
        <v>5.390876879705786</v>
      </c>
      <c r="V190" s="91">
        <f t="shared" si="77"/>
        <v>15.698481376924473</v>
      </c>
      <c r="W190" s="92">
        <f t="shared" si="78"/>
        <v>20.0525971958807</v>
      </c>
      <c r="X190" s="29"/>
      <c r="Y190" s="60"/>
      <c r="Z190" s="36"/>
      <c r="AA190" s="93">
        <f t="shared" si="65"/>
        <v>3.853</v>
      </c>
      <c r="AB190" s="94">
        <f t="shared" si="66"/>
        <v>15.298001965798987</v>
      </c>
      <c r="AC190" s="95">
        <f t="shared" si="67"/>
        <v>19.71501910932656</v>
      </c>
      <c r="AD190" s="34">
        <f t="shared" si="68"/>
        <v>184</v>
      </c>
      <c r="AS190" s="29">
        <f t="shared" si="69"/>
        <v>184</v>
      </c>
      <c r="AT190" s="45">
        <v>4.406</v>
      </c>
      <c r="AU190" s="43">
        <v>4.572</v>
      </c>
      <c r="AV190" s="47">
        <v>27.071</v>
      </c>
      <c r="AW190" s="42">
        <v>4.406</v>
      </c>
    </row>
    <row r="191" spans="1:49" ht="12.75">
      <c r="A191" s="16">
        <f t="shared" si="63"/>
        <v>185</v>
      </c>
      <c r="B191" s="59">
        <f t="shared" si="53"/>
        <v>13.4983</v>
      </c>
      <c r="C191" s="27">
        <f t="shared" si="54"/>
        <v>-68.6742</v>
      </c>
      <c r="D191" s="1">
        <f t="shared" si="55"/>
        <v>202.32369600434845</v>
      </c>
      <c r="E191" s="1">
        <f t="shared" si="56"/>
        <v>212.93379593655396</v>
      </c>
      <c r="F191" s="1">
        <f t="shared" si="57"/>
        <v>216.68109571914667</v>
      </c>
      <c r="G191" s="33"/>
      <c r="H191" s="53">
        <v>4.509</v>
      </c>
      <c r="I191" s="19">
        <f t="shared" si="64"/>
        <v>185</v>
      </c>
      <c r="J191" s="59">
        <f t="shared" si="58"/>
        <v>35.8447</v>
      </c>
      <c r="K191" s="59">
        <f t="shared" si="59"/>
        <v>39.6522</v>
      </c>
      <c r="L191" s="26">
        <f t="shared" si="60"/>
        <v>19.764303995651545</v>
      </c>
      <c r="M191" s="59">
        <f t="shared" si="61"/>
        <v>9.77520406344604</v>
      </c>
      <c r="N191" s="27">
        <f t="shared" si="62"/>
        <v>5.971904280853323</v>
      </c>
      <c r="O191" s="79">
        <f t="shared" si="70"/>
        <v>0</v>
      </c>
      <c r="P191" s="28">
        <f t="shared" si="71"/>
        <v>0</v>
      </c>
      <c r="Q191" s="28">
        <f t="shared" si="72"/>
        <v>0</v>
      </c>
      <c r="R191" s="26">
        <f t="shared" si="73"/>
        <v>5.390876879705786</v>
      </c>
      <c r="S191" s="59">
        <f t="shared" si="74"/>
        <v>15.698481376924473</v>
      </c>
      <c r="T191" s="27">
        <f t="shared" si="75"/>
        <v>20.0525971958807</v>
      </c>
      <c r="U191" s="90">
        <f t="shared" si="76"/>
        <v>5.390876879705786</v>
      </c>
      <c r="V191" s="91">
        <f t="shared" si="77"/>
        <v>15.698481376924473</v>
      </c>
      <c r="W191" s="92">
        <f t="shared" si="78"/>
        <v>20.0525971958807</v>
      </c>
      <c r="X191" s="29"/>
      <c r="Y191" s="60"/>
      <c r="Z191" s="36"/>
      <c r="AA191" s="93">
        <f t="shared" si="65"/>
        <v>3.8529945252335467</v>
      </c>
      <c r="AB191" s="94">
        <f t="shared" si="66"/>
        <v>15.298020188952107</v>
      </c>
      <c r="AC191" s="95">
        <f t="shared" si="67"/>
        <v>19.715</v>
      </c>
      <c r="AD191" s="34">
        <f t="shared" si="68"/>
        <v>185</v>
      </c>
      <c r="AS191" s="29">
        <f t="shared" si="69"/>
        <v>185</v>
      </c>
      <c r="AT191" s="45">
        <v>4.509</v>
      </c>
      <c r="AU191" s="43">
        <v>4.672</v>
      </c>
      <c r="AV191" s="47">
        <v>27.372</v>
      </c>
      <c r="AW191" s="42">
        <v>4.509</v>
      </c>
    </row>
    <row r="192" spans="1:49" ht="12.75">
      <c r="A192" s="16">
        <f t="shared" si="63"/>
        <v>186</v>
      </c>
      <c r="B192" s="59">
        <f t="shared" si="53"/>
        <v>13.3142</v>
      </c>
      <c r="C192" s="27">
        <f t="shared" si="54"/>
        <v>-68.9931</v>
      </c>
      <c r="D192" s="1">
        <f t="shared" si="55"/>
        <v>202.32369600434845</v>
      </c>
      <c r="E192" s="1">
        <f t="shared" si="56"/>
        <v>212.93377771340084</v>
      </c>
      <c r="F192" s="1">
        <f t="shared" si="57"/>
        <v>216.68109571914667</v>
      </c>
      <c r="G192" s="33"/>
      <c r="H192" s="53">
        <v>4.606</v>
      </c>
      <c r="I192" s="19">
        <f t="shared" si="64"/>
        <v>186</v>
      </c>
      <c r="J192" s="59">
        <f t="shared" si="58"/>
        <v>36.028800000000004</v>
      </c>
      <c r="K192" s="59">
        <f t="shared" si="59"/>
        <v>39.9711</v>
      </c>
      <c r="L192" s="26">
        <f t="shared" si="60"/>
        <v>19.764303995651545</v>
      </c>
      <c r="M192" s="59">
        <f t="shared" si="61"/>
        <v>9.77522228659916</v>
      </c>
      <c r="N192" s="27">
        <f t="shared" si="62"/>
        <v>5.971904280853323</v>
      </c>
      <c r="O192" s="79">
        <f t="shared" si="70"/>
        <v>0</v>
      </c>
      <c r="P192" s="28">
        <f t="shared" si="71"/>
        <v>1.8223153119834024E-05</v>
      </c>
      <c r="Q192" s="28">
        <f t="shared" si="72"/>
        <v>0</v>
      </c>
      <c r="R192" s="26">
        <f t="shared" si="73"/>
        <v>5.390876879705786</v>
      </c>
      <c r="S192" s="59">
        <f t="shared" si="74"/>
        <v>15.698463153771353</v>
      </c>
      <c r="T192" s="27">
        <f t="shared" si="75"/>
        <v>20.0525971958807</v>
      </c>
      <c r="U192" s="90">
        <f t="shared" si="76"/>
        <v>5.390876879705786</v>
      </c>
      <c r="V192" s="91">
        <f t="shared" si="77"/>
        <v>15.698463153771353</v>
      </c>
      <c r="W192" s="92">
        <f t="shared" si="78"/>
        <v>20.0525971958807</v>
      </c>
      <c r="X192" s="29"/>
      <c r="Y192" s="60"/>
      <c r="Z192" s="36"/>
      <c r="AA192" s="93">
        <f t="shared" si="65"/>
        <v>3.8529945252335467</v>
      </c>
      <c r="AB192" s="94">
        <f t="shared" si="66"/>
        <v>15.298020188952107</v>
      </c>
      <c r="AC192" s="95">
        <f t="shared" si="67"/>
        <v>19.715</v>
      </c>
      <c r="AD192" s="34">
        <f t="shared" si="68"/>
        <v>186</v>
      </c>
      <c r="AS192" s="29">
        <f t="shared" si="69"/>
        <v>186</v>
      </c>
      <c r="AT192" s="45">
        <v>4.606</v>
      </c>
      <c r="AU192" s="43">
        <v>4.768</v>
      </c>
      <c r="AV192" s="47">
        <v>27.658</v>
      </c>
      <c r="AW192" s="42">
        <v>4.606</v>
      </c>
    </row>
    <row r="193" spans="1:49" ht="12.75">
      <c r="A193" s="16">
        <f t="shared" si="63"/>
        <v>187</v>
      </c>
      <c r="B193" s="59">
        <f t="shared" si="53"/>
        <v>13.121</v>
      </c>
      <c r="C193" s="27">
        <f t="shared" si="54"/>
        <v>-69.3277</v>
      </c>
      <c r="D193" s="1">
        <f t="shared" si="55"/>
        <v>202.32369600434845</v>
      </c>
      <c r="E193" s="1">
        <f t="shared" si="56"/>
        <v>212.93379593655396</v>
      </c>
      <c r="F193" s="1">
        <f t="shared" si="57"/>
        <v>216.68111581819954</v>
      </c>
      <c r="G193" s="33"/>
      <c r="H193" s="53">
        <v>4.709</v>
      </c>
      <c r="I193" s="19">
        <f t="shared" si="64"/>
        <v>187</v>
      </c>
      <c r="J193" s="59">
        <f t="shared" si="58"/>
        <v>36.222</v>
      </c>
      <c r="K193" s="59">
        <f t="shared" si="59"/>
        <v>40.305699999999995</v>
      </c>
      <c r="L193" s="26">
        <f t="shared" si="60"/>
        <v>19.764303995651545</v>
      </c>
      <c r="M193" s="59">
        <f t="shared" si="61"/>
        <v>9.77520406344604</v>
      </c>
      <c r="N193" s="27">
        <f t="shared" si="62"/>
        <v>5.971884181800448</v>
      </c>
      <c r="O193" s="79">
        <f t="shared" si="70"/>
        <v>0</v>
      </c>
      <c r="P193" s="28">
        <f t="shared" si="71"/>
        <v>-1.8223153119834024E-05</v>
      </c>
      <c r="Q193" s="28">
        <f t="shared" si="72"/>
        <v>-2.0099052875366397E-05</v>
      </c>
      <c r="R193" s="26">
        <f t="shared" si="73"/>
        <v>5.390876879705786</v>
      </c>
      <c r="S193" s="59">
        <f t="shared" si="74"/>
        <v>15.698481376924473</v>
      </c>
      <c r="T193" s="27">
        <f t="shared" si="75"/>
        <v>20.052617294933576</v>
      </c>
      <c r="U193" s="90">
        <f t="shared" si="76"/>
        <v>5.390876879705786</v>
      </c>
      <c r="V193" s="91">
        <f t="shared" si="77"/>
        <v>15.698481376924473</v>
      </c>
      <c r="W193" s="92">
        <f t="shared" si="78"/>
        <v>20.052617294933576</v>
      </c>
      <c r="X193" s="29"/>
      <c r="Y193" s="60"/>
      <c r="Z193" s="36"/>
      <c r="AA193" s="93">
        <f t="shared" si="65"/>
        <v>3.8529945252335467</v>
      </c>
      <c r="AB193" s="94">
        <f t="shared" si="66"/>
        <v>15.298001965798987</v>
      </c>
      <c r="AC193" s="95">
        <f t="shared" si="67"/>
        <v>19.715</v>
      </c>
      <c r="AD193" s="34">
        <f t="shared" si="68"/>
        <v>187</v>
      </c>
      <c r="AS193" s="29">
        <f t="shared" si="69"/>
        <v>187</v>
      </c>
      <c r="AT193" s="45">
        <v>4.709</v>
      </c>
      <c r="AU193" s="43">
        <v>4.868</v>
      </c>
      <c r="AV193" s="47">
        <v>27.96</v>
      </c>
      <c r="AW193" s="42">
        <v>4.709</v>
      </c>
    </row>
    <row r="194" spans="1:49" ht="12.75">
      <c r="A194" s="16">
        <f t="shared" si="63"/>
        <v>188</v>
      </c>
      <c r="B194" s="59">
        <f t="shared" si="53"/>
        <v>12.9373</v>
      </c>
      <c r="C194" s="27">
        <f t="shared" si="54"/>
        <v>-69.646</v>
      </c>
      <c r="D194" s="1">
        <f t="shared" si="55"/>
        <v>202.3237014791149</v>
      </c>
      <c r="E194" s="1">
        <f t="shared" si="56"/>
        <v>212.93377574760186</v>
      </c>
      <c r="F194" s="1">
        <f t="shared" si="57"/>
        <v>216.6810947294203</v>
      </c>
      <c r="G194" s="33"/>
      <c r="H194" s="53">
        <v>4.807</v>
      </c>
      <c r="I194" s="19">
        <f t="shared" si="64"/>
        <v>188</v>
      </c>
      <c r="J194" s="59">
        <f t="shared" si="58"/>
        <v>36.4057</v>
      </c>
      <c r="K194" s="59">
        <f t="shared" si="59"/>
        <v>40.624</v>
      </c>
      <c r="L194" s="26">
        <f t="shared" si="60"/>
        <v>19.76429852088509</v>
      </c>
      <c r="M194" s="59">
        <f t="shared" si="61"/>
        <v>9.775224252398147</v>
      </c>
      <c r="N194" s="27">
        <f t="shared" si="62"/>
        <v>5.971905270579697</v>
      </c>
      <c r="O194" s="79">
        <f t="shared" si="70"/>
        <v>-5.474766453517077E-06</v>
      </c>
      <c r="P194" s="28">
        <f t="shared" si="71"/>
        <v>2.0188952106536817E-05</v>
      </c>
      <c r="Q194" s="28">
        <f t="shared" si="72"/>
        <v>2.1088779249112122E-05</v>
      </c>
      <c r="R194" s="26">
        <f t="shared" si="73"/>
        <v>5.3908823544722395</v>
      </c>
      <c r="S194" s="59">
        <f t="shared" si="74"/>
        <v>15.698461187972367</v>
      </c>
      <c r="T194" s="27">
        <f t="shared" si="75"/>
        <v>20.052596206154327</v>
      </c>
      <c r="U194" s="90">
        <f t="shared" si="76"/>
        <v>5.3908823544722395</v>
      </c>
      <c r="V194" s="91">
        <f t="shared" si="77"/>
        <v>15.698461187972367</v>
      </c>
      <c r="W194" s="92">
        <f t="shared" si="78"/>
        <v>20.052596206154327</v>
      </c>
      <c r="X194" s="29"/>
      <c r="Y194" s="60"/>
      <c r="Z194" s="36"/>
      <c r="AA194" s="93">
        <f t="shared" si="65"/>
        <v>3.8529945252335467</v>
      </c>
      <c r="AB194" s="94">
        <f t="shared" si="66"/>
        <v>15.298020188952107</v>
      </c>
      <c r="AC194" s="95">
        <f t="shared" si="67"/>
        <v>19.715020099052875</v>
      </c>
      <c r="AD194" s="34">
        <f t="shared" si="68"/>
        <v>188</v>
      </c>
      <c r="AS194" s="29">
        <f t="shared" si="69"/>
        <v>188</v>
      </c>
      <c r="AT194" s="45">
        <v>4.807</v>
      </c>
      <c r="AU194" s="43">
        <v>4.963</v>
      </c>
      <c r="AV194" s="47">
        <v>28.247</v>
      </c>
      <c r="AW194" s="42">
        <v>4.807</v>
      </c>
    </row>
    <row r="195" spans="1:49" ht="12.75">
      <c r="A195" s="16">
        <f t="shared" si="63"/>
        <v>189</v>
      </c>
      <c r="B195" s="59">
        <f t="shared" si="53"/>
        <v>12.7439</v>
      </c>
      <c r="C195" s="27">
        <f t="shared" si="54"/>
        <v>-69.9809</v>
      </c>
      <c r="D195" s="1">
        <f t="shared" si="55"/>
        <v>202.3237014791149</v>
      </c>
      <c r="E195" s="1">
        <f t="shared" si="56"/>
        <v>212.93377771340084</v>
      </c>
      <c r="F195" s="1">
        <f t="shared" si="57"/>
        <v>216.68111581819954</v>
      </c>
      <c r="G195" s="33"/>
      <c r="H195" s="53">
        <v>4.91</v>
      </c>
      <c r="I195" s="19">
        <f t="shared" si="64"/>
        <v>189</v>
      </c>
      <c r="J195" s="59">
        <f t="shared" si="58"/>
        <v>36.59910000000001</v>
      </c>
      <c r="K195" s="59">
        <f t="shared" si="59"/>
        <v>40.95890000000001</v>
      </c>
      <c r="L195" s="26">
        <f t="shared" si="60"/>
        <v>19.76429852088509</v>
      </c>
      <c r="M195" s="59">
        <f t="shared" si="61"/>
        <v>9.77522228659916</v>
      </c>
      <c r="N195" s="27">
        <f t="shared" si="62"/>
        <v>5.971884181800448</v>
      </c>
      <c r="O195" s="79">
        <f t="shared" si="70"/>
        <v>0</v>
      </c>
      <c r="P195" s="28">
        <f t="shared" si="71"/>
        <v>-1.9657989867027936E-06</v>
      </c>
      <c r="Q195" s="28">
        <f t="shared" si="72"/>
        <v>-2.1088779249112122E-05</v>
      </c>
      <c r="R195" s="26">
        <f t="shared" si="73"/>
        <v>5.3908823544722395</v>
      </c>
      <c r="S195" s="59">
        <f t="shared" si="74"/>
        <v>15.698463153771353</v>
      </c>
      <c r="T195" s="27">
        <f t="shared" si="75"/>
        <v>20.052617294933576</v>
      </c>
      <c r="U195" s="90">
        <f t="shared" si="76"/>
        <v>5.3908823544722395</v>
      </c>
      <c r="V195" s="91">
        <f t="shared" si="77"/>
        <v>15.698463153771353</v>
      </c>
      <c r="W195" s="92">
        <f t="shared" si="78"/>
        <v>20.052617294933576</v>
      </c>
      <c r="X195" s="29"/>
      <c r="Y195" s="60"/>
      <c r="Z195" s="36"/>
      <c r="AA195" s="93">
        <f t="shared" si="65"/>
        <v>3.853</v>
      </c>
      <c r="AB195" s="94">
        <f t="shared" si="66"/>
        <v>15.298</v>
      </c>
      <c r="AC195" s="95">
        <f t="shared" si="67"/>
        <v>19.714999010273626</v>
      </c>
      <c r="AD195" s="34">
        <f t="shared" si="68"/>
        <v>189</v>
      </c>
      <c r="AS195" s="29">
        <f t="shared" si="69"/>
        <v>189</v>
      </c>
      <c r="AT195" s="45">
        <v>4.91</v>
      </c>
      <c r="AU195" s="43">
        <v>5.063</v>
      </c>
      <c r="AV195" s="47">
        <v>28.55</v>
      </c>
      <c r="AW195" s="42">
        <v>4.91</v>
      </c>
    </row>
    <row r="196" spans="1:49" ht="12.75">
      <c r="A196" s="16">
        <f t="shared" si="63"/>
        <v>190</v>
      </c>
      <c r="B196" s="59">
        <f t="shared" si="53"/>
        <v>12.5604</v>
      </c>
      <c r="C196" s="27">
        <f t="shared" si="54"/>
        <v>-70.2987</v>
      </c>
      <c r="D196" s="1">
        <f t="shared" si="55"/>
        <v>202.32369600434845</v>
      </c>
      <c r="E196" s="1">
        <f t="shared" si="56"/>
        <v>212.93379593655396</v>
      </c>
      <c r="F196" s="1">
        <f t="shared" si="57"/>
        <v>216.68111581819954</v>
      </c>
      <c r="G196" s="33"/>
      <c r="H196" s="53">
        <v>5.007</v>
      </c>
      <c r="I196" s="19">
        <f t="shared" si="64"/>
        <v>190</v>
      </c>
      <c r="J196" s="59">
        <f t="shared" si="58"/>
        <v>36.7826</v>
      </c>
      <c r="K196" s="59">
        <f t="shared" si="59"/>
        <v>41.2767</v>
      </c>
      <c r="L196" s="26">
        <f t="shared" si="60"/>
        <v>19.764303995651545</v>
      </c>
      <c r="M196" s="59">
        <f t="shared" si="61"/>
        <v>9.77520406344604</v>
      </c>
      <c r="N196" s="27">
        <f t="shared" si="62"/>
        <v>5.971884181800448</v>
      </c>
      <c r="O196" s="79">
        <f t="shared" si="70"/>
        <v>5.474766453517077E-06</v>
      </c>
      <c r="P196" s="28">
        <f t="shared" si="71"/>
        <v>-1.8223153119834024E-05</v>
      </c>
      <c r="Q196" s="28">
        <f t="shared" si="72"/>
        <v>0</v>
      </c>
      <c r="R196" s="26">
        <f t="shared" si="73"/>
        <v>5.390876879705786</v>
      </c>
      <c r="S196" s="59">
        <f t="shared" si="74"/>
        <v>15.698481376924473</v>
      </c>
      <c r="T196" s="27">
        <f t="shared" si="75"/>
        <v>20.052617294933576</v>
      </c>
      <c r="U196" s="90">
        <f t="shared" si="76"/>
        <v>5.390876879705786</v>
      </c>
      <c r="V196" s="91">
        <f t="shared" si="77"/>
        <v>15.698481376924473</v>
      </c>
      <c r="W196" s="92">
        <f t="shared" si="78"/>
        <v>20.052617294933576</v>
      </c>
      <c r="X196" s="29"/>
      <c r="Y196" s="60"/>
      <c r="Z196" s="36"/>
      <c r="AA196" s="93">
        <f t="shared" si="65"/>
        <v>3.853</v>
      </c>
      <c r="AB196" s="94">
        <f t="shared" si="66"/>
        <v>15.298001965798987</v>
      </c>
      <c r="AC196" s="95">
        <f t="shared" si="67"/>
        <v>19.715020099052875</v>
      </c>
      <c r="AD196" s="34">
        <f t="shared" si="68"/>
        <v>190</v>
      </c>
      <c r="AS196" s="29">
        <f t="shared" si="69"/>
        <v>190</v>
      </c>
      <c r="AT196" s="45">
        <v>5.007</v>
      </c>
      <c r="AU196" s="43">
        <v>5.157</v>
      </c>
      <c r="AV196" s="47">
        <v>28.838</v>
      </c>
      <c r="AW196" s="42">
        <v>5.007</v>
      </c>
    </row>
    <row r="197" spans="1:49" ht="12.75">
      <c r="A197" s="16">
        <f t="shared" si="63"/>
        <v>191</v>
      </c>
      <c r="B197" s="59">
        <f t="shared" si="53"/>
        <v>12.3666</v>
      </c>
      <c r="C197" s="27">
        <f t="shared" si="54"/>
        <v>-70.6344</v>
      </c>
      <c r="D197" s="1">
        <f t="shared" si="55"/>
        <v>202.32369600434845</v>
      </c>
      <c r="E197" s="1">
        <f t="shared" si="56"/>
        <v>212.93379397075515</v>
      </c>
      <c r="F197" s="1">
        <f t="shared" si="57"/>
        <v>216.68109571914667</v>
      </c>
      <c r="G197" s="33"/>
      <c r="H197" s="53">
        <v>5.109</v>
      </c>
      <c r="I197" s="19">
        <f t="shared" si="64"/>
        <v>191</v>
      </c>
      <c r="J197" s="59">
        <f t="shared" si="58"/>
        <v>36.976400000000005</v>
      </c>
      <c r="K197" s="59">
        <f t="shared" si="59"/>
        <v>41.6124</v>
      </c>
      <c r="L197" s="26">
        <f t="shared" si="60"/>
        <v>19.764303995651545</v>
      </c>
      <c r="M197" s="59">
        <f t="shared" si="61"/>
        <v>9.775206029244856</v>
      </c>
      <c r="N197" s="27">
        <f t="shared" si="62"/>
        <v>5.971904280853323</v>
      </c>
      <c r="O197" s="79">
        <f t="shared" si="70"/>
        <v>0</v>
      </c>
      <c r="P197" s="28">
        <f t="shared" si="71"/>
        <v>1.965798816172537E-06</v>
      </c>
      <c r="Q197" s="28">
        <f t="shared" si="72"/>
        <v>2.0099052875366397E-05</v>
      </c>
      <c r="R197" s="26">
        <f t="shared" si="73"/>
        <v>5.390876879705786</v>
      </c>
      <c r="S197" s="59">
        <f t="shared" si="74"/>
        <v>15.698479411125657</v>
      </c>
      <c r="T197" s="27">
        <f t="shared" si="75"/>
        <v>20.0525971958807</v>
      </c>
      <c r="U197" s="90">
        <f t="shared" si="76"/>
        <v>5.390876879705786</v>
      </c>
      <c r="V197" s="91">
        <f t="shared" si="77"/>
        <v>15.698479411125657</v>
      </c>
      <c r="W197" s="92">
        <f t="shared" si="78"/>
        <v>20.0525971958807</v>
      </c>
      <c r="X197" s="29"/>
      <c r="Y197" s="60"/>
      <c r="Z197" s="36"/>
      <c r="AA197" s="93">
        <f t="shared" si="65"/>
        <v>3.8529945252335467</v>
      </c>
      <c r="AB197" s="94">
        <f t="shared" si="66"/>
        <v>15.298020188952107</v>
      </c>
      <c r="AC197" s="95">
        <f t="shared" si="67"/>
        <v>19.715020099052875</v>
      </c>
      <c r="AD197" s="34">
        <f t="shared" si="68"/>
        <v>191</v>
      </c>
      <c r="AS197" s="29">
        <f t="shared" si="69"/>
        <v>191</v>
      </c>
      <c r="AT197" s="45">
        <v>5.109</v>
      </c>
      <c r="AU197" s="43">
        <v>5.255</v>
      </c>
      <c r="AV197" s="47">
        <v>29.142</v>
      </c>
      <c r="AW197" s="42">
        <v>5.109</v>
      </c>
    </row>
    <row r="198" spans="1:49" ht="12.75">
      <c r="A198" s="16">
        <f t="shared" si="63"/>
        <v>192</v>
      </c>
      <c r="B198" s="59">
        <f t="shared" si="53"/>
        <v>12.1833</v>
      </c>
      <c r="C198" s="27">
        <f t="shared" si="54"/>
        <v>-70.952</v>
      </c>
      <c r="D198" s="1">
        <f t="shared" si="55"/>
        <v>202.3237014791149</v>
      </c>
      <c r="E198" s="1">
        <f t="shared" si="56"/>
        <v>212.93377574760186</v>
      </c>
      <c r="F198" s="1">
        <f t="shared" si="57"/>
        <v>216.6810947294203</v>
      </c>
      <c r="G198" s="33"/>
      <c r="H198" s="53">
        <v>5.206</v>
      </c>
      <c r="I198" s="19">
        <f t="shared" si="64"/>
        <v>192</v>
      </c>
      <c r="J198" s="59">
        <f t="shared" si="58"/>
        <v>37.1597</v>
      </c>
      <c r="K198" s="59">
        <f t="shared" si="59"/>
        <v>41.93</v>
      </c>
      <c r="L198" s="26">
        <f t="shared" si="60"/>
        <v>19.76429852088509</v>
      </c>
      <c r="M198" s="59">
        <f t="shared" si="61"/>
        <v>9.775224252398147</v>
      </c>
      <c r="N198" s="27">
        <f t="shared" si="62"/>
        <v>5.971905270579697</v>
      </c>
      <c r="O198" s="79">
        <f t="shared" si="70"/>
        <v>-5.474766453517077E-06</v>
      </c>
      <c r="P198" s="28">
        <f t="shared" si="71"/>
        <v>1.822315329036428E-05</v>
      </c>
      <c r="Q198" s="28">
        <f t="shared" si="72"/>
        <v>9.897263737457251E-07</v>
      </c>
      <c r="R198" s="26">
        <f t="shared" si="73"/>
        <v>5.3908823544722395</v>
      </c>
      <c r="S198" s="59">
        <f t="shared" si="74"/>
        <v>15.698461187972367</v>
      </c>
      <c r="T198" s="27">
        <f t="shared" si="75"/>
        <v>20.052596206154327</v>
      </c>
      <c r="U198" s="90">
        <f t="shared" si="76"/>
        <v>5.3908823544722395</v>
      </c>
      <c r="V198" s="91">
        <f t="shared" si="77"/>
        <v>15.698461187972367</v>
      </c>
      <c r="W198" s="92">
        <f t="shared" si="78"/>
        <v>20.052596206154327</v>
      </c>
      <c r="X198" s="29"/>
      <c r="Y198" s="60"/>
      <c r="Z198" s="36"/>
      <c r="AA198" s="93">
        <f t="shared" si="65"/>
        <v>3.8529945252335467</v>
      </c>
      <c r="AB198" s="94">
        <f t="shared" si="66"/>
        <v>15.29801822315329</v>
      </c>
      <c r="AC198" s="95">
        <f t="shared" si="67"/>
        <v>19.715</v>
      </c>
      <c r="AD198" s="34">
        <f t="shared" si="68"/>
        <v>192</v>
      </c>
      <c r="AS198" s="29">
        <f t="shared" si="69"/>
        <v>192</v>
      </c>
      <c r="AT198" s="45">
        <v>5.206</v>
      </c>
      <c r="AU198" s="43">
        <v>5.348</v>
      </c>
      <c r="AV198" s="47">
        <v>29.43</v>
      </c>
      <c r="AW198" s="42">
        <v>5.206</v>
      </c>
    </row>
    <row r="199" spans="1:49" ht="12.75">
      <c r="A199" s="16">
        <f t="shared" si="63"/>
        <v>193</v>
      </c>
      <c r="B199" s="59">
        <f aca="true" t="shared" si="79" ref="B199:B254">xc</f>
        <v>12.0839</v>
      </c>
      <c r="C199" s="27">
        <f aca="true" t="shared" si="80" ref="C199:C254">yc</f>
        <v>-71.124</v>
      </c>
      <c r="D199" s="1">
        <f aca="true" t="shared" si="81" ref="D199:D254">SQRT((xh-x_1)^2+(yh-y_1)^2+(zh-z_1)^2)</f>
        <v>202.32369600434845</v>
      </c>
      <c r="E199" s="1">
        <f aca="true" t="shared" si="82" ref="E199:E254">SQRT((xh-x_2)^2+(yh-y_2)^2+(zh-z_2)^2)</f>
        <v>212.93379397075515</v>
      </c>
      <c r="F199" s="1">
        <f aca="true" t="shared" si="83" ref="F199:F254">SQRT((xh-x_3)^2+(yh-y_3)^2+(zh-z_3)^2)</f>
        <v>216.68109571914667</v>
      </c>
      <c r="G199" s="33"/>
      <c r="H199" s="53">
        <v>5.258</v>
      </c>
      <c r="I199" s="19">
        <f t="shared" si="64"/>
        <v>193</v>
      </c>
      <c r="J199" s="59">
        <f aca="true" t="shared" si="84" ref="J199:J253">49.343-B199</f>
        <v>37.259100000000004</v>
      </c>
      <c r="K199" s="59">
        <f aca="true" t="shared" si="85" ref="K199:K254">-29.022-C199</f>
        <v>42.102</v>
      </c>
      <c r="L199" s="26">
        <f aca="true" t="shared" si="86" ref="L199:L254">222.088-D199</f>
        <v>19.764303995651545</v>
      </c>
      <c r="M199" s="59">
        <f aca="true" t="shared" si="87" ref="M199:M254">222.709-E199</f>
        <v>9.775206029244856</v>
      </c>
      <c r="N199" s="27">
        <f aca="true" t="shared" si="88" ref="N199:N254">222.653-F199</f>
        <v>5.971904280853323</v>
      </c>
      <c r="O199" s="79">
        <f t="shared" si="70"/>
        <v>5.474766453517077E-06</v>
      </c>
      <c r="P199" s="28">
        <f t="shared" si="71"/>
        <v>-1.822315329036428E-05</v>
      </c>
      <c r="Q199" s="28">
        <f t="shared" si="72"/>
        <v>-9.897263737457251E-07</v>
      </c>
      <c r="R199" s="26">
        <f t="shared" si="73"/>
        <v>5.390876879705786</v>
      </c>
      <c r="S199" s="59">
        <f t="shared" si="74"/>
        <v>15.698479411125657</v>
      </c>
      <c r="T199" s="27">
        <f t="shared" si="75"/>
        <v>20.0525971958807</v>
      </c>
      <c r="U199" s="90">
        <f t="shared" si="76"/>
        <v>5.390876879705786</v>
      </c>
      <c r="V199" s="91">
        <f t="shared" si="77"/>
        <v>15.698479411125657</v>
      </c>
      <c r="W199" s="92">
        <f t="shared" si="78"/>
        <v>20.0525971958807</v>
      </c>
      <c r="X199" s="29"/>
      <c r="Y199" s="60"/>
      <c r="Z199" s="36"/>
      <c r="AA199" s="93">
        <f t="shared" si="65"/>
        <v>3.853</v>
      </c>
      <c r="AB199" s="94">
        <f t="shared" si="66"/>
        <v>15.298</v>
      </c>
      <c r="AC199" s="95">
        <f t="shared" si="67"/>
        <v>19.714999010273626</v>
      </c>
      <c r="AD199" s="34">
        <f t="shared" si="68"/>
        <v>193</v>
      </c>
      <c r="AS199" s="29">
        <f t="shared" si="69"/>
        <v>193</v>
      </c>
      <c r="AT199" s="45">
        <v>5.258</v>
      </c>
      <c r="AU199" s="43">
        <v>5.398</v>
      </c>
      <c r="AV199" s="47">
        <v>29.586</v>
      </c>
      <c r="AW199" s="42">
        <v>5.258</v>
      </c>
    </row>
    <row r="200" spans="1:49" ht="12.75">
      <c r="A200" s="16">
        <f aca="true" t="shared" si="89" ref="A200:A254">A199+1</f>
        <v>194</v>
      </c>
      <c r="B200" s="59">
        <f t="shared" si="79"/>
        <v>11.9847</v>
      </c>
      <c r="C200" s="27">
        <f t="shared" si="80"/>
        <v>-71.296</v>
      </c>
      <c r="D200" s="1">
        <f t="shared" si="81"/>
        <v>202.3237014791149</v>
      </c>
      <c r="E200" s="1">
        <f t="shared" si="82"/>
        <v>212.93377574760186</v>
      </c>
      <c r="F200" s="1">
        <f t="shared" si="83"/>
        <v>216.6810947294203</v>
      </c>
      <c r="G200" s="33"/>
      <c r="H200" s="53">
        <v>5.31</v>
      </c>
      <c r="I200" s="19">
        <f aca="true" t="shared" si="90" ref="I200:I254">I199+1</f>
        <v>194</v>
      </c>
      <c r="J200" s="59">
        <f t="shared" si="84"/>
        <v>37.3583</v>
      </c>
      <c r="K200" s="59">
        <f t="shared" si="85"/>
        <v>42.27400000000001</v>
      </c>
      <c r="L200" s="26">
        <f t="shared" si="86"/>
        <v>19.76429852088509</v>
      </c>
      <c r="M200" s="59">
        <f t="shared" si="87"/>
        <v>9.775224252398147</v>
      </c>
      <c r="N200" s="27">
        <f t="shared" si="88"/>
        <v>5.971905270579697</v>
      </c>
      <c r="O200" s="79">
        <f t="shared" si="70"/>
        <v>-5.474766453517077E-06</v>
      </c>
      <c r="P200" s="28">
        <f t="shared" si="71"/>
        <v>1.822315329036428E-05</v>
      </c>
      <c r="Q200" s="28">
        <f t="shared" si="72"/>
        <v>9.897263737457251E-07</v>
      </c>
      <c r="R200" s="26">
        <f t="shared" si="73"/>
        <v>5.3908823544722395</v>
      </c>
      <c r="S200" s="59">
        <f t="shared" si="74"/>
        <v>15.698461187972367</v>
      </c>
      <c r="T200" s="27">
        <f t="shared" si="75"/>
        <v>20.052596206154327</v>
      </c>
      <c r="U200" s="90">
        <f t="shared" si="76"/>
        <v>5.3908823544722395</v>
      </c>
      <c r="V200" s="91">
        <f t="shared" si="77"/>
        <v>15.698461187972367</v>
      </c>
      <c r="W200" s="92">
        <f t="shared" si="78"/>
        <v>20.052596206154327</v>
      </c>
      <c r="X200" s="29"/>
      <c r="Y200" s="60"/>
      <c r="Z200" s="36"/>
      <c r="AA200" s="93">
        <f aca="true" t="shared" si="91" ref="AA200:AA252">AA201+O200</f>
        <v>3.8529945252335467</v>
      </c>
      <c r="AB200" s="94">
        <f aca="true" t="shared" si="92" ref="AB200:AB252">AB201+P200</f>
        <v>15.29801822315329</v>
      </c>
      <c r="AC200" s="95">
        <f aca="true" t="shared" si="93" ref="AC200:AC252">AC201+Q200</f>
        <v>19.715</v>
      </c>
      <c r="AD200" s="34">
        <f aca="true" t="shared" si="94" ref="AD200:AD253">AD199+1</f>
        <v>194</v>
      </c>
      <c r="AS200" s="29">
        <f aca="true" t="shared" si="95" ref="AS200:AS253">AS199+1</f>
        <v>194</v>
      </c>
      <c r="AT200" s="45">
        <v>5.31</v>
      </c>
      <c r="AU200" s="43">
        <v>5.447</v>
      </c>
      <c r="AV200" s="47">
        <v>29.742</v>
      </c>
      <c r="AW200" s="42">
        <v>5.31</v>
      </c>
    </row>
    <row r="201" spans="1:49" ht="12.75">
      <c r="A201" s="16">
        <f t="shared" si="89"/>
        <v>195</v>
      </c>
      <c r="B201" s="59">
        <f t="shared" si="79"/>
        <v>11.7991</v>
      </c>
      <c r="C201" s="27">
        <f t="shared" si="80"/>
        <v>-71.6174</v>
      </c>
      <c r="D201" s="1">
        <f t="shared" si="81"/>
        <v>202.32369872234443</v>
      </c>
      <c r="E201" s="1">
        <f t="shared" si="82"/>
        <v>212.93379397075515</v>
      </c>
      <c r="F201" s="1">
        <f t="shared" si="83"/>
        <v>216.68109571914667</v>
      </c>
      <c r="G201" s="33"/>
      <c r="H201" s="53">
        <v>5.406</v>
      </c>
      <c r="I201" s="19">
        <f t="shared" si="90"/>
        <v>195</v>
      </c>
      <c r="J201" s="59">
        <f t="shared" si="84"/>
        <v>37.54390000000001</v>
      </c>
      <c r="K201" s="59">
        <f t="shared" si="85"/>
        <v>42.595400000000005</v>
      </c>
      <c r="L201" s="26">
        <f t="shared" si="86"/>
        <v>19.764301277655562</v>
      </c>
      <c r="M201" s="59">
        <f t="shared" si="87"/>
        <v>9.775206029244856</v>
      </c>
      <c r="N201" s="27">
        <f t="shared" si="88"/>
        <v>5.971904280853323</v>
      </c>
      <c r="O201" s="79">
        <f aca="true" t="shared" si="96" ref="O201:O254">L201-L200</f>
        <v>2.756770470568881E-06</v>
      </c>
      <c r="P201" s="28">
        <f aca="true" t="shared" si="97" ref="P201:P254">M201-M200</f>
        <v>-1.822315329036428E-05</v>
      </c>
      <c r="Q201" s="28">
        <f aca="true" t="shared" si="98" ref="Q201:Q254">N201-N200</f>
        <v>-9.897263737457251E-07</v>
      </c>
      <c r="R201" s="26">
        <f aca="true" t="shared" si="99" ref="R201:R254">R200-O201</f>
        <v>5.390879597701769</v>
      </c>
      <c r="S201" s="59">
        <f aca="true" t="shared" si="100" ref="S201:S254">S200-P201</f>
        <v>15.698479411125657</v>
      </c>
      <c r="T201" s="27">
        <f aca="true" t="shared" si="101" ref="T201:T254">T200-Q201</f>
        <v>20.0525971958807</v>
      </c>
      <c r="U201" s="90">
        <f aca="true" t="shared" si="102" ref="U201:U254">U200-O201</f>
        <v>5.390879597701769</v>
      </c>
      <c r="V201" s="91">
        <f aca="true" t="shared" si="103" ref="V201:V254">V200-P201</f>
        <v>15.698479411125657</v>
      </c>
      <c r="W201" s="92">
        <f aca="true" t="shared" si="104" ref="W201:W254">W200-Q201</f>
        <v>20.0525971958807</v>
      </c>
      <c r="X201" s="29"/>
      <c r="Y201" s="60"/>
      <c r="Z201" s="36"/>
      <c r="AA201" s="93">
        <f t="shared" si="91"/>
        <v>3.853</v>
      </c>
      <c r="AB201" s="94">
        <f t="shared" si="92"/>
        <v>15.298</v>
      </c>
      <c r="AC201" s="95">
        <f t="shared" si="93"/>
        <v>19.714999010273626</v>
      </c>
      <c r="AD201" s="34">
        <f t="shared" si="94"/>
        <v>195</v>
      </c>
      <c r="AS201" s="29">
        <f t="shared" si="95"/>
        <v>195</v>
      </c>
      <c r="AT201" s="45">
        <v>5.406</v>
      </c>
      <c r="AU201" s="43">
        <v>5.539</v>
      </c>
      <c r="AV201" s="47">
        <v>30.033</v>
      </c>
      <c r="AW201" s="42">
        <v>5.406</v>
      </c>
    </row>
    <row r="202" spans="1:49" ht="12.75">
      <c r="A202" s="16">
        <f t="shared" si="89"/>
        <v>196</v>
      </c>
      <c r="B202" s="59">
        <f t="shared" si="79"/>
        <v>11.6995</v>
      </c>
      <c r="C202" s="27">
        <f t="shared" si="80"/>
        <v>-71.7898</v>
      </c>
      <c r="D202" s="1">
        <f t="shared" si="81"/>
        <v>202.32369600434845</v>
      </c>
      <c r="E202" s="1">
        <f t="shared" si="82"/>
        <v>212.93379593655396</v>
      </c>
      <c r="F202" s="1">
        <f t="shared" si="83"/>
        <v>216.68111581819954</v>
      </c>
      <c r="G202" s="33"/>
      <c r="H202" s="53">
        <v>5.457</v>
      </c>
      <c r="I202" s="19">
        <f t="shared" si="90"/>
        <v>196</v>
      </c>
      <c r="J202" s="59">
        <f t="shared" si="84"/>
        <v>37.6435</v>
      </c>
      <c r="K202" s="59">
        <f t="shared" si="85"/>
        <v>42.7678</v>
      </c>
      <c r="L202" s="26">
        <f t="shared" si="86"/>
        <v>19.764303995651545</v>
      </c>
      <c r="M202" s="59">
        <f t="shared" si="87"/>
        <v>9.77520406344604</v>
      </c>
      <c r="N202" s="27">
        <f t="shared" si="88"/>
        <v>5.971884181800448</v>
      </c>
      <c r="O202" s="79">
        <f t="shared" si="96"/>
        <v>2.717995982948196E-06</v>
      </c>
      <c r="P202" s="28">
        <f t="shared" si="97"/>
        <v>-1.965798816172537E-06</v>
      </c>
      <c r="Q202" s="28">
        <f t="shared" si="98"/>
        <v>-2.0099052875366397E-05</v>
      </c>
      <c r="R202" s="26">
        <f t="shared" si="99"/>
        <v>5.390876879705786</v>
      </c>
      <c r="S202" s="59">
        <f t="shared" si="100"/>
        <v>15.698481376924473</v>
      </c>
      <c r="T202" s="27">
        <f t="shared" si="101"/>
        <v>20.052617294933576</v>
      </c>
      <c r="U202" s="90">
        <f t="shared" si="102"/>
        <v>5.390876879705786</v>
      </c>
      <c r="V202" s="91">
        <f t="shared" si="103"/>
        <v>15.698481376924473</v>
      </c>
      <c r="W202" s="92">
        <f t="shared" si="104"/>
        <v>20.052617294933576</v>
      </c>
      <c r="X202" s="29"/>
      <c r="Y202" s="60"/>
      <c r="Z202" s="36"/>
      <c r="AA202" s="93">
        <f t="shared" si="91"/>
        <v>3.8529972432295296</v>
      </c>
      <c r="AB202" s="94">
        <f t="shared" si="92"/>
        <v>15.29801822315329</v>
      </c>
      <c r="AC202" s="95">
        <f t="shared" si="93"/>
        <v>19.715</v>
      </c>
      <c r="AD202" s="34">
        <f t="shared" si="94"/>
        <v>196</v>
      </c>
      <c r="AS202" s="29">
        <f t="shared" si="95"/>
        <v>196</v>
      </c>
      <c r="AT202" s="45">
        <v>5.457</v>
      </c>
      <c r="AU202" s="43">
        <v>5.587</v>
      </c>
      <c r="AV202" s="47">
        <v>30.189</v>
      </c>
      <c r="AW202" s="42">
        <v>5.457</v>
      </c>
    </row>
    <row r="203" spans="1:49" ht="12.75">
      <c r="A203" s="16">
        <f t="shared" si="89"/>
        <v>197</v>
      </c>
      <c r="B203" s="59">
        <f t="shared" si="79"/>
        <v>11.5999</v>
      </c>
      <c r="C203" s="27">
        <f t="shared" si="80"/>
        <v>-71.9623</v>
      </c>
      <c r="D203" s="1">
        <f t="shared" si="81"/>
        <v>202.32369600434845</v>
      </c>
      <c r="E203" s="1">
        <f t="shared" si="82"/>
        <v>212.93379593655396</v>
      </c>
      <c r="F203" s="1">
        <f t="shared" si="83"/>
        <v>216.68109571914667</v>
      </c>
      <c r="G203" s="33"/>
      <c r="H203" s="53">
        <v>5.508</v>
      </c>
      <c r="I203" s="19">
        <f t="shared" si="90"/>
        <v>197</v>
      </c>
      <c r="J203" s="59">
        <f t="shared" si="84"/>
        <v>37.743100000000005</v>
      </c>
      <c r="K203" s="59">
        <f t="shared" si="85"/>
        <v>42.9403</v>
      </c>
      <c r="L203" s="26">
        <f t="shared" si="86"/>
        <v>19.764303995651545</v>
      </c>
      <c r="M203" s="59">
        <f t="shared" si="87"/>
        <v>9.77520406344604</v>
      </c>
      <c r="N203" s="27">
        <f t="shared" si="88"/>
        <v>5.971904280853323</v>
      </c>
      <c r="O203" s="79">
        <f t="shared" si="96"/>
        <v>0</v>
      </c>
      <c r="P203" s="28">
        <f t="shared" si="97"/>
        <v>0</v>
      </c>
      <c r="Q203" s="28">
        <f t="shared" si="98"/>
        <v>2.0099052875366397E-05</v>
      </c>
      <c r="R203" s="26">
        <f t="shared" si="99"/>
        <v>5.390876879705786</v>
      </c>
      <c r="S203" s="59">
        <f t="shared" si="100"/>
        <v>15.698481376924473</v>
      </c>
      <c r="T203" s="27">
        <f t="shared" si="101"/>
        <v>20.0525971958807</v>
      </c>
      <c r="U203" s="90">
        <f t="shared" si="102"/>
        <v>5.390876879705786</v>
      </c>
      <c r="V203" s="91">
        <f t="shared" si="103"/>
        <v>15.698481376924473</v>
      </c>
      <c r="W203" s="92">
        <f t="shared" si="104"/>
        <v>20.0525971958807</v>
      </c>
      <c r="X203" s="29"/>
      <c r="Y203" s="60"/>
      <c r="Z203" s="36"/>
      <c r="AA203" s="93">
        <f t="shared" si="91"/>
        <v>3.8529945252335467</v>
      </c>
      <c r="AB203" s="94">
        <f t="shared" si="92"/>
        <v>15.298020188952107</v>
      </c>
      <c r="AC203" s="95">
        <f t="shared" si="93"/>
        <v>19.715020099052875</v>
      </c>
      <c r="AD203" s="34">
        <f t="shared" si="94"/>
        <v>197</v>
      </c>
      <c r="AS203" s="29">
        <f t="shared" si="95"/>
        <v>197</v>
      </c>
      <c r="AT203" s="45">
        <v>5.508</v>
      </c>
      <c r="AU203" s="43">
        <v>5.635</v>
      </c>
      <c r="AV203" s="47">
        <v>30.345</v>
      </c>
      <c r="AW203" s="42">
        <v>5.508</v>
      </c>
    </row>
    <row r="204" spans="1:49" ht="12.75">
      <c r="A204" s="16">
        <f t="shared" si="89"/>
        <v>198</v>
      </c>
      <c r="B204" s="59">
        <f t="shared" si="79"/>
        <v>11.413</v>
      </c>
      <c r="C204" s="27">
        <f t="shared" si="80"/>
        <v>-72.286</v>
      </c>
      <c r="D204" s="1">
        <f t="shared" si="81"/>
        <v>202.32369600434845</v>
      </c>
      <c r="E204" s="1">
        <f t="shared" si="82"/>
        <v>212.93379593655396</v>
      </c>
      <c r="F204" s="1">
        <f t="shared" si="83"/>
        <v>216.68111581819954</v>
      </c>
      <c r="G204" s="33"/>
      <c r="H204" s="53">
        <v>5.603</v>
      </c>
      <c r="I204" s="19">
        <f t="shared" si="90"/>
        <v>198</v>
      </c>
      <c r="J204" s="59">
        <f t="shared" si="84"/>
        <v>37.93000000000001</v>
      </c>
      <c r="K204" s="59">
        <f t="shared" si="85"/>
        <v>43.264</v>
      </c>
      <c r="L204" s="26">
        <f t="shared" si="86"/>
        <v>19.764303995651545</v>
      </c>
      <c r="M204" s="59">
        <f t="shared" si="87"/>
        <v>9.77520406344604</v>
      </c>
      <c r="N204" s="27">
        <f t="shared" si="88"/>
        <v>5.971884181800448</v>
      </c>
      <c r="O204" s="79">
        <f t="shared" si="96"/>
        <v>0</v>
      </c>
      <c r="P204" s="28">
        <f t="shared" si="97"/>
        <v>0</v>
      </c>
      <c r="Q204" s="28">
        <f t="shared" si="98"/>
        <v>-2.0099052875366397E-05</v>
      </c>
      <c r="R204" s="26">
        <f t="shared" si="99"/>
        <v>5.390876879705786</v>
      </c>
      <c r="S204" s="59">
        <f t="shared" si="100"/>
        <v>15.698481376924473</v>
      </c>
      <c r="T204" s="27">
        <f t="shared" si="101"/>
        <v>20.052617294933576</v>
      </c>
      <c r="U204" s="90">
        <f t="shared" si="102"/>
        <v>5.390876879705786</v>
      </c>
      <c r="V204" s="91">
        <f t="shared" si="103"/>
        <v>15.698481376924473</v>
      </c>
      <c r="W204" s="92">
        <f t="shared" si="104"/>
        <v>20.052617294933576</v>
      </c>
      <c r="X204" s="29"/>
      <c r="Y204" s="60"/>
      <c r="Z204" s="36"/>
      <c r="AA204" s="93">
        <f t="shared" si="91"/>
        <v>3.8529945252335467</v>
      </c>
      <c r="AB204" s="94">
        <f t="shared" si="92"/>
        <v>15.298020188952107</v>
      </c>
      <c r="AC204" s="95">
        <f t="shared" si="93"/>
        <v>19.715</v>
      </c>
      <c r="AD204" s="34">
        <f t="shared" si="94"/>
        <v>198</v>
      </c>
      <c r="AS204" s="29">
        <f t="shared" si="95"/>
        <v>198</v>
      </c>
      <c r="AT204" s="45">
        <v>5.603</v>
      </c>
      <c r="AU204" s="43">
        <v>5.724</v>
      </c>
      <c r="AV204" s="47">
        <v>30.639</v>
      </c>
      <c r="AW204" s="42">
        <v>5.603</v>
      </c>
    </row>
    <row r="205" spans="1:49" ht="12.75">
      <c r="A205" s="16">
        <f t="shared" si="89"/>
        <v>199</v>
      </c>
      <c r="B205" s="59">
        <f t="shared" si="79"/>
        <v>11.313</v>
      </c>
      <c r="C205" s="27">
        <f t="shared" si="80"/>
        <v>-72.4593</v>
      </c>
      <c r="D205" s="1">
        <f t="shared" si="81"/>
        <v>202.32369600434845</v>
      </c>
      <c r="E205" s="1">
        <f t="shared" si="82"/>
        <v>212.93379397075515</v>
      </c>
      <c r="F205" s="1">
        <f t="shared" si="83"/>
        <v>216.68109571914667</v>
      </c>
      <c r="G205" s="33"/>
      <c r="H205" s="53">
        <v>5.653</v>
      </c>
      <c r="I205" s="19">
        <f t="shared" si="90"/>
        <v>199</v>
      </c>
      <c r="J205" s="59">
        <f t="shared" si="84"/>
        <v>38.03</v>
      </c>
      <c r="K205" s="59">
        <f t="shared" si="85"/>
        <v>43.4373</v>
      </c>
      <c r="L205" s="26">
        <f t="shared" si="86"/>
        <v>19.764303995651545</v>
      </c>
      <c r="M205" s="59">
        <f t="shared" si="87"/>
        <v>9.775206029244856</v>
      </c>
      <c r="N205" s="27">
        <f t="shared" si="88"/>
        <v>5.971904280853323</v>
      </c>
      <c r="O205" s="79">
        <f t="shared" si="96"/>
        <v>0</v>
      </c>
      <c r="P205" s="28">
        <f t="shared" si="97"/>
        <v>1.965798816172537E-06</v>
      </c>
      <c r="Q205" s="28">
        <f t="shared" si="98"/>
        <v>2.0099052875366397E-05</v>
      </c>
      <c r="R205" s="26">
        <f t="shared" si="99"/>
        <v>5.390876879705786</v>
      </c>
      <c r="S205" s="59">
        <f t="shared" si="100"/>
        <v>15.698479411125657</v>
      </c>
      <c r="T205" s="27">
        <f t="shared" si="101"/>
        <v>20.0525971958807</v>
      </c>
      <c r="U205" s="90">
        <f t="shared" si="102"/>
        <v>5.390876879705786</v>
      </c>
      <c r="V205" s="91">
        <f t="shared" si="103"/>
        <v>15.698479411125657</v>
      </c>
      <c r="W205" s="92">
        <f t="shared" si="104"/>
        <v>20.0525971958807</v>
      </c>
      <c r="X205" s="29"/>
      <c r="Y205" s="60"/>
      <c r="Z205" s="36"/>
      <c r="AA205" s="93">
        <f t="shared" si="91"/>
        <v>3.8529945252335467</v>
      </c>
      <c r="AB205" s="94">
        <f t="shared" si="92"/>
        <v>15.298020188952107</v>
      </c>
      <c r="AC205" s="95">
        <f t="shared" si="93"/>
        <v>19.715020099052875</v>
      </c>
      <c r="AD205" s="34">
        <f t="shared" si="94"/>
        <v>199</v>
      </c>
      <c r="AS205" s="29">
        <f t="shared" si="95"/>
        <v>199</v>
      </c>
      <c r="AT205" s="45">
        <v>5.653</v>
      </c>
      <c r="AU205" s="43">
        <v>5.771</v>
      </c>
      <c r="AV205" s="47">
        <v>30.796</v>
      </c>
      <c r="AW205" s="42">
        <v>5.653</v>
      </c>
    </row>
    <row r="206" spans="1:49" ht="12.75">
      <c r="A206" s="16">
        <f t="shared" si="89"/>
        <v>200</v>
      </c>
      <c r="B206" s="59">
        <f t="shared" si="79"/>
        <v>11.213</v>
      </c>
      <c r="C206" s="27">
        <f t="shared" si="80"/>
        <v>-72.6325</v>
      </c>
      <c r="D206" s="1">
        <f t="shared" si="81"/>
        <v>202.32369600434845</v>
      </c>
      <c r="E206" s="1">
        <f t="shared" si="82"/>
        <v>212.93377574760186</v>
      </c>
      <c r="F206" s="1">
        <f t="shared" si="83"/>
        <v>216.68109571914667</v>
      </c>
      <c r="G206" s="33"/>
      <c r="H206" s="53">
        <v>5.703</v>
      </c>
      <c r="I206" s="19">
        <f t="shared" si="90"/>
        <v>200</v>
      </c>
      <c r="J206" s="59">
        <f t="shared" si="84"/>
        <v>38.13</v>
      </c>
      <c r="K206" s="59">
        <f t="shared" si="85"/>
        <v>43.610499999999995</v>
      </c>
      <c r="L206" s="26">
        <f t="shared" si="86"/>
        <v>19.764303995651545</v>
      </c>
      <c r="M206" s="59">
        <f t="shared" si="87"/>
        <v>9.775224252398147</v>
      </c>
      <c r="N206" s="27">
        <f t="shared" si="88"/>
        <v>5.971904280853323</v>
      </c>
      <c r="O206" s="79">
        <f t="shared" si="96"/>
        <v>0</v>
      </c>
      <c r="P206" s="28">
        <f t="shared" si="97"/>
        <v>1.822315329036428E-05</v>
      </c>
      <c r="Q206" s="28">
        <f t="shared" si="98"/>
        <v>0</v>
      </c>
      <c r="R206" s="26">
        <f t="shared" si="99"/>
        <v>5.390876879705786</v>
      </c>
      <c r="S206" s="59">
        <f t="shared" si="100"/>
        <v>15.698461187972367</v>
      </c>
      <c r="T206" s="27">
        <f t="shared" si="101"/>
        <v>20.0525971958807</v>
      </c>
      <c r="U206" s="90">
        <f t="shared" si="102"/>
        <v>5.390876879705786</v>
      </c>
      <c r="V206" s="91">
        <f t="shared" si="103"/>
        <v>15.698461187972367</v>
      </c>
      <c r="W206" s="92">
        <f t="shared" si="104"/>
        <v>20.0525971958807</v>
      </c>
      <c r="X206" s="29"/>
      <c r="Y206" s="60"/>
      <c r="Z206" s="36"/>
      <c r="AA206" s="93">
        <f t="shared" si="91"/>
        <v>3.8529945252335467</v>
      </c>
      <c r="AB206" s="94">
        <f t="shared" si="92"/>
        <v>15.29801822315329</v>
      </c>
      <c r="AC206" s="95">
        <f t="shared" si="93"/>
        <v>19.715</v>
      </c>
      <c r="AD206" s="34">
        <f t="shared" si="94"/>
        <v>200</v>
      </c>
      <c r="AS206" s="29">
        <f t="shared" si="95"/>
        <v>200</v>
      </c>
      <c r="AT206" s="45">
        <v>5.703</v>
      </c>
      <c r="AU206" s="43">
        <v>5.817</v>
      </c>
      <c r="AV206" s="47">
        <v>30.953</v>
      </c>
      <c r="AW206" s="42">
        <v>5.703</v>
      </c>
    </row>
    <row r="207" spans="1:49" ht="12.75">
      <c r="A207" s="16">
        <f t="shared" si="89"/>
        <v>201</v>
      </c>
      <c r="B207" s="59">
        <f t="shared" si="79"/>
        <v>11.0243</v>
      </c>
      <c r="C207" s="27">
        <f t="shared" si="80"/>
        <v>-72.9594</v>
      </c>
      <c r="D207" s="1">
        <f t="shared" si="81"/>
        <v>202.3237014791149</v>
      </c>
      <c r="E207" s="1">
        <f t="shared" si="82"/>
        <v>212.93377574760186</v>
      </c>
      <c r="F207" s="1">
        <f t="shared" si="83"/>
        <v>216.68109571914667</v>
      </c>
      <c r="G207" s="33"/>
      <c r="H207" s="53">
        <v>5.796</v>
      </c>
      <c r="I207" s="19">
        <f t="shared" si="90"/>
        <v>201</v>
      </c>
      <c r="J207" s="59">
        <f t="shared" si="84"/>
        <v>38.31870000000001</v>
      </c>
      <c r="K207" s="59">
        <f t="shared" si="85"/>
        <v>43.937400000000004</v>
      </c>
      <c r="L207" s="26">
        <f t="shared" si="86"/>
        <v>19.76429852088509</v>
      </c>
      <c r="M207" s="59">
        <f t="shared" si="87"/>
        <v>9.775224252398147</v>
      </c>
      <c r="N207" s="27">
        <f t="shared" si="88"/>
        <v>5.971904280853323</v>
      </c>
      <c r="O207" s="79">
        <f t="shared" si="96"/>
        <v>-5.474766453517077E-06</v>
      </c>
      <c r="P207" s="28">
        <f t="shared" si="97"/>
        <v>0</v>
      </c>
      <c r="Q207" s="28">
        <f t="shared" si="98"/>
        <v>0</v>
      </c>
      <c r="R207" s="26">
        <f t="shared" si="99"/>
        <v>5.3908823544722395</v>
      </c>
      <c r="S207" s="59">
        <f t="shared" si="100"/>
        <v>15.698461187972367</v>
      </c>
      <c r="T207" s="27">
        <f t="shared" si="101"/>
        <v>20.0525971958807</v>
      </c>
      <c r="U207" s="90">
        <f t="shared" si="102"/>
        <v>5.3908823544722395</v>
      </c>
      <c r="V207" s="91">
        <f t="shared" si="103"/>
        <v>15.698461187972367</v>
      </c>
      <c r="W207" s="92">
        <f t="shared" si="104"/>
        <v>20.0525971958807</v>
      </c>
      <c r="X207" s="29"/>
      <c r="Y207" s="60"/>
      <c r="Z207" s="36"/>
      <c r="AA207" s="93">
        <f t="shared" si="91"/>
        <v>3.8529945252335467</v>
      </c>
      <c r="AB207" s="94">
        <f t="shared" si="92"/>
        <v>15.298</v>
      </c>
      <c r="AC207" s="95">
        <f t="shared" si="93"/>
        <v>19.715</v>
      </c>
      <c r="AD207" s="34">
        <f t="shared" si="94"/>
        <v>201</v>
      </c>
      <c r="AS207" s="29">
        <f t="shared" si="95"/>
        <v>201</v>
      </c>
      <c r="AT207" s="45">
        <v>5.796</v>
      </c>
      <c r="AU207" s="43">
        <v>5.902</v>
      </c>
      <c r="AV207" s="47">
        <v>31.249</v>
      </c>
      <c r="AW207" s="42">
        <v>5.796</v>
      </c>
    </row>
    <row r="208" spans="1:49" ht="12.75">
      <c r="A208" s="16">
        <f t="shared" si="89"/>
        <v>202</v>
      </c>
      <c r="B208" s="59">
        <f t="shared" si="79"/>
        <v>10.9237</v>
      </c>
      <c r="C208" s="27">
        <f t="shared" si="80"/>
        <v>-73.1335</v>
      </c>
      <c r="D208" s="1">
        <f t="shared" si="81"/>
        <v>202.32369600434845</v>
      </c>
      <c r="E208" s="1">
        <f t="shared" si="82"/>
        <v>212.93379397075515</v>
      </c>
      <c r="F208" s="1">
        <f t="shared" si="83"/>
        <v>216.68109571914667</v>
      </c>
      <c r="G208" s="33"/>
      <c r="H208" s="53">
        <v>5.845</v>
      </c>
      <c r="I208" s="19">
        <f t="shared" si="90"/>
        <v>202</v>
      </c>
      <c r="J208" s="59">
        <f t="shared" si="84"/>
        <v>38.41930000000001</v>
      </c>
      <c r="K208" s="59">
        <f t="shared" si="85"/>
        <v>44.1115</v>
      </c>
      <c r="L208" s="26">
        <f t="shared" si="86"/>
        <v>19.764303995651545</v>
      </c>
      <c r="M208" s="59">
        <f t="shared" si="87"/>
        <v>9.775206029244856</v>
      </c>
      <c r="N208" s="27">
        <f t="shared" si="88"/>
        <v>5.971904280853323</v>
      </c>
      <c r="O208" s="79">
        <f t="shared" si="96"/>
        <v>5.474766453517077E-06</v>
      </c>
      <c r="P208" s="28">
        <f t="shared" si="97"/>
        <v>-1.822315329036428E-05</v>
      </c>
      <c r="Q208" s="28">
        <f t="shared" si="98"/>
        <v>0</v>
      </c>
      <c r="R208" s="26">
        <f t="shared" si="99"/>
        <v>5.390876879705786</v>
      </c>
      <c r="S208" s="59">
        <f t="shared" si="100"/>
        <v>15.698479411125657</v>
      </c>
      <c r="T208" s="27">
        <f t="shared" si="101"/>
        <v>20.0525971958807</v>
      </c>
      <c r="U208" s="90">
        <f t="shared" si="102"/>
        <v>5.390876879705786</v>
      </c>
      <c r="V208" s="91">
        <f t="shared" si="103"/>
        <v>15.698479411125657</v>
      </c>
      <c r="W208" s="92">
        <f t="shared" si="104"/>
        <v>20.0525971958807</v>
      </c>
      <c r="X208" s="29"/>
      <c r="Y208" s="60"/>
      <c r="Z208" s="36"/>
      <c r="AA208" s="93">
        <f t="shared" si="91"/>
        <v>3.853</v>
      </c>
      <c r="AB208" s="94">
        <f t="shared" si="92"/>
        <v>15.298</v>
      </c>
      <c r="AC208" s="95">
        <f t="shared" si="93"/>
        <v>19.715</v>
      </c>
      <c r="AD208" s="34">
        <f t="shared" si="94"/>
        <v>202</v>
      </c>
      <c r="AS208" s="29">
        <f t="shared" si="95"/>
        <v>202</v>
      </c>
      <c r="AT208" s="45">
        <v>5.845</v>
      </c>
      <c r="AU208" s="43">
        <v>5.946</v>
      </c>
      <c r="AV208" s="47">
        <v>31.407</v>
      </c>
      <c r="AW208" s="42">
        <v>5.845</v>
      </c>
    </row>
    <row r="209" spans="1:49" ht="12.75">
      <c r="A209" s="16">
        <f t="shared" si="89"/>
        <v>203</v>
      </c>
      <c r="B209" s="59">
        <f t="shared" si="79"/>
        <v>10.8232</v>
      </c>
      <c r="C209" s="27">
        <f t="shared" si="80"/>
        <v>-73.3076</v>
      </c>
      <c r="D209" s="1">
        <f t="shared" si="81"/>
        <v>202.32369600434845</v>
      </c>
      <c r="E209" s="1">
        <f t="shared" si="82"/>
        <v>212.93379593655396</v>
      </c>
      <c r="F209" s="1">
        <f t="shared" si="83"/>
        <v>216.68111581819954</v>
      </c>
      <c r="G209" s="33"/>
      <c r="H209" s="53">
        <v>5.893</v>
      </c>
      <c r="I209" s="19">
        <f t="shared" si="90"/>
        <v>203</v>
      </c>
      <c r="J209" s="59">
        <f t="shared" si="84"/>
        <v>38.519800000000004</v>
      </c>
      <c r="K209" s="59">
        <f t="shared" si="85"/>
        <v>44.285599999999995</v>
      </c>
      <c r="L209" s="26">
        <f t="shared" si="86"/>
        <v>19.764303995651545</v>
      </c>
      <c r="M209" s="59">
        <f t="shared" si="87"/>
        <v>9.77520406344604</v>
      </c>
      <c r="N209" s="27">
        <f t="shared" si="88"/>
        <v>5.971884181800448</v>
      </c>
      <c r="O209" s="79">
        <f t="shared" si="96"/>
        <v>0</v>
      </c>
      <c r="P209" s="28">
        <f t="shared" si="97"/>
        <v>-1.965798816172537E-06</v>
      </c>
      <c r="Q209" s="28">
        <f t="shared" si="98"/>
        <v>-2.0099052875366397E-05</v>
      </c>
      <c r="R209" s="26">
        <f t="shared" si="99"/>
        <v>5.390876879705786</v>
      </c>
      <c r="S209" s="59">
        <f t="shared" si="100"/>
        <v>15.698481376924473</v>
      </c>
      <c r="T209" s="27">
        <f t="shared" si="101"/>
        <v>20.052617294933576</v>
      </c>
      <c r="U209" s="90">
        <f t="shared" si="102"/>
        <v>5.390876879705786</v>
      </c>
      <c r="V209" s="91">
        <f t="shared" si="103"/>
        <v>15.698481376924473</v>
      </c>
      <c r="W209" s="92">
        <f t="shared" si="104"/>
        <v>20.052617294933576</v>
      </c>
      <c r="X209" s="29"/>
      <c r="Y209" s="60"/>
      <c r="Z209" s="36"/>
      <c r="AA209" s="93">
        <f t="shared" si="91"/>
        <v>3.8529945252335467</v>
      </c>
      <c r="AB209" s="94">
        <f t="shared" si="92"/>
        <v>15.29801822315329</v>
      </c>
      <c r="AC209" s="95">
        <f t="shared" si="93"/>
        <v>19.715</v>
      </c>
      <c r="AD209" s="34">
        <f t="shared" si="94"/>
        <v>203</v>
      </c>
      <c r="AS209" s="29">
        <f t="shared" si="95"/>
        <v>203</v>
      </c>
      <c r="AT209" s="45">
        <v>5.893</v>
      </c>
      <c r="AU209" s="43">
        <v>5.989</v>
      </c>
      <c r="AV209" s="47">
        <v>31.565</v>
      </c>
      <c r="AW209" s="42">
        <v>5.893</v>
      </c>
    </row>
    <row r="210" spans="1:49" ht="12.75">
      <c r="A210" s="16">
        <f t="shared" si="89"/>
        <v>204</v>
      </c>
      <c r="B210" s="59">
        <f t="shared" si="79"/>
        <v>10.6322</v>
      </c>
      <c r="C210" s="27">
        <f t="shared" si="80"/>
        <v>-73.6385</v>
      </c>
      <c r="D210" s="1">
        <f t="shared" si="81"/>
        <v>202.3237014791149</v>
      </c>
      <c r="E210" s="1">
        <f t="shared" si="82"/>
        <v>212.93377574760186</v>
      </c>
      <c r="F210" s="1">
        <f t="shared" si="83"/>
        <v>216.68109571914667</v>
      </c>
      <c r="G210" s="33"/>
      <c r="H210" s="53">
        <v>5.983</v>
      </c>
      <c r="I210" s="19">
        <f t="shared" si="90"/>
        <v>204</v>
      </c>
      <c r="J210" s="59">
        <f t="shared" si="84"/>
        <v>38.710800000000006</v>
      </c>
      <c r="K210" s="59">
        <f t="shared" si="85"/>
        <v>44.616499999999995</v>
      </c>
      <c r="L210" s="26">
        <f t="shared" si="86"/>
        <v>19.76429852088509</v>
      </c>
      <c r="M210" s="59">
        <f t="shared" si="87"/>
        <v>9.775224252398147</v>
      </c>
      <c r="N210" s="27">
        <f t="shared" si="88"/>
        <v>5.971904280853323</v>
      </c>
      <c r="O210" s="79">
        <f t="shared" si="96"/>
        <v>-5.474766453517077E-06</v>
      </c>
      <c r="P210" s="28">
        <f t="shared" si="97"/>
        <v>2.0188952106536817E-05</v>
      </c>
      <c r="Q210" s="28">
        <f t="shared" si="98"/>
        <v>2.0099052875366397E-05</v>
      </c>
      <c r="R210" s="26">
        <f t="shared" si="99"/>
        <v>5.3908823544722395</v>
      </c>
      <c r="S210" s="59">
        <f t="shared" si="100"/>
        <v>15.698461187972367</v>
      </c>
      <c r="T210" s="27">
        <f t="shared" si="101"/>
        <v>20.0525971958807</v>
      </c>
      <c r="U210" s="90">
        <f t="shared" si="102"/>
        <v>5.3908823544722395</v>
      </c>
      <c r="V210" s="91">
        <f t="shared" si="103"/>
        <v>15.698461187972367</v>
      </c>
      <c r="W210" s="92">
        <f t="shared" si="104"/>
        <v>20.0525971958807</v>
      </c>
      <c r="X210" s="29"/>
      <c r="Y210" s="60"/>
      <c r="Z210" s="36"/>
      <c r="AA210" s="93">
        <f t="shared" si="91"/>
        <v>3.8529945252335467</v>
      </c>
      <c r="AB210" s="94">
        <f t="shared" si="92"/>
        <v>15.298020188952107</v>
      </c>
      <c r="AC210" s="95">
        <f t="shared" si="93"/>
        <v>19.715020099052875</v>
      </c>
      <c r="AD210" s="34">
        <f t="shared" si="94"/>
        <v>204</v>
      </c>
      <c r="AS210" s="29">
        <f t="shared" si="95"/>
        <v>204</v>
      </c>
      <c r="AT210" s="45">
        <v>5.983</v>
      </c>
      <c r="AU210" s="43">
        <v>6.068</v>
      </c>
      <c r="AV210" s="47">
        <v>31.865</v>
      </c>
      <c r="AW210" s="42">
        <v>5.983</v>
      </c>
    </row>
    <row r="211" spans="1:49" ht="12.75">
      <c r="A211" s="16">
        <f t="shared" si="89"/>
        <v>205</v>
      </c>
      <c r="B211" s="59">
        <f t="shared" si="79"/>
        <v>10.5311</v>
      </c>
      <c r="C211" s="27">
        <f t="shared" si="80"/>
        <v>-73.8136</v>
      </c>
      <c r="D211" s="1">
        <f t="shared" si="81"/>
        <v>202.32369600434845</v>
      </c>
      <c r="E211" s="1">
        <f t="shared" si="82"/>
        <v>212.93379397075515</v>
      </c>
      <c r="F211" s="1">
        <f t="shared" si="83"/>
        <v>216.68109571914667</v>
      </c>
      <c r="G211" s="33"/>
      <c r="H211" s="53">
        <v>6.029</v>
      </c>
      <c r="I211" s="19">
        <f t="shared" si="90"/>
        <v>205</v>
      </c>
      <c r="J211" s="59">
        <f t="shared" si="84"/>
        <v>38.8119</v>
      </c>
      <c r="K211" s="59">
        <f t="shared" si="85"/>
        <v>44.791599999999995</v>
      </c>
      <c r="L211" s="26">
        <f t="shared" si="86"/>
        <v>19.764303995651545</v>
      </c>
      <c r="M211" s="59">
        <f t="shared" si="87"/>
        <v>9.775206029244856</v>
      </c>
      <c r="N211" s="27">
        <f t="shared" si="88"/>
        <v>5.971904280853323</v>
      </c>
      <c r="O211" s="79">
        <f t="shared" si="96"/>
        <v>5.474766453517077E-06</v>
      </c>
      <c r="P211" s="28">
        <f t="shared" si="97"/>
        <v>-1.822315329036428E-05</v>
      </c>
      <c r="Q211" s="28">
        <f t="shared" si="98"/>
        <v>0</v>
      </c>
      <c r="R211" s="26">
        <f t="shared" si="99"/>
        <v>5.390876879705786</v>
      </c>
      <c r="S211" s="59">
        <f t="shared" si="100"/>
        <v>15.698479411125657</v>
      </c>
      <c r="T211" s="27">
        <f t="shared" si="101"/>
        <v>20.0525971958807</v>
      </c>
      <c r="U211" s="90">
        <f t="shared" si="102"/>
        <v>5.390876879705786</v>
      </c>
      <c r="V211" s="91">
        <f t="shared" si="103"/>
        <v>15.698479411125657</v>
      </c>
      <c r="W211" s="92">
        <f t="shared" si="104"/>
        <v>20.0525971958807</v>
      </c>
      <c r="X211" s="29"/>
      <c r="Y211" s="60"/>
      <c r="Z211" s="36"/>
      <c r="AA211" s="93">
        <f t="shared" si="91"/>
        <v>3.853</v>
      </c>
      <c r="AB211" s="94">
        <f t="shared" si="92"/>
        <v>15.298</v>
      </c>
      <c r="AC211" s="95">
        <f t="shared" si="93"/>
        <v>19.715</v>
      </c>
      <c r="AD211" s="34">
        <f t="shared" si="94"/>
        <v>205</v>
      </c>
      <c r="AS211" s="29">
        <f t="shared" si="95"/>
        <v>205</v>
      </c>
      <c r="AT211" s="45">
        <v>6.029</v>
      </c>
      <c r="AU211" s="43">
        <v>6.107</v>
      </c>
      <c r="AV211" s="47">
        <v>32.024</v>
      </c>
      <c r="AW211" s="42">
        <v>6.029</v>
      </c>
    </row>
    <row r="212" spans="1:49" ht="12.75">
      <c r="A212" s="16">
        <f t="shared" si="89"/>
        <v>206</v>
      </c>
      <c r="B212" s="59">
        <f t="shared" si="79"/>
        <v>10.43</v>
      </c>
      <c r="C212" s="27">
        <f t="shared" si="80"/>
        <v>-73.9887</v>
      </c>
      <c r="D212" s="1">
        <f t="shared" si="81"/>
        <v>202.32369872234443</v>
      </c>
      <c r="E212" s="1">
        <f t="shared" si="82"/>
        <v>212.93379397075515</v>
      </c>
      <c r="F212" s="1">
        <f t="shared" si="83"/>
        <v>216.68109571914667</v>
      </c>
      <c r="G212" s="33"/>
      <c r="H212" s="53">
        <v>6.075</v>
      </c>
      <c r="I212" s="19">
        <f t="shared" si="90"/>
        <v>206</v>
      </c>
      <c r="J212" s="59">
        <f t="shared" si="84"/>
        <v>38.913000000000004</v>
      </c>
      <c r="K212" s="59">
        <f t="shared" si="85"/>
        <v>44.966699999999996</v>
      </c>
      <c r="L212" s="26">
        <f t="shared" si="86"/>
        <v>19.764301277655562</v>
      </c>
      <c r="M212" s="59">
        <f t="shared" si="87"/>
        <v>9.775206029244856</v>
      </c>
      <c r="N212" s="27">
        <f t="shared" si="88"/>
        <v>5.971904280853323</v>
      </c>
      <c r="O212" s="79">
        <f t="shared" si="96"/>
        <v>-2.717995982948196E-06</v>
      </c>
      <c r="P212" s="28">
        <f t="shared" si="97"/>
        <v>0</v>
      </c>
      <c r="Q212" s="28">
        <f t="shared" si="98"/>
        <v>0</v>
      </c>
      <c r="R212" s="26">
        <f t="shared" si="99"/>
        <v>5.390879597701769</v>
      </c>
      <c r="S212" s="59">
        <f t="shared" si="100"/>
        <v>15.698479411125657</v>
      </c>
      <c r="T212" s="27">
        <f t="shared" si="101"/>
        <v>20.0525971958807</v>
      </c>
      <c r="U212" s="90">
        <f t="shared" si="102"/>
        <v>5.390879597701769</v>
      </c>
      <c r="V212" s="91">
        <f t="shared" si="103"/>
        <v>15.698479411125657</v>
      </c>
      <c r="W212" s="92">
        <f t="shared" si="104"/>
        <v>20.0525971958807</v>
      </c>
      <c r="X212" s="29"/>
      <c r="Y212" s="60"/>
      <c r="Z212" s="36"/>
      <c r="AA212" s="93">
        <f t="shared" si="91"/>
        <v>3.8529945252335467</v>
      </c>
      <c r="AB212" s="94">
        <f t="shared" si="92"/>
        <v>15.29801822315329</v>
      </c>
      <c r="AC212" s="95">
        <f t="shared" si="93"/>
        <v>19.715</v>
      </c>
      <c r="AD212" s="34">
        <f t="shared" si="94"/>
        <v>206</v>
      </c>
      <c r="AS212" s="29">
        <f t="shared" si="95"/>
        <v>206</v>
      </c>
      <c r="AT212" s="45">
        <v>6.075</v>
      </c>
      <c r="AU212" s="43">
        <v>6.144</v>
      </c>
      <c r="AV212" s="47">
        <v>32.183</v>
      </c>
      <c r="AW212" s="42">
        <v>6.075</v>
      </c>
    </row>
    <row r="213" spans="1:49" ht="12.75">
      <c r="A213" s="16">
        <f t="shared" si="89"/>
        <v>207</v>
      </c>
      <c r="B213" s="59">
        <f t="shared" si="79"/>
        <v>10.2467</v>
      </c>
      <c r="C213" s="27">
        <f t="shared" si="80"/>
        <v>-74.3062</v>
      </c>
      <c r="D213" s="1">
        <f t="shared" si="81"/>
        <v>202.3237014791149</v>
      </c>
      <c r="E213" s="1">
        <f t="shared" si="82"/>
        <v>212.93377771340084</v>
      </c>
      <c r="F213" s="1">
        <f t="shared" si="83"/>
        <v>216.68109571914667</v>
      </c>
      <c r="G213" s="33"/>
      <c r="H213" s="53">
        <v>6.155</v>
      </c>
      <c r="I213" s="19">
        <f t="shared" si="90"/>
        <v>207</v>
      </c>
      <c r="J213" s="59">
        <f t="shared" si="84"/>
        <v>39.0963</v>
      </c>
      <c r="K213" s="59">
        <f t="shared" si="85"/>
        <v>45.284200000000006</v>
      </c>
      <c r="L213" s="26">
        <f t="shared" si="86"/>
        <v>19.76429852088509</v>
      </c>
      <c r="M213" s="59">
        <f t="shared" si="87"/>
        <v>9.77522228659916</v>
      </c>
      <c r="N213" s="27">
        <f t="shared" si="88"/>
        <v>5.971904280853323</v>
      </c>
      <c r="O213" s="79">
        <f t="shared" si="96"/>
        <v>-2.756770470568881E-06</v>
      </c>
      <c r="P213" s="28">
        <f t="shared" si="97"/>
        <v>1.6257354303661486E-05</v>
      </c>
      <c r="Q213" s="28">
        <f t="shared" si="98"/>
        <v>0</v>
      </c>
      <c r="R213" s="26">
        <f t="shared" si="99"/>
        <v>5.3908823544722395</v>
      </c>
      <c r="S213" s="59">
        <f t="shared" si="100"/>
        <v>15.698463153771353</v>
      </c>
      <c r="T213" s="27">
        <f t="shared" si="101"/>
        <v>20.0525971958807</v>
      </c>
      <c r="U213" s="90">
        <f t="shared" si="102"/>
        <v>5.3908823544722395</v>
      </c>
      <c r="V213" s="91">
        <f t="shared" si="103"/>
        <v>15.698463153771353</v>
      </c>
      <c r="W213" s="92">
        <f t="shared" si="104"/>
        <v>20.0525971958807</v>
      </c>
      <c r="X213" s="29"/>
      <c r="Y213" s="60"/>
      <c r="Z213" s="36"/>
      <c r="AA213" s="93">
        <f t="shared" si="91"/>
        <v>3.8529972432295296</v>
      </c>
      <c r="AB213" s="94">
        <f t="shared" si="92"/>
        <v>15.29801822315329</v>
      </c>
      <c r="AC213" s="95">
        <f t="shared" si="93"/>
        <v>19.715</v>
      </c>
      <c r="AD213" s="34">
        <f t="shared" si="94"/>
        <v>207</v>
      </c>
      <c r="AS213" s="29">
        <f t="shared" si="95"/>
        <v>207</v>
      </c>
      <c r="AT213" s="45">
        <v>6.155</v>
      </c>
      <c r="AU213" s="43">
        <v>6.208</v>
      </c>
      <c r="AV213" s="47">
        <v>32.471</v>
      </c>
      <c r="AW213" s="42">
        <v>6.155</v>
      </c>
    </row>
    <row r="214" spans="1:49" ht="12.75">
      <c r="A214" s="16">
        <f t="shared" si="89"/>
        <v>208</v>
      </c>
      <c r="B214" s="59">
        <f t="shared" si="79"/>
        <v>10.0634</v>
      </c>
      <c r="C214" s="27">
        <f t="shared" si="80"/>
        <v>-74.6237</v>
      </c>
      <c r="D214" s="1">
        <f t="shared" si="81"/>
        <v>202.32369872234443</v>
      </c>
      <c r="E214" s="1">
        <f t="shared" si="82"/>
        <v>212.93379397075515</v>
      </c>
      <c r="F214" s="1">
        <f t="shared" si="83"/>
        <v>216.68109571914667</v>
      </c>
      <c r="G214" s="33"/>
      <c r="H214" s="53">
        <v>6.232</v>
      </c>
      <c r="I214" s="19">
        <f t="shared" si="90"/>
        <v>208</v>
      </c>
      <c r="J214" s="59">
        <f t="shared" si="84"/>
        <v>39.2796</v>
      </c>
      <c r="K214" s="59">
        <f t="shared" si="85"/>
        <v>45.6017</v>
      </c>
      <c r="L214" s="26">
        <f t="shared" si="86"/>
        <v>19.764301277655562</v>
      </c>
      <c r="M214" s="59">
        <f t="shared" si="87"/>
        <v>9.775206029244856</v>
      </c>
      <c r="N214" s="27">
        <f t="shared" si="88"/>
        <v>5.971904280853323</v>
      </c>
      <c r="O214" s="79">
        <f t="shared" si="96"/>
        <v>2.756770470568881E-06</v>
      </c>
      <c r="P214" s="28">
        <f t="shared" si="97"/>
        <v>-1.6257354303661486E-05</v>
      </c>
      <c r="Q214" s="28">
        <f t="shared" si="98"/>
        <v>0</v>
      </c>
      <c r="R214" s="26">
        <f t="shared" si="99"/>
        <v>5.390879597701769</v>
      </c>
      <c r="S214" s="59">
        <f t="shared" si="100"/>
        <v>15.698479411125657</v>
      </c>
      <c r="T214" s="27">
        <f t="shared" si="101"/>
        <v>20.0525971958807</v>
      </c>
      <c r="U214" s="90">
        <f t="shared" si="102"/>
        <v>5.390879597701769</v>
      </c>
      <c r="V214" s="91">
        <f t="shared" si="103"/>
        <v>15.698479411125657</v>
      </c>
      <c r="W214" s="92">
        <f t="shared" si="104"/>
        <v>20.0525971958807</v>
      </c>
      <c r="X214" s="29"/>
      <c r="Y214" s="60"/>
      <c r="Z214" s="36"/>
      <c r="AA214" s="93">
        <f t="shared" si="91"/>
        <v>3.853</v>
      </c>
      <c r="AB214" s="94">
        <f t="shared" si="92"/>
        <v>15.298001965798987</v>
      </c>
      <c r="AC214" s="95">
        <f t="shared" si="93"/>
        <v>19.715</v>
      </c>
      <c r="AD214" s="34">
        <f t="shared" si="94"/>
        <v>208</v>
      </c>
      <c r="AS214" s="29">
        <f t="shared" si="95"/>
        <v>208</v>
      </c>
      <c r="AT214" s="45">
        <v>6.232</v>
      </c>
      <c r="AU214" s="43">
        <v>6.277</v>
      </c>
      <c r="AV214" s="47">
        <v>32.76</v>
      </c>
      <c r="AW214" s="42">
        <v>6.232</v>
      </c>
    </row>
    <row r="215" spans="1:49" ht="12.75">
      <c r="A215" s="16">
        <f t="shared" si="89"/>
        <v>209</v>
      </c>
      <c r="B215" s="59">
        <f t="shared" si="79"/>
        <v>9.8812</v>
      </c>
      <c r="C215" s="27">
        <f t="shared" si="80"/>
        <v>-74.9392</v>
      </c>
      <c r="D215" s="1">
        <f t="shared" si="81"/>
        <v>202.32369600434845</v>
      </c>
      <c r="E215" s="1">
        <f t="shared" si="82"/>
        <v>212.93379397075515</v>
      </c>
      <c r="F215" s="1">
        <f t="shared" si="83"/>
        <v>216.68109571914667</v>
      </c>
      <c r="G215" s="33"/>
      <c r="H215" s="53">
        <v>6.304</v>
      </c>
      <c r="I215" s="19">
        <f t="shared" si="90"/>
        <v>209</v>
      </c>
      <c r="J215" s="59">
        <f t="shared" si="84"/>
        <v>39.461800000000004</v>
      </c>
      <c r="K215" s="59">
        <f t="shared" si="85"/>
        <v>45.9172</v>
      </c>
      <c r="L215" s="26">
        <f t="shared" si="86"/>
        <v>19.764303995651545</v>
      </c>
      <c r="M215" s="59">
        <f t="shared" si="87"/>
        <v>9.775206029244856</v>
      </c>
      <c r="N215" s="27">
        <f t="shared" si="88"/>
        <v>5.971904280853323</v>
      </c>
      <c r="O215" s="79">
        <f t="shared" si="96"/>
        <v>2.717995982948196E-06</v>
      </c>
      <c r="P215" s="28">
        <f t="shared" si="97"/>
        <v>0</v>
      </c>
      <c r="Q215" s="28">
        <f t="shared" si="98"/>
        <v>0</v>
      </c>
      <c r="R215" s="26">
        <f t="shared" si="99"/>
        <v>5.390876879705786</v>
      </c>
      <c r="S215" s="59">
        <f t="shared" si="100"/>
        <v>15.698479411125657</v>
      </c>
      <c r="T215" s="27">
        <f t="shared" si="101"/>
        <v>20.0525971958807</v>
      </c>
      <c r="U215" s="90">
        <f t="shared" si="102"/>
        <v>5.390876879705786</v>
      </c>
      <c r="V215" s="91">
        <f t="shared" si="103"/>
        <v>15.698479411125657</v>
      </c>
      <c r="W215" s="92">
        <f t="shared" si="104"/>
        <v>20.0525971958807</v>
      </c>
      <c r="X215" s="29"/>
      <c r="Y215" s="60"/>
      <c r="Z215" s="36"/>
      <c r="AA215" s="93">
        <f t="shared" si="91"/>
        <v>3.8529972432295296</v>
      </c>
      <c r="AB215" s="94">
        <f t="shared" si="92"/>
        <v>15.29801822315329</v>
      </c>
      <c r="AC215" s="95">
        <f t="shared" si="93"/>
        <v>19.715</v>
      </c>
      <c r="AD215" s="34">
        <f t="shared" si="94"/>
        <v>209</v>
      </c>
      <c r="AS215" s="29">
        <f t="shared" si="95"/>
        <v>209</v>
      </c>
      <c r="AT215" s="45">
        <v>6.304</v>
      </c>
      <c r="AU215" s="43">
        <v>6.354</v>
      </c>
      <c r="AV215" s="47">
        <v>33.046</v>
      </c>
      <c r="AW215" s="42">
        <v>6.304</v>
      </c>
    </row>
    <row r="216" spans="1:49" ht="12.75">
      <c r="A216" s="16">
        <f t="shared" si="89"/>
        <v>210</v>
      </c>
      <c r="B216" s="59">
        <f t="shared" si="79"/>
        <v>9.687</v>
      </c>
      <c r="C216" s="27">
        <f t="shared" si="80"/>
        <v>-75.2756</v>
      </c>
      <c r="D216" s="1">
        <f t="shared" si="81"/>
        <v>202.3237014791149</v>
      </c>
      <c r="E216" s="1">
        <f t="shared" si="82"/>
        <v>212.93377771340084</v>
      </c>
      <c r="F216" s="1">
        <f t="shared" si="83"/>
        <v>216.68109571914667</v>
      </c>
      <c r="G216" s="33"/>
      <c r="H216" s="53">
        <v>6.375</v>
      </c>
      <c r="I216" s="19">
        <f t="shared" si="90"/>
        <v>210</v>
      </c>
      <c r="J216" s="59">
        <f t="shared" si="84"/>
        <v>39.656000000000006</v>
      </c>
      <c r="K216" s="59">
        <f t="shared" si="85"/>
        <v>46.2536</v>
      </c>
      <c r="L216" s="26">
        <f t="shared" si="86"/>
        <v>19.76429852088509</v>
      </c>
      <c r="M216" s="59">
        <f t="shared" si="87"/>
        <v>9.77522228659916</v>
      </c>
      <c r="N216" s="27">
        <f t="shared" si="88"/>
        <v>5.971904280853323</v>
      </c>
      <c r="O216" s="79">
        <f t="shared" si="96"/>
        <v>-5.474766453517077E-06</v>
      </c>
      <c r="P216" s="28">
        <f t="shared" si="97"/>
        <v>1.6257354303661486E-05</v>
      </c>
      <c r="Q216" s="28">
        <f t="shared" si="98"/>
        <v>0</v>
      </c>
      <c r="R216" s="26">
        <f t="shared" si="99"/>
        <v>5.3908823544722395</v>
      </c>
      <c r="S216" s="59">
        <f t="shared" si="100"/>
        <v>15.698463153771353</v>
      </c>
      <c r="T216" s="27">
        <f t="shared" si="101"/>
        <v>20.0525971958807</v>
      </c>
      <c r="U216" s="90">
        <f t="shared" si="102"/>
        <v>5.3908823544722395</v>
      </c>
      <c r="V216" s="91">
        <f t="shared" si="103"/>
        <v>15.698463153771353</v>
      </c>
      <c r="W216" s="92">
        <f t="shared" si="104"/>
        <v>20.0525971958807</v>
      </c>
      <c r="X216" s="29"/>
      <c r="Y216" s="60"/>
      <c r="Z216" s="36"/>
      <c r="AA216" s="93">
        <f t="shared" si="91"/>
        <v>3.8529945252335467</v>
      </c>
      <c r="AB216" s="94">
        <f t="shared" si="92"/>
        <v>15.29801822315329</v>
      </c>
      <c r="AC216" s="95">
        <f t="shared" si="93"/>
        <v>19.715</v>
      </c>
      <c r="AD216" s="34">
        <f t="shared" si="94"/>
        <v>210</v>
      </c>
      <c r="AS216" s="29">
        <f t="shared" si="95"/>
        <v>210</v>
      </c>
      <c r="AT216" s="45">
        <v>6.375</v>
      </c>
      <c r="AU216" s="43">
        <v>6.442</v>
      </c>
      <c r="AV216" s="47">
        <v>33.352</v>
      </c>
      <c r="AW216" s="42">
        <v>6.375</v>
      </c>
    </row>
    <row r="217" spans="1:49" ht="12.75">
      <c r="A217" s="16">
        <f t="shared" si="89"/>
        <v>211</v>
      </c>
      <c r="B217" s="59">
        <f t="shared" si="79"/>
        <v>9.5048</v>
      </c>
      <c r="C217" s="27">
        <f t="shared" si="80"/>
        <v>-75.5912</v>
      </c>
      <c r="D217" s="1">
        <f t="shared" si="81"/>
        <v>202.32369600434845</v>
      </c>
      <c r="E217" s="1">
        <f t="shared" si="82"/>
        <v>212.93379397075515</v>
      </c>
      <c r="F217" s="1">
        <f t="shared" si="83"/>
        <v>216.68109571914667</v>
      </c>
      <c r="G217" s="33"/>
      <c r="H217" s="53">
        <v>6.446</v>
      </c>
      <c r="I217" s="19">
        <f t="shared" si="90"/>
        <v>211</v>
      </c>
      <c r="J217" s="59">
        <f t="shared" si="84"/>
        <v>39.8382</v>
      </c>
      <c r="K217" s="59">
        <f t="shared" si="85"/>
        <v>46.5692</v>
      </c>
      <c r="L217" s="26">
        <f t="shared" si="86"/>
        <v>19.764303995651545</v>
      </c>
      <c r="M217" s="59">
        <f t="shared" si="87"/>
        <v>9.775206029244856</v>
      </c>
      <c r="N217" s="27">
        <f t="shared" si="88"/>
        <v>5.971904280853323</v>
      </c>
      <c r="O217" s="79">
        <f t="shared" si="96"/>
        <v>5.474766453517077E-06</v>
      </c>
      <c r="P217" s="28">
        <f t="shared" si="97"/>
        <v>-1.6257354303661486E-05</v>
      </c>
      <c r="Q217" s="28">
        <f t="shared" si="98"/>
        <v>0</v>
      </c>
      <c r="R217" s="26">
        <f t="shared" si="99"/>
        <v>5.390876879705786</v>
      </c>
      <c r="S217" s="59">
        <f t="shared" si="100"/>
        <v>15.698479411125657</v>
      </c>
      <c r="T217" s="27">
        <f t="shared" si="101"/>
        <v>20.0525971958807</v>
      </c>
      <c r="U217" s="90">
        <f t="shared" si="102"/>
        <v>5.390876879705786</v>
      </c>
      <c r="V217" s="91">
        <f t="shared" si="103"/>
        <v>15.698479411125657</v>
      </c>
      <c r="W217" s="92">
        <f t="shared" si="104"/>
        <v>20.0525971958807</v>
      </c>
      <c r="X217" s="29"/>
      <c r="Y217" s="60"/>
      <c r="Z217" s="36"/>
      <c r="AA217" s="93">
        <f t="shared" si="91"/>
        <v>3.853</v>
      </c>
      <c r="AB217" s="94">
        <f t="shared" si="92"/>
        <v>15.298001965798987</v>
      </c>
      <c r="AC217" s="95">
        <f t="shared" si="93"/>
        <v>19.715</v>
      </c>
      <c r="AD217" s="34">
        <f t="shared" si="94"/>
        <v>211</v>
      </c>
      <c r="AS217" s="29">
        <f t="shared" si="95"/>
        <v>211</v>
      </c>
      <c r="AT217" s="45">
        <v>6.446</v>
      </c>
      <c r="AU217" s="43">
        <v>6.532</v>
      </c>
      <c r="AV217" s="47">
        <v>33.639</v>
      </c>
      <c r="AW217" s="42">
        <v>6.446</v>
      </c>
    </row>
    <row r="218" spans="1:49" ht="12.75">
      <c r="A218" s="16">
        <f t="shared" si="89"/>
        <v>212</v>
      </c>
      <c r="B218" s="59">
        <f t="shared" si="79"/>
        <v>9.3226</v>
      </c>
      <c r="C218" s="27">
        <f t="shared" si="80"/>
        <v>-75.9067</v>
      </c>
      <c r="D218" s="1">
        <f t="shared" si="81"/>
        <v>202.32369600434845</v>
      </c>
      <c r="E218" s="1">
        <f t="shared" si="82"/>
        <v>212.93379593655396</v>
      </c>
      <c r="F218" s="1">
        <f t="shared" si="83"/>
        <v>216.68111581819954</v>
      </c>
      <c r="G218" s="33"/>
      <c r="H218" s="53">
        <v>6.525</v>
      </c>
      <c r="I218" s="19">
        <f t="shared" si="90"/>
        <v>212</v>
      </c>
      <c r="J218" s="59">
        <f t="shared" si="84"/>
        <v>40.0204</v>
      </c>
      <c r="K218" s="59">
        <f t="shared" si="85"/>
        <v>46.8847</v>
      </c>
      <c r="L218" s="26">
        <f t="shared" si="86"/>
        <v>19.764303995651545</v>
      </c>
      <c r="M218" s="59">
        <f t="shared" si="87"/>
        <v>9.77520406344604</v>
      </c>
      <c r="N218" s="27">
        <f t="shared" si="88"/>
        <v>5.971884181800448</v>
      </c>
      <c r="O218" s="79">
        <f t="shared" si="96"/>
        <v>0</v>
      </c>
      <c r="P218" s="28">
        <f t="shared" si="97"/>
        <v>-1.965798816172537E-06</v>
      </c>
      <c r="Q218" s="28">
        <f t="shared" si="98"/>
        <v>-2.0099052875366397E-05</v>
      </c>
      <c r="R218" s="26">
        <f t="shared" si="99"/>
        <v>5.390876879705786</v>
      </c>
      <c r="S218" s="59">
        <f t="shared" si="100"/>
        <v>15.698481376924473</v>
      </c>
      <c r="T218" s="27">
        <f t="shared" si="101"/>
        <v>20.052617294933576</v>
      </c>
      <c r="U218" s="90">
        <f t="shared" si="102"/>
        <v>5.390876879705786</v>
      </c>
      <c r="V218" s="91">
        <f t="shared" si="103"/>
        <v>15.698481376924473</v>
      </c>
      <c r="W218" s="92">
        <f t="shared" si="104"/>
        <v>20.052617294933576</v>
      </c>
      <c r="X218" s="29"/>
      <c r="Y218" s="60"/>
      <c r="Z218" s="36"/>
      <c r="AA218" s="93">
        <f t="shared" si="91"/>
        <v>3.8529945252335467</v>
      </c>
      <c r="AB218" s="94">
        <f t="shared" si="92"/>
        <v>15.29801822315329</v>
      </c>
      <c r="AC218" s="95">
        <f t="shared" si="93"/>
        <v>19.715</v>
      </c>
      <c r="AD218" s="34">
        <f t="shared" si="94"/>
        <v>212</v>
      </c>
      <c r="AS218" s="29">
        <f t="shared" si="95"/>
        <v>212</v>
      </c>
      <c r="AT218" s="45">
        <v>6.525</v>
      </c>
      <c r="AU218" s="43">
        <v>6.629</v>
      </c>
      <c r="AV218" s="47">
        <v>33.926</v>
      </c>
      <c r="AW218" s="42">
        <v>6.525</v>
      </c>
    </row>
    <row r="219" spans="1:49" ht="12.75">
      <c r="A219" s="16">
        <f t="shared" si="89"/>
        <v>213</v>
      </c>
      <c r="B219" s="59">
        <f t="shared" si="79"/>
        <v>9.1404</v>
      </c>
      <c r="C219" s="27">
        <f t="shared" si="80"/>
        <v>-76.2223</v>
      </c>
      <c r="D219" s="1">
        <f t="shared" si="81"/>
        <v>202.32369600434845</v>
      </c>
      <c r="E219" s="1">
        <f t="shared" si="82"/>
        <v>212.93379397075515</v>
      </c>
      <c r="F219" s="1">
        <f t="shared" si="83"/>
        <v>216.68109571914667</v>
      </c>
      <c r="G219" s="33"/>
      <c r="H219" s="53">
        <v>6.611</v>
      </c>
      <c r="I219" s="19">
        <f t="shared" si="90"/>
        <v>213</v>
      </c>
      <c r="J219" s="59">
        <f t="shared" si="84"/>
        <v>40.202600000000004</v>
      </c>
      <c r="K219" s="59">
        <f t="shared" si="85"/>
        <v>47.200300000000006</v>
      </c>
      <c r="L219" s="26">
        <f t="shared" si="86"/>
        <v>19.764303995651545</v>
      </c>
      <c r="M219" s="59">
        <f t="shared" si="87"/>
        <v>9.775206029244856</v>
      </c>
      <c r="N219" s="27">
        <f t="shared" si="88"/>
        <v>5.971904280853323</v>
      </c>
      <c r="O219" s="79">
        <f t="shared" si="96"/>
        <v>0</v>
      </c>
      <c r="P219" s="28">
        <f t="shared" si="97"/>
        <v>1.965798816172537E-06</v>
      </c>
      <c r="Q219" s="28">
        <f t="shared" si="98"/>
        <v>2.0099052875366397E-05</v>
      </c>
      <c r="R219" s="26">
        <f t="shared" si="99"/>
        <v>5.390876879705786</v>
      </c>
      <c r="S219" s="59">
        <f t="shared" si="100"/>
        <v>15.698479411125657</v>
      </c>
      <c r="T219" s="27">
        <f t="shared" si="101"/>
        <v>20.0525971958807</v>
      </c>
      <c r="U219" s="90">
        <f t="shared" si="102"/>
        <v>5.390876879705786</v>
      </c>
      <c r="V219" s="91">
        <f t="shared" si="103"/>
        <v>15.698479411125657</v>
      </c>
      <c r="W219" s="92">
        <f t="shared" si="104"/>
        <v>20.0525971958807</v>
      </c>
      <c r="X219" s="29"/>
      <c r="Y219" s="60"/>
      <c r="Z219" s="36"/>
      <c r="AA219" s="93">
        <f t="shared" si="91"/>
        <v>3.8529945252335467</v>
      </c>
      <c r="AB219" s="94">
        <f t="shared" si="92"/>
        <v>15.298020188952107</v>
      </c>
      <c r="AC219" s="95">
        <f t="shared" si="93"/>
        <v>19.715020099052875</v>
      </c>
      <c r="AD219" s="34">
        <f t="shared" si="94"/>
        <v>213</v>
      </c>
      <c r="AS219" s="29">
        <f t="shared" si="95"/>
        <v>213</v>
      </c>
      <c r="AT219" s="45">
        <v>6.611</v>
      </c>
      <c r="AU219" s="43">
        <v>6.733</v>
      </c>
      <c r="AV219" s="47">
        <v>34.212</v>
      </c>
      <c r="AW219" s="42">
        <v>6.611</v>
      </c>
    </row>
    <row r="220" spans="1:49" ht="12.75">
      <c r="A220" s="16">
        <f t="shared" si="89"/>
        <v>214</v>
      </c>
      <c r="B220" s="59">
        <f t="shared" si="79"/>
        <v>8.9583</v>
      </c>
      <c r="C220" s="27">
        <f t="shared" si="80"/>
        <v>-76.5378</v>
      </c>
      <c r="D220" s="1">
        <f t="shared" si="81"/>
        <v>202.3237014791149</v>
      </c>
      <c r="E220" s="1">
        <f t="shared" si="82"/>
        <v>212.93377771340084</v>
      </c>
      <c r="F220" s="1">
        <f t="shared" si="83"/>
        <v>216.68111482847323</v>
      </c>
      <c r="G220" s="33"/>
      <c r="H220" s="53">
        <v>6.704</v>
      </c>
      <c r="I220" s="19">
        <f t="shared" si="90"/>
        <v>214</v>
      </c>
      <c r="J220" s="59">
        <f t="shared" si="84"/>
        <v>40.3847</v>
      </c>
      <c r="K220" s="59">
        <f t="shared" si="85"/>
        <v>47.515800000000006</v>
      </c>
      <c r="L220" s="26">
        <f t="shared" si="86"/>
        <v>19.76429852088509</v>
      </c>
      <c r="M220" s="59">
        <f t="shared" si="87"/>
        <v>9.77522228659916</v>
      </c>
      <c r="N220" s="27">
        <f t="shared" si="88"/>
        <v>5.971885171526765</v>
      </c>
      <c r="O220" s="79">
        <f t="shared" si="96"/>
        <v>-5.474766453517077E-06</v>
      </c>
      <c r="P220" s="28">
        <f t="shared" si="97"/>
        <v>1.6257354303661486E-05</v>
      </c>
      <c r="Q220" s="28">
        <f t="shared" si="98"/>
        <v>-1.910932655846409E-05</v>
      </c>
      <c r="R220" s="26">
        <f t="shared" si="99"/>
        <v>5.3908823544722395</v>
      </c>
      <c r="S220" s="59">
        <f t="shared" si="100"/>
        <v>15.698463153771353</v>
      </c>
      <c r="T220" s="27">
        <f t="shared" si="101"/>
        <v>20.05261630520726</v>
      </c>
      <c r="U220" s="90">
        <f t="shared" si="102"/>
        <v>5.3908823544722395</v>
      </c>
      <c r="V220" s="91">
        <f t="shared" si="103"/>
        <v>15.698463153771353</v>
      </c>
      <c r="W220" s="92">
        <f t="shared" si="104"/>
        <v>20.05261630520726</v>
      </c>
      <c r="X220" s="29"/>
      <c r="Y220" s="60"/>
      <c r="Z220" s="36"/>
      <c r="AA220" s="93">
        <f t="shared" si="91"/>
        <v>3.8529945252335467</v>
      </c>
      <c r="AB220" s="94">
        <f t="shared" si="92"/>
        <v>15.29801822315329</v>
      </c>
      <c r="AC220" s="95">
        <f t="shared" si="93"/>
        <v>19.715</v>
      </c>
      <c r="AD220" s="34">
        <f t="shared" si="94"/>
        <v>214</v>
      </c>
      <c r="AS220" s="29">
        <f t="shared" si="95"/>
        <v>214</v>
      </c>
      <c r="AT220" s="45">
        <v>6.704</v>
      </c>
      <c r="AU220" s="43">
        <v>6.844</v>
      </c>
      <c r="AV220" s="47">
        <v>34.499</v>
      </c>
      <c r="AW220" s="42">
        <v>6.704</v>
      </c>
    </row>
    <row r="221" spans="1:49" ht="12.75">
      <c r="A221" s="16">
        <f t="shared" si="89"/>
        <v>215</v>
      </c>
      <c r="B221" s="59">
        <f t="shared" si="79"/>
        <v>8.7761</v>
      </c>
      <c r="C221" s="27">
        <f t="shared" si="80"/>
        <v>-76.8534</v>
      </c>
      <c r="D221" s="1">
        <f t="shared" si="81"/>
        <v>202.3237014791149</v>
      </c>
      <c r="E221" s="1">
        <f t="shared" si="82"/>
        <v>212.93377574760186</v>
      </c>
      <c r="F221" s="1">
        <f t="shared" si="83"/>
        <v>216.6810947294203</v>
      </c>
      <c r="G221" s="33"/>
      <c r="H221" s="53">
        <v>6.805</v>
      </c>
      <c r="I221" s="19">
        <f t="shared" si="90"/>
        <v>215</v>
      </c>
      <c r="J221" s="59">
        <f t="shared" si="84"/>
        <v>40.566900000000004</v>
      </c>
      <c r="K221" s="59">
        <f t="shared" si="85"/>
        <v>47.831399999999995</v>
      </c>
      <c r="L221" s="26">
        <f t="shared" si="86"/>
        <v>19.76429852088509</v>
      </c>
      <c r="M221" s="59">
        <f t="shared" si="87"/>
        <v>9.775224252398147</v>
      </c>
      <c r="N221" s="27">
        <f t="shared" si="88"/>
        <v>5.971905270579697</v>
      </c>
      <c r="O221" s="79">
        <f t="shared" si="96"/>
        <v>0</v>
      </c>
      <c r="P221" s="28">
        <f t="shared" si="97"/>
        <v>1.9657989867027936E-06</v>
      </c>
      <c r="Q221" s="28">
        <f t="shared" si="98"/>
        <v>2.0099052932209815E-05</v>
      </c>
      <c r="R221" s="26">
        <f t="shared" si="99"/>
        <v>5.3908823544722395</v>
      </c>
      <c r="S221" s="59">
        <f t="shared" si="100"/>
        <v>15.698461187972367</v>
      </c>
      <c r="T221" s="27">
        <f t="shared" si="101"/>
        <v>20.052596206154327</v>
      </c>
      <c r="U221" s="90">
        <f t="shared" si="102"/>
        <v>5.3908823544722395</v>
      </c>
      <c r="V221" s="91">
        <f t="shared" si="103"/>
        <v>15.698461187972367</v>
      </c>
      <c r="W221" s="92">
        <f t="shared" si="104"/>
        <v>20.052596206154327</v>
      </c>
      <c r="X221" s="29"/>
      <c r="Y221" s="60"/>
      <c r="Z221" s="36"/>
      <c r="AA221" s="93">
        <f t="shared" si="91"/>
        <v>3.853</v>
      </c>
      <c r="AB221" s="94">
        <f t="shared" si="92"/>
        <v>15.298001965798987</v>
      </c>
      <c r="AC221" s="95">
        <f t="shared" si="93"/>
        <v>19.71501910932656</v>
      </c>
      <c r="AD221" s="34">
        <f t="shared" si="94"/>
        <v>215</v>
      </c>
      <c r="AS221" s="29">
        <f t="shared" si="95"/>
        <v>215</v>
      </c>
      <c r="AT221" s="45">
        <v>6.805</v>
      </c>
      <c r="AU221" s="43">
        <v>6.961</v>
      </c>
      <c r="AV221" s="47">
        <v>34.786</v>
      </c>
      <c r="AW221" s="42">
        <v>6.805</v>
      </c>
    </row>
    <row r="222" spans="1:49" ht="12.75">
      <c r="A222" s="16">
        <f t="shared" si="89"/>
        <v>216</v>
      </c>
      <c r="B222" s="59">
        <f t="shared" si="79"/>
        <v>8.5939</v>
      </c>
      <c r="C222" s="27">
        <f t="shared" si="80"/>
        <v>-77.169</v>
      </c>
      <c r="D222" s="1">
        <f t="shared" si="81"/>
        <v>202.3237014791149</v>
      </c>
      <c r="E222" s="1">
        <f t="shared" si="82"/>
        <v>212.93377574760186</v>
      </c>
      <c r="F222" s="1">
        <f t="shared" si="83"/>
        <v>216.6810947294203</v>
      </c>
      <c r="G222" s="33"/>
      <c r="H222" s="53">
        <v>6.912</v>
      </c>
      <c r="I222" s="19">
        <f t="shared" si="90"/>
        <v>216</v>
      </c>
      <c r="J222" s="59">
        <f t="shared" si="84"/>
        <v>40.749100000000006</v>
      </c>
      <c r="K222" s="59">
        <f t="shared" si="85"/>
        <v>48.147</v>
      </c>
      <c r="L222" s="26">
        <f t="shared" si="86"/>
        <v>19.76429852088509</v>
      </c>
      <c r="M222" s="59">
        <f t="shared" si="87"/>
        <v>9.775224252398147</v>
      </c>
      <c r="N222" s="27">
        <f t="shared" si="88"/>
        <v>5.971905270579697</v>
      </c>
      <c r="O222" s="79">
        <f t="shared" si="96"/>
        <v>0</v>
      </c>
      <c r="P222" s="28">
        <f t="shared" si="97"/>
        <v>0</v>
      </c>
      <c r="Q222" s="28">
        <f t="shared" si="98"/>
        <v>0</v>
      </c>
      <c r="R222" s="26">
        <f t="shared" si="99"/>
        <v>5.3908823544722395</v>
      </c>
      <c r="S222" s="59">
        <f t="shared" si="100"/>
        <v>15.698461187972367</v>
      </c>
      <c r="T222" s="27">
        <f t="shared" si="101"/>
        <v>20.052596206154327</v>
      </c>
      <c r="U222" s="90">
        <f t="shared" si="102"/>
        <v>5.3908823544722395</v>
      </c>
      <c r="V222" s="91">
        <f t="shared" si="103"/>
        <v>15.698461187972367</v>
      </c>
      <c r="W222" s="92">
        <f t="shared" si="104"/>
        <v>20.052596206154327</v>
      </c>
      <c r="X222" s="29"/>
      <c r="Y222" s="60"/>
      <c r="Z222" s="36"/>
      <c r="AA222" s="93">
        <f t="shared" si="91"/>
        <v>3.853</v>
      </c>
      <c r="AB222" s="94">
        <f t="shared" si="92"/>
        <v>15.298</v>
      </c>
      <c r="AC222" s="95">
        <f t="shared" si="93"/>
        <v>19.714999010273626</v>
      </c>
      <c r="AD222" s="34">
        <f t="shared" si="94"/>
        <v>216</v>
      </c>
      <c r="AS222" s="29">
        <f t="shared" si="95"/>
        <v>216</v>
      </c>
      <c r="AT222" s="45">
        <v>6.912</v>
      </c>
      <c r="AU222" s="43">
        <v>7.084</v>
      </c>
      <c r="AV222" s="47">
        <v>35.072</v>
      </c>
      <c r="AW222" s="42">
        <v>6.912</v>
      </c>
    </row>
    <row r="223" spans="1:49" ht="12.75">
      <c r="A223" s="16">
        <f t="shared" si="89"/>
        <v>217</v>
      </c>
      <c r="B223" s="59">
        <f t="shared" si="79"/>
        <v>8.4117</v>
      </c>
      <c r="C223" s="27">
        <f t="shared" si="80"/>
        <v>-77.4845</v>
      </c>
      <c r="D223" s="1">
        <f t="shared" si="81"/>
        <v>202.3237014791149</v>
      </c>
      <c r="E223" s="1">
        <f t="shared" si="82"/>
        <v>212.93377771340084</v>
      </c>
      <c r="F223" s="1">
        <f t="shared" si="83"/>
        <v>216.68111581819954</v>
      </c>
      <c r="G223" s="33"/>
      <c r="H223" s="53">
        <v>7.026</v>
      </c>
      <c r="I223" s="19">
        <f t="shared" si="90"/>
        <v>217</v>
      </c>
      <c r="J223" s="59">
        <f t="shared" si="84"/>
        <v>40.93130000000001</v>
      </c>
      <c r="K223" s="59">
        <f t="shared" si="85"/>
        <v>48.4625</v>
      </c>
      <c r="L223" s="26">
        <f t="shared" si="86"/>
        <v>19.76429852088509</v>
      </c>
      <c r="M223" s="59">
        <f t="shared" si="87"/>
        <v>9.77522228659916</v>
      </c>
      <c r="N223" s="27">
        <f t="shared" si="88"/>
        <v>5.971884181800448</v>
      </c>
      <c r="O223" s="79">
        <f t="shared" si="96"/>
        <v>0</v>
      </c>
      <c r="P223" s="28">
        <f t="shared" si="97"/>
        <v>-1.9657989867027936E-06</v>
      </c>
      <c r="Q223" s="28">
        <f t="shared" si="98"/>
        <v>-2.1088779249112122E-05</v>
      </c>
      <c r="R223" s="26">
        <f t="shared" si="99"/>
        <v>5.3908823544722395</v>
      </c>
      <c r="S223" s="59">
        <f t="shared" si="100"/>
        <v>15.698463153771353</v>
      </c>
      <c r="T223" s="27">
        <f t="shared" si="101"/>
        <v>20.052617294933576</v>
      </c>
      <c r="U223" s="90">
        <f t="shared" si="102"/>
        <v>5.3908823544722395</v>
      </c>
      <c r="V223" s="91">
        <f t="shared" si="103"/>
        <v>15.698463153771353</v>
      </c>
      <c r="W223" s="92">
        <f t="shared" si="104"/>
        <v>20.052617294933576</v>
      </c>
      <c r="X223" s="29"/>
      <c r="Y223" s="60"/>
      <c r="Z223" s="36"/>
      <c r="AA223" s="93">
        <f t="shared" si="91"/>
        <v>3.853</v>
      </c>
      <c r="AB223" s="94">
        <f t="shared" si="92"/>
        <v>15.298</v>
      </c>
      <c r="AC223" s="95">
        <f t="shared" si="93"/>
        <v>19.714999010273626</v>
      </c>
      <c r="AD223" s="34">
        <f t="shared" si="94"/>
        <v>217</v>
      </c>
      <c r="AS223" s="29">
        <f t="shared" si="95"/>
        <v>217</v>
      </c>
      <c r="AT223" s="45">
        <v>7.026</v>
      </c>
      <c r="AU223" s="43">
        <v>7.214</v>
      </c>
      <c r="AV223" s="47">
        <v>35.359</v>
      </c>
      <c r="AW223" s="42">
        <v>7.026</v>
      </c>
    </row>
    <row r="224" spans="1:49" ht="12.75">
      <c r="A224" s="16">
        <f t="shared" si="89"/>
        <v>218</v>
      </c>
      <c r="B224" s="59">
        <f t="shared" si="79"/>
        <v>8.2295</v>
      </c>
      <c r="C224" s="27">
        <f t="shared" si="80"/>
        <v>-77.8001</v>
      </c>
      <c r="D224" s="1">
        <f t="shared" si="81"/>
        <v>202.3237014791149</v>
      </c>
      <c r="E224" s="1">
        <f t="shared" si="82"/>
        <v>212.93377574760186</v>
      </c>
      <c r="F224" s="1">
        <f t="shared" si="83"/>
        <v>216.68109571914667</v>
      </c>
      <c r="G224" s="33"/>
      <c r="H224" s="53">
        <v>7.148</v>
      </c>
      <c r="I224" s="19">
        <f t="shared" si="90"/>
        <v>218</v>
      </c>
      <c r="J224" s="59">
        <f t="shared" si="84"/>
        <v>41.1135</v>
      </c>
      <c r="K224" s="59">
        <f t="shared" si="85"/>
        <v>48.7781</v>
      </c>
      <c r="L224" s="26">
        <f t="shared" si="86"/>
        <v>19.76429852088509</v>
      </c>
      <c r="M224" s="59">
        <f t="shared" si="87"/>
        <v>9.775224252398147</v>
      </c>
      <c r="N224" s="27">
        <f t="shared" si="88"/>
        <v>5.971904280853323</v>
      </c>
      <c r="O224" s="79">
        <f t="shared" si="96"/>
        <v>0</v>
      </c>
      <c r="P224" s="28">
        <f t="shared" si="97"/>
        <v>1.9657989867027936E-06</v>
      </c>
      <c r="Q224" s="28">
        <f t="shared" si="98"/>
        <v>2.0099052875366397E-05</v>
      </c>
      <c r="R224" s="26">
        <f t="shared" si="99"/>
        <v>5.3908823544722395</v>
      </c>
      <c r="S224" s="59">
        <f t="shared" si="100"/>
        <v>15.698461187972367</v>
      </c>
      <c r="T224" s="27">
        <f t="shared" si="101"/>
        <v>20.0525971958807</v>
      </c>
      <c r="U224" s="90">
        <f t="shared" si="102"/>
        <v>5.3908823544722395</v>
      </c>
      <c r="V224" s="91">
        <f t="shared" si="103"/>
        <v>15.698461187972367</v>
      </c>
      <c r="W224" s="92">
        <f t="shared" si="104"/>
        <v>20.0525971958807</v>
      </c>
      <c r="X224" s="29"/>
      <c r="Y224" s="60"/>
      <c r="Z224" s="36"/>
      <c r="AA224" s="93">
        <f t="shared" si="91"/>
        <v>3.853</v>
      </c>
      <c r="AB224" s="94">
        <f t="shared" si="92"/>
        <v>15.298001965798987</v>
      </c>
      <c r="AC224" s="95">
        <f t="shared" si="93"/>
        <v>19.715020099052875</v>
      </c>
      <c r="AD224" s="34">
        <f t="shared" si="94"/>
        <v>218</v>
      </c>
      <c r="AS224" s="29">
        <f t="shared" si="95"/>
        <v>218</v>
      </c>
      <c r="AT224" s="45">
        <v>7.148</v>
      </c>
      <c r="AU224" s="43">
        <v>7.349</v>
      </c>
      <c r="AV224" s="47">
        <v>35.645</v>
      </c>
      <c r="AW224" s="42">
        <v>7.148</v>
      </c>
    </row>
    <row r="225" spans="1:49" ht="12.75">
      <c r="A225" s="16">
        <f t="shared" si="89"/>
        <v>219</v>
      </c>
      <c r="B225" s="59">
        <f t="shared" si="79"/>
        <v>8.0473</v>
      </c>
      <c r="C225" s="27">
        <f t="shared" si="80"/>
        <v>-78.1157</v>
      </c>
      <c r="D225" s="1">
        <f t="shared" si="81"/>
        <v>202.3237014791149</v>
      </c>
      <c r="E225" s="1">
        <f t="shared" si="82"/>
        <v>212.93377574760186</v>
      </c>
      <c r="F225" s="1">
        <f t="shared" si="83"/>
        <v>216.68109571914667</v>
      </c>
      <c r="G225" s="33"/>
      <c r="H225" s="53">
        <v>7.279</v>
      </c>
      <c r="I225" s="19">
        <f t="shared" si="90"/>
        <v>219</v>
      </c>
      <c r="J225" s="59">
        <f t="shared" si="84"/>
        <v>41.295700000000004</v>
      </c>
      <c r="K225" s="59">
        <f t="shared" si="85"/>
        <v>49.093700000000005</v>
      </c>
      <c r="L225" s="26">
        <f t="shared" si="86"/>
        <v>19.76429852088509</v>
      </c>
      <c r="M225" s="59">
        <f t="shared" si="87"/>
        <v>9.775224252398147</v>
      </c>
      <c r="N225" s="27">
        <f t="shared" si="88"/>
        <v>5.971904280853323</v>
      </c>
      <c r="O225" s="79">
        <f t="shared" si="96"/>
        <v>0</v>
      </c>
      <c r="P225" s="28">
        <f t="shared" si="97"/>
        <v>0</v>
      </c>
      <c r="Q225" s="28">
        <f t="shared" si="98"/>
        <v>0</v>
      </c>
      <c r="R225" s="26">
        <f t="shared" si="99"/>
        <v>5.3908823544722395</v>
      </c>
      <c r="S225" s="59">
        <f t="shared" si="100"/>
        <v>15.698461187972367</v>
      </c>
      <c r="T225" s="27">
        <f t="shared" si="101"/>
        <v>20.0525971958807</v>
      </c>
      <c r="U225" s="90">
        <f t="shared" si="102"/>
        <v>5.3908823544722395</v>
      </c>
      <c r="V225" s="91">
        <f t="shared" si="103"/>
        <v>15.698461187972367</v>
      </c>
      <c r="W225" s="92">
        <f t="shared" si="104"/>
        <v>20.0525971958807</v>
      </c>
      <c r="X225" s="29"/>
      <c r="Y225" s="60"/>
      <c r="Z225" s="36"/>
      <c r="AA225" s="93">
        <f t="shared" si="91"/>
        <v>3.853</v>
      </c>
      <c r="AB225" s="94">
        <f t="shared" si="92"/>
        <v>15.298</v>
      </c>
      <c r="AC225" s="95">
        <f t="shared" si="93"/>
        <v>19.715</v>
      </c>
      <c r="AD225" s="34">
        <f t="shared" si="94"/>
        <v>219</v>
      </c>
      <c r="AS225" s="29">
        <f t="shared" si="95"/>
        <v>219</v>
      </c>
      <c r="AT225" s="45">
        <v>7.279</v>
      </c>
      <c r="AU225" s="43">
        <v>7.467</v>
      </c>
      <c r="AV225" s="47">
        <v>35.932</v>
      </c>
      <c r="AW225" s="42">
        <v>7.279</v>
      </c>
    </row>
    <row r="226" spans="1:49" ht="12.75">
      <c r="A226" s="16">
        <f t="shared" si="89"/>
        <v>220</v>
      </c>
      <c r="B226" s="59">
        <f t="shared" si="79"/>
        <v>7.8651</v>
      </c>
      <c r="C226" s="27">
        <f t="shared" si="80"/>
        <v>-78.4312</v>
      </c>
      <c r="D226" s="1">
        <f t="shared" si="81"/>
        <v>202.32369600434845</v>
      </c>
      <c r="E226" s="1">
        <f t="shared" si="82"/>
        <v>212.93379593655396</v>
      </c>
      <c r="F226" s="1">
        <f t="shared" si="83"/>
        <v>216.68111581819954</v>
      </c>
      <c r="G226" s="33"/>
      <c r="H226" s="53">
        <v>7.402</v>
      </c>
      <c r="I226" s="19">
        <f t="shared" si="90"/>
        <v>220</v>
      </c>
      <c r="J226" s="59">
        <f t="shared" si="84"/>
        <v>41.477900000000005</v>
      </c>
      <c r="K226" s="59">
        <f t="shared" si="85"/>
        <v>49.409200000000006</v>
      </c>
      <c r="L226" s="26">
        <f t="shared" si="86"/>
        <v>19.764303995651545</v>
      </c>
      <c r="M226" s="59">
        <f t="shared" si="87"/>
        <v>9.77520406344604</v>
      </c>
      <c r="N226" s="27">
        <f t="shared" si="88"/>
        <v>5.971884181800448</v>
      </c>
      <c r="O226" s="79">
        <f t="shared" si="96"/>
        <v>5.474766453517077E-06</v>
      </c>
      <c r="P226" s="28">
        <f t="shared" si="97"/>
        <v>-2.0188952106536817E-05</v>
      </c>
      <c r="Q226" s="28">
        <f t="shared" si="98"/>
        <v>-2.0099052875366397E-05</v>
      </c>
      <c r="R226" s="26">
        <f t="shared" si="99"/>
        <v>5.390876879705786</v>
      </c>
      <c r="S226" s="59">
        <f t="shared" si="100"/>
        <v>15.698481376924473</v>
      </c>
      <c r="T226" s="27">
        <f t="shared" si="101"/>
        <v>20.052617294933576</v>
      </c>
      <c r="U226" s="90">
        <f t="shared" si="102"/>
        <v>5.390876879705786</v>
      </c>
      <c r="V226" s="91">
        <f t="shared" si="103"/>
        <v>15.698481376924473</v>
      </c>
      <c r="W226" s="92">
        <f t="shared" si="104"/>
        <v>20.052617294933576</v>
      </c>
      <c r="X226" s="29"/>
      <c r="Y226" s="60"/>
      <c r="Z226" s="36"/>
      <c r="AA226" s="93">
        <f t="shared" si="91"/>
        <v>3.853</v>
      </c>
      <c r="AB226" s="94">
        <f t="shared" si="92"/>
        <v>15.298</v>
      </c>
      <c r="AC226" s="95">
        <f t="shared" si="93"/>
        <v>19.715</v>
      </c>
      <c r="AD226" s="34">
        <f t="shared" si="94"/>
        <v>220</v>
      </c>
      <c r="AS226" s="29">
        <f t="shared" si="95"/>
        <v>220</v>
      </c>
      <c r="AT226" s="45">
        <v>7.402</v>
      </c>
      <c r="AU226" s="43">
        <v>7.589</v>
      </c>
      <c r="AV226" s="47">
        <v>36.218</v>
      </c>
      <c r="AW226" s="42">
        <v>7.402</v>
      </c>
    </row>
    <row r="227" spans="1:49" ht="12.75">
      <c r="A227" s="16">
        <f t="shared" si="89"/>
        <v>221</v>
      </c>
      <c r="B227" s="59">
        <f t="shared" si="79"/>
        <v>7.6829</v>
      </c>
      <c r="C227" s="27">
        <f t="shared" si="80"/>
        <v>-78.7468</v>
      </c>
      <c r="D227" s="1">
        <f t="shared" si="81"/>
        <v>202.32369600434845</v>
      </c>
      <c r="E227" s="1">
        <f t="shared" si="82"/>
        <v>212.93379397075515</v>
      </c>
      <c r="F227" s="1">
        <f t="shared" si="83"/>
        <v>216.68109571914667</v>
      </c>
      <c r="G227" s="33"/>
      <c r="H227" s="53">
        <v>7.517</v>
      </c>
      <c r="I227" s="19">
        <f t="shared" si="90"/>
        <v>221</v>
      </c>
      <c r="J227" s="59">
        <f t="shared" si="84"/>
        <v>41.6601</v>
      </c>
      <c r="K227" s="59">
        <f t="shared" si="85"/>
        <v>49.724799999999995</v>
      </c>
      <c r="L227" s="26">
        <f t="shared" si="86"/>
        <v>19.764303995651545</v>
      </c>
      <c r="M227" s="59">
        <f t="shared" si="87"/>
        <v>9.775206029244856</v>
      </c>
      <c r="N227" s="27">
        <f t="shared" si="88"/>
        <v>5.971904280853323</v>
      </c>
      <c r="O227" s="79">
        <f t="shared" si="96"/>
        <v>0</v>
      </c>
      <c r="P227" s="28">
        <f t="shared" si="97"/>
        <v>1.965798816172537E-06</v>
      </c>
      <c r="Q227" s="28">
        <f t="shared" si="98"/>
        <v>2.0099052875366397E-05</v>
      </c>
      <c r="R227" s="26">
        <f t="shared" si="99"/>
        <v>5.390876879705786</v>
      </c>
      <c r="S227" s="59">
        <f t="shared" si="100"/>
        <v>15.698479411125657</v>
      </c>
      <c r="T227" s="27">
        <f t="shared" si="101"/>
        <v>20.0525971958807</v>
      </c>
      <c r="U227" s="90">
        <f t="shared" si="102"/>
        <v>5.390876879705786</v>
      </c>
      <c r="V227" s="91">
        <f t="shared" si="103"/>
        <v>15.698479411125657</v>
      </c>
      <c r="W227" s="92">
        <f t="shared" si="104"/>
        <v>20.0525971958807</v>
      </c>
      <c r="X227" s="29"/>
      <c r="Y227" s="60"/>
      <c r="Z227" s="36"/>
      <c r="AA227" s="93">
        <f t="shared" si="91"/>
        <v>3.8529945252335467</v>
      </c>
      <c r="AB227" s="94">
        <f t="shared" si="92"/>
        <v>15.298020188952107</v>
      </c>
      <c r="AC227" s="95">
        <f t="shared" si="93"/>
        <v>19.715020099052875</v>
      </c>
      <c r="AD227" s="34">
        <f t="shared" si="94"/>
        <v>221</v>
      </c>
      <c r="AS227" s="29">
        <f t="shared" si="95"/>
        <v>221</v>
      </c>
      <c r="AT227" s="45">
        <v>7.517</v>
      </c>
      <c r="AU227" s="43">
        <v>7.718</v>
      </c>
      <c r="AV227" s="47">
        <v>36.504</v>
      </c>
      <c r="AW227" s="42">
        <v>7.517</v>
      </c>
    </row>
    <row r="228" spans="1:49" ht="12.75">
      <c r="A228" s="16">
        <f t="shared" si="89"/>
        <v>222</v>
      </c>
      <c r="B228" s="59">
        <f t="shared" si="79"/>
        <v>7.5007</v>
      </c>
      <c r="C228" s="27">
        <f t="shared" si="80"/>
        <v>-79.0623</v>
      </c>
      <c r="D228" s="1">
        <f t="shared" si="81"/>
        <v>202.32369600434845</v>
      </c>
      <c r="E228" s="1">
        <f t="shared" si="82"/>
        <v>212.93379593655396</v>
      </c>
      <c r="F228" s="1">
        <f t="shared" si="83"/>
        <v>216.68111581819954</v>
      </c>
      <c r="G228" s="33"/>
      <c r="H228" s="53">
        <v>7.64</v>
      </c>
      <c r="I228" s="19">
        <f t="shared" si="90"/>
        <v>222</v>
      </c>
      <c r="J228" s="59">
        <f t="shared" si="84"/>
        <v>41.8423</v>
      </c>
      <c r="K228" s="59">
        <f t="shared" si="85"/>
        <v>50.040299999999995</v>
      </c>
      <c r="L228" s="26">
        <f t="shared" si="86"/>
        <v>19.764303995651545</v>
      </c>
      <c r="M228" s="59">
        <f t="shared" si="87"/>
        <v>9.77520406344604</v>
      </c>
      <c r="N228" s="27">
        <f t="shared" si="88"/>
        <v>5.971884181800448</v>
      </c>
      <c r="O228" s="79">
        <f t="shared" si="96"/>
        <v>0</v>
      </c>
      <c r="P228" s="28">
        <f t="shared" si="97"/>
        <v>-1.965798816172537E-06</v>
      </c>
      <c r="Q228" s="28">
        <f t="shared" si="98"/>
        <v>-2.0099052875366397E-05</v>
      </c>
      <c r="R228" s="26">
        <f t="shared" si="99"/>
        <v>5.390876879705786</v>
      </c>
      <c r="S228" s="59">
        <f t="shared" si="100"/>
        <v>15.698481376924473</v>
      </c>
      <c r="T228" s="27">
        <f t="shared" si="101"/>
        <v>20.052617294933576</v>
      </c>
      <c r="U228" s="90">
        <f t="shared" si="102"/>
        <v>5.390876879705786</v>
      </c>
      <c r="V228" s="91">
        <f t="shared" si="103"/>
        <v>15.698481376924473</v>
      </c>
      <c r="W228" s="92">
        <f t="shared" si="104"/>
        <v>20.052617294933576</v>
      </c>
      <c r="X228" s="29"/>
      <c r="Y228" s="60"/>
      <c r="Z228" s="36"/>
      <c r="AA228" s="93">
        <f t="shared" si="91"/>
        <v>3.8529945252335467</v>
      </c>
      <c r="AB228" s="94">
        <f t="shared" si="92"/>
        <v>15.29801822315329</v>
      </c>
      <c r="AC228" s="95">
        <f t="shared" si="93"/>
        <v>19.715</v>
      </c>
      <c r="AD228" s="34">
        <f t="shared" si="94"/>
        <v>222</v>
      </c>
      <c r="AS228" s="29">
        <f t="shared" si="95"/>
        <v>222</v>
      </c>
      <c r="AT228" s="45">
        <v>7.64</v>
      </c>
      <c r="AU228" s="43">
        <v>7.852</v>
      </c>
      <c r="AV228" s="47">
        <v>36.79</v>
      </c>
      <c r="AW228" s="42">
        <v>7.64</v>
      </c>
    </row>
    <row r="229" spans="1:49" ht="12.75">
      <c r="A229" s="16">
        <f t="shared" si="89"/>
        <v>223</v>
      </c>
      <c r="B229" s="59">
        <f t="shared" si="79"/>
        <v>7.3185</v>
      </c>
      <c r="C229" s="27">
        <f t="shared" si="80"/>
        <v>-79.3779</v>
      </c>
      <c r="D229" s="1">
        <f t="shared" si="81"/>
        <v>202.32369600434845</v>
      </c>
      <c r="E229" s="1">
        <f t="shared" si="82"/>
        <v>212.93379593655396</v>
      </c>
      <c r="F229" s="1">
        <f t="shared" si="83"/>
        <v>216.68109571914667</v>
      </c>
      <c r="G229" s="33"/>
      <c r="H229" s="53">
        <v>7.77</v>
      </c>
      <c r="I229" s="19">
        <f t="shared" si="90"/>
        <v>223</v>
      </c>
      <c r="J229" s="59">
        <f t="shared" si="84"/>
        <v>42.0245</v>
      </c>
      <c r="K229" s="59">
        <f t="shared" si="85"/>
        <v>50.3559</v>
      </c>
      <c r="L229" s="26">
        <f t="shared" si="86"/>
        <v>19.764303995651545</v>
      </c>
      <c r="M229" s="59">
        <f t="shared" si="87"/>
        <v>9.77520406344604</v>
      </c>
      <c r="N229" s="27">
        <f t="shared" si="88"/>
        <v>5.971904280853323</v>
      </c>
      <c r="O229" s="79">
        <f t="shared" si="96"/>
        <v>0</v>
      </c>
      <c r="P229" s="28">
        <f t="shared" si="97"/>
        <v>0</v>
      </c>
      <c r="Q229" s="28">
        <f t="shared" si="98"/>
        <v>2.0099052875366397E-05</v>
      </c>
      <c r="R229" s="26">
        <f t="shared" si="99"/>
        <v>5.390876879705786</v>
      </c>
      <c r="S229" s="59">
        <f t="shared" si="100"/>
        <v>15.698481376924473</v>
      </c>
      <c r="T229" s="27">
        <f t="shared" si="101"/>
        <v>20.0525971958807</v>
      </c>
      <c r="U229" s="90">
        <f t="shared" si="102"/>
        <v>5.390876879705786</v>
      </c>
      <c r="V229" s="91">
        <f t="shared" si="103"/>
        <v>15.698481376924473</v>
      </c>
      <c r="W229" s="92">
        <f t="shared" si="104"/>
        <v>20.0525971958807</v>
      </c>
      <c r="X229" s="29"/>
      <c r="Y229" s="60"/>
      <c r="Z229" s="36"/>
      <c r="AA229" s="93">
        <f t="shared" si="91"/>
        <v>3.8529945252335467</v>
      </c>
      <c r="AB229" s="94">
        <f t="shared" si="92"/>
        <v>15.298020188952107</v>
      </c>
      <c r="AC229" s="95">
        <f t="shared" si="93"/>
        <v>19.715020099052875</v>
      </c>
      <c r="AD229" s="34">
        <f t="shared" si="94"/>
        <v>223</v>
      </c>
      <c r="AS229" s="29">
        <f t="shared" si="95"/>
        <v>223</v>
      </c>
      <c r="AT229" s="45">
        <v>7.77</v>
      </c>
      <c r="AU229" s="43">
        <v>7.993</v>
      </c>
      <c r="AV229" s="47">
        <v>37.076</v>
      </c>
      <c r="AW229" s="42">
        <v>7.77</v>
      </c>
    </row>
    <row r="230" spans="1:49" ht="12.75">
      <c r="A230" s="16">
        <f t="shared" si="89"/>
        <v>224</v>
      </c>
      <c r="B230" s="59">
        <f t="shared" si="79"/>
        <v>7.1363</v>
      </c>
      <c r="C230" s="27">
        <f t="shared" si="80"/>
        <v>-79.6935</v>
      </c>
      <c r="D230" s="1">
        <f t="shared" si="81"/>
        <v>202.32369600434845</v>
      </c>
      <c r="E230" s="1">
        <f t="shared" si="82"/>
        <v>212.93379397075515</v>
      </c>
      <c r="F230" s="1">
        <f t="shared" si="83"/>
        <v>216.68109571914667</v>
      </c>
      <c r="G230" s="33"/>
      <c r="H230" s="53">
        <v>7.907</v>
      </c>
      <c r="I230" s="19">
        <f t="shared" si="90"/>
        <v>224</v>
      </c>
      <c r="J230" s="59">
        <f t="shared" si="84"/>
        <v>42.206700000000005</v>
      </c>
      <c r="K230" s="59">
        <f t="shared" si="85"/>
        <v>50.6715</v>
      </c>
      <c r="L230" s="26">
        <f t="shared" si="86"/>
        <v>19.764303995651545</v>
      </c>
      <c r="M230" s="59">
        <f t="shared" si="87"/>
        <v>9.775206029244856</v>
      </c>
      <c r="N230" s="27">
        <f t="shared" si="88"/>
        <v>5.971904280853323</v>
      </c>
      <c r="O230" s="79">
        <f t="shared" si="96"/>
        <v>0</v>
      </c>
      <c r="P230" s="28">
        <f t="shared" si="97"/>
        <v>1.965798816172537E-06</v>
      </c>
      <c r="Q230" s="28">
        <f t="shared" si="98"/>
        <v>0</v>
      </c>
      <c r="R230" s="26">
        <f t="shared" si="99"/>
        <v>5.390876879705786</v>
      </c>
      <c r="S230" s="59">
        <f t="shared" si="100"/>
        <v>15.698479411125657</v>
      </c>
      <c r="T230" s="27">
        <f t="shared" si="101"/>
        <v>20.0525971958807</v>
      </c>
      <c r="U230" s="90">
        <f t="shared" si="102"/>
        <v>5.390876879705786</v>
      </c>
      <c r="V230" s="91">
        <f t="shared" si="103"/>
        <v>15.698479411125657</v>
      </c>
      <c r="W230" s="92">
        <f t="shared" si="104"/>
        <v>20.0525971958807</v>
      </c>
      <c r="X230" s="29"/>
      <c r="Y230" s="60"/>
      <c r="Z230" s="36"/>
      <c r="AA230" s="93">
        <f t="shared" si="91"/>
        <v>3.8529945252335467</v>
      </c>
      <c r="AB230" s="94">
        <f t="shared" si="92"/>
        <v>15.298020188952107</v>
      </c>
      <c r="AC230" s="95">
        <f t="shared" si="93"/>
        <v>19.715</v>
      </c>
      <c r="AD230" s="34">
        <f t="shared" si="94"/>
        <v>224</v>
      </c>
      <c r="AS230" s="29">
        <f t="shared" si="95"/>
        <v>224</v>
      </c>
      <c r="AT230" s="45">
        <v>7.907</v>
      </c>
      <c r="AU230" s="43">
        <v>8.139</v>
      </c>
      <c r="AV230" s="47">
        <v>37.362</v>
      </c>
      <c r="AW230" s="42">
        <v>7.907</v>
      </c>
    </row>
    <row r="231" spans="1:49" ht="12.75">
      <c r="A231" s="16">
        <f t="shared" si="89"/>
        <v>225</v>
      </c>
      <c r="B231" s="59">
        <f t="shared" si="79"/>
        <v>6.9542</v>
      </c>
      <c r="C231" s="27">
        <f t="shared" si="80"/>
        <v>-80.009</v>
      </c>
      <c r="D231" s="1">
        <f t="shared" si="81"/>
        <v>202.3237014791149</v>
      </c>
      <c r="E231" s="1">
        <f t="shared" si="82"/>
        <v>212.93377771340084</v>
      </c>
      <c r="F231" s="1">
        <f t="shared" si="83"/>
        <v>216.68111482847323</v>
      </c>
      <c r="G231" s="33"/>
      <c r="H231" s="53">
        <v>8.052</v>
      </c>
      <c r="I231" s="19">
        <f t="shared" si="90"/>
        <v>225</v>
      </c>
      <c r="J231" s="59">
        <f t="shared" si="84"/>
        <v>42.3888</v>
      </c>
      <c r="K231" s="59">
        <f t="shared" si="85"/>
        <v>50.987</v>
      </c>
      <c r="L231" s="26">
        <f t="shared" si="86"/>
        <v>19.76429852088509</v>
      </c>
      <c r="M231" s="59">
        <f t="shared" si="87"/>
        <v>9.77522228659916</v>
      </c>
      <c r="N231" s="27">
        <f t="shared" si="88"/>
        <v>5.971885171526765</v>
      </c>
      <c r="O231" s="79">
        <f t="shared" si="96"/>
        <v>-5.474766453517077E-06</v>
      </c>
      <c r="P231" s="28">
        <f t="shared" si="97"/>
        <v>1.6257354303661486E-05</v>
      </c>
      <c r="Q231" s="28">
        <f t="shared" si="98"/>
        <v>-1.910932655846409E-05</v>
      </c>
      <c r="R231" s="26">
        <f t="shared" si="99"/>
        <v>5.3908823544722395</v>
      </c>
      <c r="S231" s="59">
        <f t="shared" si="100"/>
        <v>15.698463153771353</v>
      </c>
      <c r="T231" s="27">
        <f t="shared" si="101"/>
        <v>20.05261630520726</v>
      </c>
      <c r="U231" s="90">
        <f t="shared" si="102"/>
        <v>5.3908823544722395</v>
      </c>
      <c r="V231" s="91">
        <f t="shared" si="103"/>
        <v>15.698463153771353</v>
      </c>
      <c r="W231" s="92">
        <f t="shared" si="104"/>
        <v>20.05261630520726</v>
      </c>
      <c r="X231" s="29"/>
      <c r="Y231" s="60"/>
      <c r="Z231" s="36"/>
      <c r="AA231" s="93">
        <f t="shared" si="91"/>
        <v>3.8529945252335467</v>
      </c>
      <c r="AB231" s="94">
        <f t="shared" si="92"/>
        <v>15.29801822315329</v>
      </c>
      <c r="AC231" s="95">
        <f t="shared" si="93"/>
        <v>19.715</v>
      </c>
      <c r="AD231" s="34">
        <f t="shared" si="94"/>
        <v>225</v>
      </c>
      <c r="AS231" s="29">
        <f t="shared" si="95"/>
        <v>225</v>
      </c>
      <c r="AT231" s="45">
        <v>8.052</v>
      </c>
      <c r="AU231" s="43">
        <v>8.292</v>
      </c>
      <c r="AV231" s="47">
        <v>37.648</v>
      </c>
      <c r="AW231" s="42">
        <v>8.052</v>
      </c>
    </row>
    <row r="232" spans="1:49" ht="12.75">
      <c r="A232" s="16">
        <f t="shared" si="89"/>
        <v>226</v>
      </c>
      <c r="B232" s="59">
        <f t="shared" si="79"/>
        <v>6.772</v>
      </c>
      <c r="C232" s="27">
        <f t="shared" si="80"/>
        <v>-80.3246</v>
      </c>
      <c r="D232" s="1">
        <f t="shared" si="81"/>
        <v>202.3237014791149</v>
      </c>
      <c r="E232" s="1">
        <f t="shared" si="82"/>
        <v>212.93377574760186</v>
      </c>
      <c r="F232" s="1">
        <f t="shared" si="83"/>
        <v>216.68109571914667</v>
      </c>
      <c r="G232" s="33"/>
      <c r="H232" s="53">
        <v>8.204</v>
      </c>
      <c r="I232" s="19">
        <f t="shared" si="90"/>
        <v>226</v>
      </c>
      <c r="J232" s="59">
        <f t="shared" si="84"/>
        <v>42.571000000000005</v>
      </c>
      <c r="K232" s="59">
        <f t="shared" si="85"/>
        <v>51.302600000000005</v>
      </c>
      <c r="L232" s="26">
        <f t="shared" si="86"/>
        <v>19.76429852088509</v>
      </c>
      <c r="M232" s="59">
        <f t="shared" si="87"/>
        <v>9.775224252398147</v>
      </c>
      <c r="N232" s="27">
        <f t="shared" si="88"/>
        <v>5.971904280853323</v>
      </c>
      <c r="O232" s="79">
        <f t="shared" si="96"/>
        <v>0</v>
      </c>
      <c r="P232" s="28">
        <f t="shared" si="97"/>
        <v>1.9657989867027936E-06</v>
      </c>
      <c r="Q232" s="28">
        <f t="shared" si="98"/>
        <v>1.910932655846409E-05</v>
      </c>
      <c r="R232" s="26">
        <f t="shared" si="99"/>
        <v>5.3908823544722395</v>
      </c>
      <c r="S232" s="59">
        <f t="shared" si="100"/>
        <v>15.698461187972367</v>
      </c>
      <c r="T232" s="27">
        <f t="shared" si="101"/>
        <v>20.0525971958807</v>
      </c>
      <c r="U232" s="90">
        <f t="shared" si="102"/>
        <v>5.3908823544722395</v>
      </c>
      <c r="V232" s="91">
        <f t="shared" si="103"/>
        <v>15.698461187972367</v>
      </c>
      <c r="W232" s="92">
        <f t="shared" si="104"/>
        <v>20.0525971958807</v>
      </c>
      <c r="X232" s="29"/>
      <c r="Y232" s="60"/>
      <c r="Z232" s="36"/>
      <c r="AA232" s="93">
        <f t="shared" si="91"/>
        <v>3.853</v>
      </c>
      <c r="AB232" s="94">
        <f t="shared" si="92"/>
        <v>15.298001965798987</v>
      </c>
      <c r="AC232" s="95">
        <f t="shared" si="93"/>
        <v>19.71501910932656</v>
      </c>
      <c r="AD232" s="34">
        <f t="shared" si="94"/>
        <v>226</v>
      </c>
      <c r="AS232" s="29">
        <f t="shared" si="95"/>
        <v>226</v>
      </c>
      <c r="AT232" s="45">
        <v>8.204</v>
      </c>
      <c r="AU232" s="43">
        <v>8.45</v>
      </c>
      <c r="AV232" s="47">
        <v>37.934</v>
      </c>
      <c r="AW232" s="42">
        <v>8.204</v>
      </c>
    </row>
    <row r="233" spans="1:49" ht="12.75">
      <c r="A233" s="16">
        <f t="shared" si="89"/>
        <v>227</v>
      </c>
      <c r="B233" s="59">
        <f t="shared" si="79"/>
        <v>6.5898</v>
      </c>
      <c r="C233" s="27">
        <f t="shared" si="80"/>
        <v>-80.6402</v>
      </c>
      <c r="D233" s="1">
        <f t="shared" si="81"/>
        <v>202.3237014791149</v>
      </c>
      <c r="E233" s="1">
        <f t="shared" si="82"/>
        <v>212.93377574760186</v>
      </c>
      <c r="F233" s="1">
        <f t="shared" si="83"/>
        <v>216.6810947294203</v>
      </c>
      <c r="G233" s="33"/>
      <c r="H233" s="53">
        <v>8.364</v>
      </c>
      <c r="I233" s="19">
        <f t="shared" si="90"/>
        <v>227</v>
      </c>
      <c r="J233" s="59">
        <f t="shared" si="84"/>
        <v>42.75320000000001</v>
      </c>
      <c r="K233" s="59">
        <f t="shared" si="85"/>
        <v>51.618199999999995</v>
      </c>
      <c r="L233" s="26">
        <f t="shared" si="86"/>
        <v>19.76429852088509</v>
      </c>
      <c r="M233" s="59">
        <f t="shared" si="87"/>
        <v>9.775224252398147</v>
      </c>
      <c r="N233" s="27">
        <f t="shared" si="88"/>
        <v>5.971905270579697</v>
      </c>
      <c r="O233" s="79">
        <f t="shared" si="96"/>
        <v>0</v>
      </c>
      <c r="P233" s="28">
        <f t="shared" si="97"/>
        <v>0</v>
      </c>
      <c r="Q233" s="28">
        <f t="shared" si="98"/>
        <v>9.897263737457251E-07</v>
      </c>
      <c r="R233" s="26">
        <f t="shared" si="99"/>
        <v>5.3908823544722395</v>
      </c>
      <c r="S233" s="59">
        <f t="shared" si="100"/>
        <v>15.698461187972367</v>
      </c>
      <c r="T233" s="27">
        <f t="shared" si="101"/>
        <v>20.052596206154327</v>
      </c>
      <c r="U233" s="90">
        <f t="shared" si="102"/>
        <v>5.3908823544722395</v>
      </c>
      <c r="V233" s="91">
        <f t="shared" si="103"/>
        <v>15.698461187972367</v>
      </c>
      <c r="W233" s="92">
        <f t="shared" si="104"/>
        <v>20.052596206154327</v>
      </c>
      <c r="X233" s="29"/>
      <c r="Y233" s="60"/>
      <c r="Z233" s="36"/>
      <c r="AA233" s="93">
        <f t="shared" si="91"/>
        <v>3.853</v>
      </c>
      <c r="AB233" s="94">
        <f t="shared" si="92"/>
        <v>15.298</v>
      </c>
      <c r="AC233" s="95">
        <f t="shared" si="93"/>
        <v>19.715</v>
      </c>
      <c r="AD233" s="34">
        <f t="shared" si="94"/>
        <v>227</v>
      </c>
      <c r="AS233" s="29">
        <f t="shared" si="95"/>
        <v>227</v>
      </c>
      <c r="AT233" s="45">
        <v>8.364</v>
      </c>
      <c r="AU233" s="43">
        <v>8.615</v>
      </c>
      <c r="AV233" s="47">
        <v>38.22</v>
      </c>
      <c r="AW233" s="42">
        <v>8.364</v>
      </c>
    </row>
    <row r="234" spans="1:49" ht="12.75">
      <c r="A234" s="16">
        <f t="shared" si="89"/>
        <v>228</v>
      </c>
      <c r="B234" s="59">
        <f t="shared" si="79"/>
        <v>6.4076</v>
      </c>
      <c r="C234" s="27">
        <f t="shared" si="80"/>
        <v>-80.9557</v>
      </c>
      <c r="D234" s="1">
        <f t="shared" si="81"/>
        <v>202.3237014791149</v>
      </c>
      <c r="E234" s="1">
        <f t="shared" si="82"/>
        <v>212.93377771340084</v>
      </c>
      <c r="F234" s="1">
        <f t="shared" si="83"/>
        <v>216.68111581819954</v>
      </c>
      <c r="G234" s="33"/>
      <c r="H234" s="53">
        <v>8.531</v>
      </c>
      <c r="I234" s="19">
        <f t="shared" si="90"/>
        <v>228</v>
      </c>
      <c r="J234" s="59">
        <f t="shared" si="84"/>
        <v>42.9354</v>
      </c>
      <c r="K234" s="59">
        <f t="shared" si="85"/>
        <v>51.933699999999995</v>
      </c>
      <c r="L234" s="26">
        <f t="shared" si="86"/>
        <v>19.76429852088509</v>
      </c>
      <c r="M234" s="59">
        <f t="shared" si="87"/>
        <v>9.77522228659916</v>
      </c>
      <c r="N234" s="27">
        <f t="shared" si="88"/>
        <v>5.971884181800448</v>
      </c>
      <c r="O234" s="79">
        <f t="shared" si="96"/>
        <v>0</v>
      </c>
      <c r="P234" s="28">
        <f t="shared" si="97"/>
        <v>-1.9657989867027936E-06</v>
      </c>
      <c r="Q234" s="28">
        <f t="shared" si="98"/>
        <v>-2.1088779249112122E-05</v>
      </c>
      <c r="R234" s="26">
        <f t="shared" si="99"/>
        <v>5.3908823544722395</v>
      </c>
      <c r="S234" s="59">
        <f t="shared" si="100"/>
        <v>15.698463153771353</v>
      </c>
      <c r="T234" s="27">
        <f t="shared" si="101"/>
        <v>20.052617294933576</v>
      </c>
      <c r="U234" s="90">
        <f t="shared" si="102"/>
        <v>5.3908823544722395</v>
      </c>
      <c r="V234" s="91">
        <f t="shared" si="103"/>
        <v>15.698463153771353</v>
      </c>
      <c r="W234" s="92">
        <f t="shared" si="104"/>
        <v>20.052617294933576</v>
      </c>
      <c r="X234" s="29"/>
      <c r="Y234" s="60"/>
      <c r="Z234" s="36"/>
      <c r="AA234" s="93">
        <f t="shared" si="91"/>
        <v>3.853</v>
      </c>
      <c r="AB234" s="94">
        <f t="shared" si="92"/>
        <v>15.298</v>
      </c>
      <c r="AC234" s="95">
        <f t="shared" si="93"/>
        <v>19.714999010273626</v>
      </c>
      <c r="AD234" s="34">
        <f t="shared" si="94"/>
        <v>228</v>
      </c>
      <c r="AS234" s="29">
        <f t="shared" si="95"/>
        <v>228</v>
      </c>
      <c r="AT234" s="45">
        <v>8.531</v>
      </c>
      <c r="AU234" s="43">
        <v>8.787</v>
      </c>
      <c r="AV234" s="47">
        <v>38.505</v>
      </c>
      <c r="AW234" s="42">
        <v>8.531</v>
      </c>
    </row>
    <row r="235" spans="1:49" ht="12.75">
      <c r="A235" s="16">
        <f t="shared" si="89"/>
        <v>229</v>
      </c>
      <c r="B235" s="59">
        <f t="shared" si="79"/>
        <v>6.2254</v>
      </c>
      <c r="C235" s="27">
        <f t="shared" si="80"/>
        <v>-81.2713</v>
      </c>
      <c r="D235" s="1">
        <f t="shared" si="81"/>
        <v>202.32369600434845</v>
      </c>
      <c r="E235" s="1">
        <f t="shared" si="82"/>
        <v>212.93379397075515</v>
      </c>
      <c r="F235" s="1">
        <f t="shared" si="83"/>
        <v>216.68109571914667</v>
      </c>
      <c r="G235" s="33"/>
      <c r="H235" s="53">
        <v>8.705</v>
      </c>
      <c r="I235" s="19">
        <f t="shared" si="90"/>
        <v>229</v>
      </c>
      <c r="J235" s="59">
        <f t="shared" si="84"/>
        <v>43.1176</v>
      </c>
      <c r="K235" s="59">
        <f t="shared" si="85"/>
        <v>52.2493</v>
      </c>
      <c r="L235" s="26">
        <f t="shared" si="86"/>
        <v>19.764303995651545</v>
      </c>
      <c r="M235" s="59">
        <f t="shared" si="87"/>
        <v>9.775206029244856</v>
      </c>
      <c r="N235" s="27">
        <f t="shared" si="88"/>
        <v>5.971904280853323</v>
      </c>
      <c r="O235" s="79">
        <f t="shared" si="96"/>
        <v>5.474766453517077E-06</v>
      </c>
      <c r="P235" s="28">
        <f t="shared" si="97"/>
        <v>-1.6257354303661486E-05</v>
      </c>
      <c r="Q235" s="28">
        <f t="shared" si="98"/>
        <v>2.0099052875366397E-05</v>
      </c>
      <c r="R235" s="26">
        <f t="shared" si="99"/>
        <v>5.390876879705786</v>
      </c>
      <c r="S235" s="59">
        <f t="shared" si="100"/>
        <v>15.698479411125657</v>
      </c>
      <c r="T235" s="27">
        <f t="shared" si="101"/>
        <v>20.0525971958807</v>
      </c>
      <c r="U235" s="90">
        <f t="shared" si="102"/>
        <v>5.390876879705786</v>
      </c>
      <c r="V235" s="91">
        <f t="shared" si="103"/>
        <v>15.698479411125657</v>
      </c>
      <c r="W235" s="92">
        <f t="shared" si="104"/>
        <v>20.0525971958807</v>
      </c>
      <c r="X235" s="29"/>
      <c r="Y235" s="60"/>
      <c r="Z235" s="36"/>
      <c r="AA235" s="93">
        <f t="shared" si="91"/>
        <v>3.853</v>
      </c>
      <c r="AB235" s="94">
        <f t="shared" si="92"/>
        <v>15.298001965798987</v>
      </c>
      <c r="AC235" s="95">
        <f t="shared" si="93"/>
        <v>19.715020099052875</v>
      </c>
      <c r="AD235" s="34">
        <f t="shared" si="94"/>
        <v>229</v>
      </c>
      <c r="AS235" s="29">
        <f t="shared" si="95"/>
        <v>229</v>
      </c>
      <c r="AT235" s="45">
        <v>8.705</v>
      </c>
      <c r="AU235" s="43">
        <v>8.964</v>
      </c>
      <c r="AV235" s="47">
        <v>38.791</v>
      </c>
      <c r="AW235" s="42">
        <v>8.705</v>
      </c>
    </row>
    <row r="236" spans="1:49" ht="12.75">
      <c r="A236" s="16">
        <f t="shared" si="89"/>
        <v>230</v>
      </c>
      <c r="B236" s="59">
        <f t="shared" si="79"/>
        <v>6.0432</v>
      </c>
      <c r="C236" s="27">
        <f t="shared" si="80"/>
        <v>-81.5869</v>
      </c>
      <c r="D236" s="1">
        <f t="shared" si="81"/>
        <v>202.32369600434845</v>
      </c>
      <c r="E236" s="1">
        <f t="shared" si="82"/>
        <v>212.93377574760186</v>
      </c>
      <c r="F236" s="1">
        <f t="shared" si="83"/>
        <v>216.68109571914667</v>
      </c>
      <c r="G236" s="33"/>
      <c r="H236" s="53">
        <v>8.887</v>
      </c>
      <c r="I236" s="19">
        <f t="shared" si="90"/>
        <v>230</v>
      </c>
      <c r="J236" s="59">
        <f t="shared" si="84"/>
        <v>43.299800000000005</v>
      </c>
      <c r="K236" s="59">
        <f t="shared" si="85"/>
        <v>52.5649</v>
      </c>
      <c r="L236" s="26">
        <f t="shared" si="86"/>
        <v>19.764303995651545</v>
      </c>
      <c r="M236" s="59">
        <f t="shared" si="87"/>
        <v>9.775224252398147</v>
      </c>
      <c r="N236" s="27">
        <f t="shared" si="88"/>
        <v>5.971904280853323</v>
      </c>
      <c r="O236" s="79">
        <f t="shared" si="96"/>
        <v>0</v>
      </c>
      <c r="P236" s="28">
        <f t="shared" si="97"/>
        <v>1.822315329036428E-05</v>
      </c>
      <c r="Q236" s="28">
        <f t="shared" si="98"/>
        <v>0</v>
      </c>
      <c r="R236" s="26">
        <f t="shared" si="99"/>
        <v>5.390876879705786</v>
      </c>
      <c r="S236" s="59">
        <f t="shared" si="100"/>
        <v>15.698461187972367</v>
      </c>
      <c r="T236" s="27">
        <f t="shared" si="101"/>
        <v>20.0525971958807</v>
      </c>
      <c r="U236" s="90">
        <f t="shared" si="102"/>
        <v>5.390876879705786</v>
      </c>
      <c r="V236" s="91">
        <f t="shared" si="103"/>
        <v>15.698461187972367</v>
      </c>
      <c r="W236" s="92">
        <f t="shared" si="104"/>
        <v>20.0525971958807</v>
      </c>
      <c r="X236" s="29"/>
      <c r="Y236" s="60"/>
      <c r="Z236" s="36"/>
      <c r="AA236" s="93">
        <f t="shared" si="91"/>
        <v>3.8529945252335467</v>
      </c>
      <c r="AB236" s="94">
        <f t="shared" si="92"/>
        <v>15.29801822315329</v>
      </c>
      <c r="AC236" s="95">
        <f t="shared" si="93"/>
        <v>19.715</v>
      </c>
      <c r="AD236" s="34">
        <f t="shared" si="94"/>
        <v>230</v>
      </c>
      <c r="AS236" s="29">
        <f t="shared" si="95"/>
        <v>230</v>
      </c>
      <c r="AT236" s="45">
        <v>8.887</v>
      </c>
      <c r="AU236" s="43">
        <v>9.148</v>
      </c>
      <c r="AV236" s="47">
        <v>39.076</v>
      </c>
      <c r="AW236" s="42">
        <v>8.887</v>
      </c>
    </row>
    <row r="237" spans="1:49" ht="12.75">
      <c r="A237" s="16">
        <f t="shared" si="89"/>
        <v>231</v>
      </c>
      <c r="B237" s="59">
        <f t="shared" si="79"/>
        <v>5.861</v>
      </c>
      <c r="C237" s="27">
        <f t="shared" si="80"/>
        <v>-81.9024</v>
      </c>
      <c r="D237" s="1">
        <f t="shared" si="81"/>
        <v>202.32369600434845</v>
      </c>
      <c r="E237" s="1">
        <f t="shared" si="82"/>
        <v>212.93379593655396</v>
      </c>
      <c r="F237" s="1">
        <f t="shared" si="83"/>
        <v>216.68109571914667</v>
      </c>
      <c r="G237" s="33"/>
      <c r="H237" s="53">
        <v>9.076</v>
      </c>
      <c r="I237" s="19">
        <f t="shared" si="90"/>
        <v>231</v>
      </c>
      <c r="J237" s="59">
        <f t="shared" si="84"/>
        <v>43.482000000000006</v>
      </c>
      <c r="K237" s="59">
        <f t="shared" si="85"/>
        <v>52.8804</v>
      </c>
      <c r="L237" s="26">
        <f t="shared" si="86"/>
        <v>19.764303995651545</v>
      </c>
      <c r="M237" s="59">
        <f t="shared" si="87"/>
        <v>9.77520406344604</v>
      </c>
      <c r="N237" s="27">
        <f t="shared" si="88"/>
        <v>5.971904280853323</v>
      </c>
      <c r="O237" s="79">
        <f t="shared" si="96"/>
        <v>0</v>
      </c>
      <c r="P237" s="28">
        <f t="shared" si="97"/>
        <v>-2.0188952106536817E-05</v>
      </c>
      <c r="Q237" s="28">
        <f t="shared" si="98"/>
        <v>0</v>
      </c>
      <c r="R237" s="26">
        <f t="shared" si="99"/>
        <v>5.390876879705786</v>
      </c>
      <c r="S237" s="59">
        <f t="shared" si="100"/>
        <v>15.698481376924473</v>
      </c>
      <c r="T237" s="27">
        <f t="shared" si="101"/>
        <v>20.0525971958807</v>
      </c>
      <c r="U237" s="90">
        <f t="shared" si="102"/>
        <v>5.390876879705786</v>
      </c>
      <c r="V237" s="91">
        <f t="shared" si="103"/>
        <v>15.698481376924473</v>
      </c>
      <c r="W237" s="92">
        <f t="shared" si="104"/>
        <v>20.0525971958807</v>
      </c>
      <c r="X237" s="29"/>
      <c r="Y237" s="60"/>
      <c r="Z237" s="36"/>
      <c r="AA237" s="93">
        <f t="shared" si="91"/>
        <v>3.8529945252335467</v>
      </c>
      <c r="AB237" s="94">
        <f t="shared" si="92"/>
        <v>15.298</v>
      </c>
      <c r="AC237" s="95">
        <f t="shared" si="93"/>
        <v>19.715</v>
      </c>
      <c r="AD237" s="34">
        <f t="shared" si="94"/>
        <v>231</v>
      </c>
      <c r="AS237" s="29">
        <f t="shared" si="95"/>
        <v>231</v>
      </c>
      <c r="AT237" s="45">
        <v>9.076</v>
      </c>
      <c r="AU237" s="43">
        <v>9.337</v>
      </c>
      <c r="AV237" s="47">
        <v>39.362</v>
      </c>
      <c r="AW237" s="42">
        <v>9.076</v>
      </c>
    </row>
    <row r="238" spans="1:49" ht="12.75">
      <c r="A238" s="16">
        <f t="shared" si="89"/>
        <v>232</v>
      </c>
      <c r="B238" s="59">
        <f t="shared" si="79"/>
        <v>5.6788</v>
      </c>
      <c r="C238" s="27">
        <f t="shared" si="80"/>
        <v>-82.218</v>
      </c>
      <c r="D238" s="1">
        <f t="shared" si="81"/>
        <v>202.32369600434845</v>
      </c>
      <c r="E238" s="1">
        <f t="shared" si="82"/>
        <v>212.93379397075515</v>
      </c>
      <c r="F238" s="1">
        <f t="shared" si="83"/>
        <v>216.68109571914667</v>
      </c>
      <c r="G238" s="33"/>
      <c r="H238" s="53">
        <v>9.271</v>
      </c>
      <c r="I238" s="19">
        <f t="shared" si="90"/>
        <v>232</v>
      </c>
      <c r="J238" s="59">
        <f t="shared" si="84"/>
        <v>43.6642</v>
      </c>
      <c r="K238" s="59">
        <f t="shared" si="85"/>
        <v>53.196000000000005</v>
      </c>
      <c r="L238" s="26">
        <f t="shared" si="86"/>
        <v>19.764303995651545</v>
      </c>
      <c r="M238" s="59">
        <f t="shared" si="87"/>
        <v>9.775206029244856</v>
      </c>
      <c r="N238" s="27">
        <f t="shared" si="88"/>
        <v>5.971904280853323</v>
      </c>
      <c r="O238" s="79">
        <f t="shared" si="96"/>
        <v>0</v>
      </c>
      <c r="P238" s="28">
        <f t="shared" si="97"/>
        <v>1.965798816172537E-06</v>
      </c>
      <c r="Q238" s="28">
        <f t="shared" si="98"/>
        <v>0</v>
      </c>
      <c r="R238" s="26">
        <f t="shared" si="99"/>
        <v>5.390876879705786</v>
      </c>
      <c r="S238" s="59">
        <f t="shared" si="100"/>
        <v>15.698479411125657</v>
      </c>
      <c r="T238" s="27">
        <f t="shared" si="101"/>
        <v>20.0525971958807</v>
      </c>
      <c r="U238" s="90">
        <f t="shared" si="102"/>
        <v>5.390876879705786</v>
      </c>
      <c r="V238" s="91">
        <f t="shared" si="103"/>
        <v>15.698479411125657</v>
      </c>
      <c r="W238" s="92">
        <f t="shared" si="104"/>
        <v>20.0525971958807</v>
      </c>
      <c r="X238" s="29"/>
      <c r="Y238" s="60"/>
      <c r="Z238" s="36"/>
      <c r="AA238" s="93">
        <f t="shared" si="91"/>
        <v>3.8529945252335467</v>
      </c>
      <c r="AB238" s="94">
        <f t="shared" si="92"/>
        <v>15.298020188952107</v>
      </c>
      <c r="AC238" s="95">
        <f t="shared" si="93"/>
        <v>19.715</v>
      </c>
      <c r="AD238" s="34">
        <f t="shared" si="94"/>
        <v>232</v>
      </c>
      <c r="AS238" s="29">
        <f t="shared" si="95"/>
        <v>232</v>
      </c>
      <c r="AT238" s="45">
        <v>9.271</v>
      </c>
      <c r="AU238" s="43">
        <v>9.533</v>
      </c>
      <c r="AV238" s="47">
        <v>39.647</v>
      </c>
      <c r="AW238" s="42">
        <v>9.271</v>
      </c>
    </row>
    <row r="239" spans="1:49" ht="12.75">
      <c r="A239" s="16">
        <f t="shared" si="89"/>
        <v>233</v>
      </c>
      <c r="B239" s="59">
        <f t="shared" si="79"/>
        <v>5.4966</v>
      </c>
      <c r="C239" s="27">
        <f t="shared" si="80"/>
        <v>-82.5335</v>
      </c>
      <c r="D239" s="1">
        <f t="shared" si="81"/>
        <v>202.32369600434845</v>
      </c>
      <c r="E239" s="1">
        <f t="shared" si="82"/>
        <v>212.93379593655396</v>
      </c>
      <c r="F239" s="1">
        <f t="shared" si="83"/>
        <v>216.68111581819954</v>
      </c>
      <c r="G239" s="33"/>
      <c r="H239" s="53">
        <v>9.473</v>
      </c>
      <c r="I239" s="19">
        <f t="shared" si="90"/>
        <v>233</v>
      </c>
      <c r="J239" s="59">
        <f t="shared" si="84"/>
        <v>43.8464</v>
      </c>
      <c r="K239" s="59">
        <f t="shared" si="85"/>
        <v>53.511500000000005</v>
      </c>
      <c r="L239" s="26">
        <f t="shared" si="86"/>
        <v>19.764303995651545</v>
      </c>
      <c r="M239" s="59">
        <f t="shared" si="87"/>
        <v>9.77520406344604</v>
      </c>
      <c r="N239" s="27">
        <f t="shared" si="88"/>
        <v>5.971884181800448</v>
      </c>
      <c r="O239" s="79">
        <f t="shared" si="96"/>
        <v>0</v>
      </c>
      <c r="P239" s="28">
        <f t="shared" si="97"/>
        <v>-1.965798816172537E-06</v>
      </c>
      <c r="Q239" s="28">
        <f t="shared" si="98"/>
        <v>-2.0099052875366397E-05</v>
      </c>
      <c r="R239" s="26">
        <f t="shared" si="99"/>
        <v>5.390876879705786</v>
      </c>
      <c r="S239" s="59">
        <f t="shared" si="100"/>
        <v>15.698481376924473</v>
      </c>
      <c r="T239" s="27">
        <f t="shared" si="101"/>
        <v>20.052617294933576</v>
      </c>
      <c r="U239" s="90">
        <f t="shared" si="102"/>
        <v>5.390876879705786</v>
      </c>
      <c r="V239" s="91">
        <f t="shared" si="103"/>
        <v>15.698481376924473</v>
      </c>
      <c r="W239" s="92">
        <f t="shared" si="104"/>
        <v>20.052617294933576</v>
      </c>
      <c r="X239" s="29"/>
      <c r="Y239" s="60"/>
      <c r="Z239" s="36"/>
      <c r="AA239" s="93">
        <f t="shared" si="91"/>
        <v>3.8529945252335467</v>
      </c>
      <c r="AB239" s="94">
        <f t="shared" si="92"/>
        <v>15.29801822315329</v>
      </c>
      <c r="AC239" s="95">
        <f t="shared" si="93"/>
        <v>19.715</v>
      </c>
      <c r="AD239" s="34">
        <f t="shared" si="94"/>
        <v>233</v>
      </c>
      <c r="AS239" s="29">
        <f t="shared" si="95"/>
        <v>233</v>
      </c>
      <c r="AT239" s="45">
        <v>9.473</v>
      </c>
      <c r="AU239" s="43">
        <v>9.735</v>
      </c>
      <c r="AV239" s="47">
        <v>39.932</v>
      </c>
      <c r="AW239" s="42">
        <v>9.473</v>
      </c>
    </row>
    <row r="240" spans="1:49" ht="12.75">
      <c r="A240" s="16">
        <f t="shared" si="89"/>
        <v>234</v>
      </c>
      <c r="B240" s="59">
        <f t="shared" si="79"/>
        <v>5.3144</v>
      </c>
      <c r="C240" s="27">
        <f t="shared" si="80"/>
        <v>-82.8491</v>
      </c>
      <c r="D240" s="1">
        <f t="shared" si="81"/>
        <v>202.32369600434845</v>
      </c>
      <c r="E240" s="1">
        <f t="shared" si="82"/>
        <v>212.93379593655396</v>
      </c>
      <c r="F240" s="1">
        <f t="shared" si="83"/>
        <v>216.68111581819954</v>
      </c>
      <c r="G240" s="33"/>
      <c r="H240" s="53">
        <v>9.682</v>
      </c>
      <c r="I240" s="19">
        <f t="shared" si="90"/>
        <v>234</v>
      </c>
      <c r="J240" s="59">
        <f t="shared" si="84"/>
        <v>44.028600000000004</v>
      </c>
      <c r="K240" s="59">
        <f t="shared" si="85"/>
        <v>53.82710000000001</v>
      </c>
      <c r="L240" s="26">
        <f t="shared" si="86"/>
        <v>19.764303995651545</v>
      </c>
      <c r="M240" s="59">
        <f t="shared" si="87"/>
        <v>9.77520406344604</v>
      </c>
      <c r="N240" s="27">
        <f t="shared" si="88"/>
        <v>5.971884181800448</v>
      </c>
      <c r="O240" s="79">
        <f t="shared" si="96"/>
        <v>0</v>
      </c>
      <c r="P240" s="28">
        <f t="shared" si="97"/>
        <v>0</v>
      </c>
      <c r="Q240" s="28">
        <f t="shared" si="98"/>
        <v>0</v>
      </c>
      <c r="R240" s="26">
        <f t="shared" si="99"/>
        <v>5.390876879705786</v>
      </c>
      <c r="S240" s="59">
        <f t="shared" si="100"/>
        <v>15.698481376924473</v>
      </c>
      <c r="T240" s="27">
        <f t="shared" si="101"/>
        <v>20.052617294933576</v>
      </c>
      <c r="U240" s="90">
        <f t="shared" si="102"/>
        <v>5.390876879705786</v>
      </c>
      <c r="V240" s="91">
        <f t="shared" si="103"/>
        <v>15.698481376924473</v>
      </c>
      <c r="W240" s="92">
        <f t="shared" si="104"/>
        <v>20.052617294933576</v>
      </c>
      <c r="X240" s="29"/>
      <c r="Y240" s="60"/>
      <c r="Z240" s="36"/>
      <c r="AA240" s="93">
        <f t="shared" si="91"/>
        <v>3.8529945252335467</v>
      </c>
      <c r="AB240" s="94">
        <f t="shared" si="92"/>
        <v>15.298020188952107</v>
      </c>
      <c r="AC240" s="95">
        <f t="shared" si="93"/>
        <v>19.715020099052875</v>
      </c>
      <c r="AD240" s="34">
        <f t="shared" si="94"/>
        <v>234</v>
      </c>
      <c r="AS240" s="29">
        <f t="shared" si="95"/>
        <v>234</v>
      </c>
      <c r="AT240" s="45">
        <v>9.682</v>
      </c>
      <c r="AU240" s="43">
        <v>9.942</v>
      </c>
      <c r="AV240" s="47">
        <v>40.218</v>
      </c>
      <c r="AW240" s="42">
        <v>9.682</v>
      </c>
    </row>
    <row r="241" spans="1:49" ht="12.75">
      <c r="A241" s="16">
        <f t="shared" si="89"/>
        <v>235</v>
      </c>
      <c r="B241" s="59">
        <f t="shared" si="79"/>
        <v>5.1322</v>
      </c>
      <c r="C241" s="27">
        <f t="shared" si="80"/>
        <v>-83.1647</v>
      </c>
      <c r="D241" s="1">
        <f t="shared" si="81"/>
        <v>202.32369600434845</v>
      </c>
      <c r="E241" s="1">
        <f t="shared" si="82"/>
        <v>212.93379397075515</v>
      </c>
      <c r="F241" s="1">
        <f t="shared" si="83"/>
        <v>216.68109571914667</v>
      </c>
      <c r="G241" s="33"/>
      <c r="H241" s="53">
        <v>9.897</v>
      </c>
      <c r="I241" s="19">
        <f t="shared" si="90"/>
        <v>235</v>
      </c>
      <c r="J241" s="59">
        <f t="shared" si="84"/>
        <v>44.210800000000006</v>
      </c>
      <c r="K241" s="59">
        <f t="shared" si="85"/>
        <v>54.1427</v>
      </c>
      <c r="L241" s="26">
        <f t="shared" si="86"/>
        <v>19.764303995651545</v>
      </c>
      <c r="M241" s="59">
        <f t="shared" si="87"/>
        <v>9.775206029244856</v>
      </c>
      <c r="N241" s="27">
        <f t="shared" si="88"/>
        <v>5.971904280853323</v>
      </c>
      <c r="O241" s="79">
        <f t="shared" si="96"/>
        <v>0</v>
      </c>
      <c r="P241" s="28">
        <f t="shared" si="97"/>
        <v>1.965798816172537E-06</v>
      </c>
      <c r="Q241" s="28">
        <f t="shared" si="98"/>
        <v>2.0099052875366397E-05</v>
      </c>
      <c r="R241" s="26">
        <f t="shared" si="99"/>
        <v>5.390876879705786</v>
      </c>
      <c r="S241" s="59">
        <f t="shared" si="100"/>
        <v>15.698479411125657</v>
      </c>
      <c r="T241" s="27">
        <f t="shared" si="101"/>
        <v>20.0525971958807</v>
      </c>
      <c r="U241" s="90">
        <f t="shared" si="102"/>
        <v>5.390876879705786</v>
      </c>
      <c r="V241" s="91">
        <f t="shared" si="103"/>
        <v>15.698479411125657</v>
      </c>
      <c r="W241" s="92">
        <f t="shared" si="104"/>
        <v>20.0525971958807</v>
      </c>
      <c r="X241" s="29"/>
      <c r="Y241" s="60"/>
      <c r="Z241" s="36"/>
      <c r="AA241" s="93">
        <f t="shared" si="91"/>
        <v>3.8529945252335467</v>
      </c>
      <c r="AB241" s="94">
        <f t="shared" si="92"/>
        <v>15.298020188952107</v>
      </c>
      <c r="AC241" s="95">
        <f t="shared" si="93"/>
        <v>19.715020099052875</v>
      </c>
      <c r="AD241" s="34">
        <f t="shared" si="94"/>
        <v>235</v>
      </c>
      <c r="AS241" s="29">
        <f t="shared" si="95"/>
        <v>235</v>
      </c>
      <c r="AT241" s="45">
        <v>9.897</v>
      </c>
      <c r="AU241" s="43">
        <v>10.155</v>
      </c>
      <c r="AV241" s="47">
        <v>40.503</v>
      </c>
      <c r="AW241" s="42">
        <v>9.897</v>
      </c>
    </row>
    <row r="242" spans="1:49" ht="12.75">
      <c r="A242" s="16">
        <f t="shared" si="89"/>
        <v>236</v>
      </c>
      <c r="B242" s="59">
        <f t="shared" si="79"/>
        <v>4.9501</v>
      </c>
      <c r="C242" s="27">
        <f t="shared" si="80"/>
        <v>-83.4802</v>
      </c>
      <c r="D242" s="1">
        <f t="shared" si="81"/>
        <v>202.3237014791149</v>
      </c>
      <c r="E242" s="1">
        <f t="shared" si="82"/>
        <v>212.93377771340084</v>
      </c>
      <c r="F242" s="1">
        <f t="shared" si="83"/>
        <v>216.6810947294203</v>
      </c>
      <c r="G242" s="33"/>
      <c r="H242" s="53">
        <v>10.118</v>
      </c>
      <c r="I242" s="19">
        <f t="shared" si="90"/>
        <v>236</v>
      </c>
      <c r="J242" s="59">
        <f t="shared" si="84"/>
        <v>44.392900000000004</v>
      </c>
      <c r="K242" s="59">
        <f t="shared" si="85"/>
        <v>54.4582</v>
      </c>
      <c r="L242" s="26">
        <f t="shared" si="86"/>
        <v>19.76429852088509</v>
      </c>
      <c r="M242" s="59">
        <f t="shared" si="87"/>
        <v>9.77522228659916</v>
      </c>
      <c r="N242" s="27">
        <f t="shared" si="88"/>
        <v>5.971905270579697</v>
      </c>
      <c r="O242" s="79">
        <f t="shared" si="96"/>
        <v>-5.474766453517077E-06</v>
      </c>
      <c r="P242" s="28">
        <f t="shared" si="97"/>
        <v>1.6257354303661486E-05</v>
      </c>
      <c r="Q242" s="28">
        <f t="shared" si="98"/>
        <v>9.897263737457251E-07</v>
      </c>
      <c r="R242" s="26">
        <f t="shared" si="99"/>
        <v>5.3908823544722395</v>
      </c>
      <c r="S242" s="59">
        <f t="shared" si="100"/>
        <v>15.698463153771353</v>
      </c>
      <c r="T242" s="27">
        <f t="shared" si="101"/>
        <v>20.052596206154327</v>
      </c>
      <c r="U242" s="90">
        <f t="shared" si="102"/>
        <v>5.3908823544722395</v>
      </c>
      <c r="V242" s="91">
        <f t="shared" si="103"/>
        <v>15.698463153771353</v>
      </c>
      <c r="W242" s="92">
        <f t="shared" si="104"/>
        <v>20.052596206154327</v>
      </c>
      <c r="X242" s="29"/>
      <c r="Y242" s="60"/>
      <c r="Z242" s="36"/>
      <c r="AA242" s="93">
        <f t="shared" si="91"/>
        <v>3.8529945252335467</v>
      </c>
      <c r="AB242" s="94">
        <f t="shared" si="92"/>
        <v>15.29801822315329</v>
      </c>
      <c r="AC242" s="95">
        <f t="shared" si="93"/>
        <v>19.715</v>
      </c>
      <c r="AD242" s="34">
        <f t="shared" si="94"/>
        <v>236</v>
      </c>
      <c r="AS242" s="29">
        <f t="shared" si="95"/>
        <v>236</v>
      </c>
      <c r="AT242" s="45">
        <v>10.118</v>
      </c>
      <c r="AU242" s="43">
        <v>10.373</v>
      </c>
      <c r="AV242" s="47">
        <v>40.788</v>
      </c>
      <c r="AW242" s="42">
        <v>10.118</v>
      </c>
    </row>
    <row r="243" spans="1:49" ht="12.75">
      <c r="A243" s="16">
        <f t="shared" si="89"/>
        <v>237</v>
      </c>
      <c r="B243" s="59">
        <f t="shared" si="79"/>
        <v>4.7679</v>
      </c>
      <c r="C243" s="27">
        <f t="shared" si="80"/>
        <v>-83.7958</v>
      </c>
      <c r="D243" s="1">
        <f t="shared" si="81"/>
        <v>202.3237014791149</v>
      </c>
      <c r="E243" s="1">
        <f t="shared" si="82"/>
        <v>212.93377574760186</v>
      </c>
      <c r="F243" s="1">
        <f t="shared" si="83"/>
        <v>216.68109571914667</v>
      </c>
      <c r="G243" s="33"/>
      <c r="H243" s="53">
        <v>10.345</v>
      </c>
      <c r="I243" s="19">
        <f t="shared" si="90"/>
        <v>237</v>
      </c>
      <c r="J243" s="59">
        <f t="shared" si="84"/>
        <v>44.575100000000006</v>
      </c>
      <c r="K243" s="59">
        <f t="shared" si="85"/>
        <v>54.7738</v>
      </c>
      <c r="L243" s="26">
        <f t="shared" si="86"/>
        <v>19.76429852088509</v>
      </c>
      <c r="M243" s="59">
        <f t="shared" si="87"/>
        <v>9.775224252398147</v>
      </c>
      <c r="N243" s="27">
        <f t="shared" si="88"/>
        <v>5.971904280853323</v>
      </c>
      <c r="O243" s="79">
        <f t="shared" si="96"/>
        <v>0</v>
      </c>
      <c r="P243" s="28">
        <f t="shared" si="97"/>
        <v>1.9657989867027936E-06</v>
      </c>
      <c r="Q243" s="28">
        <f t="shared" si="98"/>
        <v>-9.897263737457251E-07</v>
      </c>
      <c r="R243" s="26">
        <f t="shared" si="99"/>
        <v>5.3908823544722395</v>
      </c>
      <c r="S243" s="59">
        <f t="shared" si="100"/>
        <v>15.698461187972367</v>
      </c>
      <c r="T243" s="27">
        <f t="shared" si="101"/>
        <v>20.0525971958807</v>
      </c>
      <c r="U243" s="90">
        <f t="shared" si="102"/>
        <v>5.3908823544722395</v>
      </c>
      <c r="V243" s="91">
        <f t="shared" si="103"/>
        <v>15.698461187972367</v>
      </c>
      <c r="W243" s="92">
        <f t="shared" si="104"/>
        <v>20.0525971958807</v>
      </c>
      <c r="X243" s="29"/>
      <c r="Y243" s="60"/>
      <c r="Z243" s="36"/>
      <c r="AA243" s="93">
        <f t="shared" si="91"/>
        <v>3.853</v>
      </c>
      <c r="AB243" s="94">
        <f t="shared" si="92"/>
        <v>15.298001965798987</v>
      </c>
      <c r="AC243" s="95">
        <f t="shared" si="93"/>
        <v>19.714999010273626</v>
      </c>
      <c r="AD243" s="34">
        <f t="shared" si="94"/>
        <v>237</v>
      </c>
      <c r="AS243" s="29">
        <f t="shared" si="95"/>
        <v>237</v>
      </c>
      <c r="AT243" s="45">
        <v>10.345</v>
      </c>
      <c r="AU243" s="43">
        <v>10.597</v>
      </c>
      <c r="AV243" s="47">
        <v>41.074</v>
      </c>
      <c r="AW243" s="42">
        <v>10.345</v>
      </c>
    </row>
    <row r="244" spans="1:49" ht="12.75">
      <c r="A244" s="16">
        <f t="shared" si="89"/>
        <v>238</v>
      </c>
      <c r="B244" s="59">
        <f t="shared" si="79"/>
        <v>4.5857</v>
      </c>
      <c r="C244" s="27">
        <f t="shared" si="80"/>
        <v>-84.1113</v>
      </c>
      <c r="D244" s="1">
        <f t="shared" si="81"/>
        <v>202.32369600434845</v>
      </c>
      <c r="E244" s="1">
        <f t="shared" si="82"/>
        <v>212.93377771340084</v>
      </c>
      <c r="F244" s="1">
        <f t="shared" si="83"/>
        <v>216.68111581819954</v>
      </c>
      <c r="G244" s="33"/>
      <c r="H244" s="53">
        <v>10.577</v>
      </c>
      <c r="I244" s="19">
        <f t="shared" si="90"/>
        <v>238</v>
      </c>
      <c r="J244" s="59">
        <f t="shared" si="84"/>
        <v>44.7573</v>
      </c>
      <c r="K244" s="59">
        <f t="shared" si="85"/>
        <v>55.0893</v>
      </c>
      <c r="L244" s="26">
        <f t="shared" si="86"/>
        <v>19.764303995651545</v>
      </c>
      <c r="M244" s="59">
        <f t="shared" si="87"/>
        <v>9.77522228659916</v>
      </c>
      <c r="N244" s="27">
        <f t="shared" si="88"/>
        <v>5.971884181800448</v>
      </c>
      <c r="O244" s="79">
        <f t="shared" si="96"/>
        <v>5.474766453517077E-06</v>
      </c>
      <c r="P244" s="28">
        <f t="shared" si="97"/>
        <v>-1.9657989867027936E-06</v>
      </c>
      <c r="Q244" s="28">
        <f t="shared" si="98"/>
        <v>-2.0099052875366397E-05</v>
      </c>
      <c r="R244" s="26">
        <f t="shared" si="99"/>
        <v>5.390876879705786</v>
      </c>
      <c r="S244" s="59">
        <f t="shared" si="100"/>
        <v>15.698463153771353</v>
      </c>
      <c r="T244" s="27">
        <f t="shared" si="101"/>
        <v>20.052617294933576</v>
      </c>
      <c r="U244" s="90">
        <f t="shared" si="102"/>
        <v>5.390876879705786</v>
      </c>
      <c r="V244" s="91">
        <f t="shared" si="103"/>
        <v>15.698463153771353</v>
      </c>
      <c r="W244" s="92">
        <f t="shared" si="104"/>
        <v>20.052617294933576</v>
      </c>
      <c r="X244" s="29"/>
      <c r="Y244" s="60"/>
      <c r="Z244" s="36"/>
      <c r="AA244" s="93">
        <f t="shared" si="91"/>
        <v>3.853</v>
      </c>
      <c r="AB244" s="94">
        <f t="shared" si="92"/>
        <v>15.298</v>
      </c>
      <c r="AC244" s="95">
        <f t="shared" si="93"/>
        <v>19.715</v>
      </c>
      <c r="AD244" s="34">
        <f t="shared" si="94"/>
        <v>238</v>
      </c>
      <c r="AS244" s="29">
        <f t="shared" si="95"/>
        <v>238</v>
      </c>
      <c r="AT244" s="45">
        <v>10.577</v>
      </c>
      <c r="AU244" s="43">
        <v>10.826</v>
      </c>
      <c r="AV244" s="47">
        <v>41.359</v>
      </c>
      <c r="AW244" s="42">
        <v>10.577</v>
      </c>
    </row>
    <row r="245" spans="1:49" ht="12.75">
      <c r="A245" s="16">
        <f t="shared" si="89"/>
        <v>239</v>
      </c>
      <c r="B245" s="59">
        <f t="shared" si="79"/>
        <v>4.4035</v>
      </c>
      <c r="C245" s="27">
        <f t="shared" si="80"/>
        <v>-84.4269</v>
      </c>
      <c r="D245" s="1">
        <f t="shared" si="81"/>
        <v>202.32369600434845</v>
      </c>
      <c r="E245" s="1">
        <f t="shared" si="82"/>
        <v>212.93379397075515</v>
      </c>
      <c r="F245" s="1">
        <f t="shared" si="83"/>
        <v>216.68109571914667</v>
      </c>
      <c r="G245" s="33"/>
      <c r="H245" s="53">
        <v>10.815</v>
      </c>
      <c r="I245" s="19">
        <f t="shared" si="90"/>
        <v>239</v>
      </c>
      <c r="J245" s="59">
        <f t="shared" si="84"/>
        <v>44.9395</v>
      </c>
      <c r="K245" s="59">
        <f t="shared" si="85"/>
        <v>55.404900000000005</v>
      </c>
      <c r="L245" s="26">
        <f t="shared" si="86"/>
        <v>19.764303995651545</v>
      </c>
      <c r="M245" s="59">
        <f t="shared" si="87"/>
        <v>9.775206029244856</v>
      </c>
      <c r="N245" s="27">
        <f t="shared" si="88"/>
        <v>5.971904280853323</v>
      </c>
      <c r="O245" s="79">
        <f t="shared" si="96"/>
        <v>0</v>
      </c>
      <c r="P245" s="28">
        <f t="shared" si="97"/>
        <v>-1.6257354303661486E-05</v>
      </c>
      <c r="Q245" s="28">
        <f t="shared" si="98"/>
        <v>2.0099052875366397E-05</v>
      </c>
      <c r="R245" s="26">
        <f t="shared" si="99"/>
        <v>5.390876879705786</v>
      </c>
      <c r="S245" s="59">
        <f t="shared" si="100"/>
        <v>15.698479411125657</v>
      </c>
      <c r="T245" s="27">
        <f t="shared" si="101"/>
        <v>20.0525971958807</v>
      </c>
      <c r="U245" s="90">
        <f t="shared" si="102"/>
        <v>5.390876879705786</v>
      </c>
      <c r="V245" s="91">
        <f t="shared" si="103"/>
        <v>15.698479411125657</v>
      </c>
      <c r="W245" s="92">
        <f t="shared" si="104"/>
        <v>20.0525971958807</v>
      </c>
      <c r="X245" s="29"/>
      <c r="Y245" s="60"/>
      <c r="Z245" s="36"/>
      <c r="AA245" s="93">
        <f t="shared" si="91"/>
        <v>3.8529945252335467</v>
      </c>
      <c r="AB245" s="94">
        <f t="shared" si="92"/>
        <v>15.298001965798987</v>
      </c>
      <c r="AC245" s="95">
        <f t="shared" si="93"/>
        <v>19.715020099052875</v>
      </c>
      <c r="AD245" s="34">
        <f t="shared" si="94"/>
        <v>239</v>
      </c>
      <c r="AS245" s="29">
        <f t="shared" si="95"/>
        <v>239</v>
      </c>
      <c r="AT245" s="45">
        <v>10.815</v>
      </c>
      <c r="AU245" s="43">
        <v>11.06</v>
      </c>
      <c r="AV245" s="47">
        <v>41.644</v>
      </c>
      <c r="AW245" s="42">
        <v>10.815</v>
      </c>
    </row>
    <row r="246" spans="1:49" ht="12.75">
      <c r="A246" s="16">
        <f t="shared" si="89"/>
        <v>240</v>
      </c>
      <c r="B246" s="59">
        <f t="shared" si="79"/>
        <v>4.2213</v>
      </c>
      <c r="C246" s="27">
        <f t="shared" si="80"/>
        <v>-84.7424</v>
      </c>
      <c r="D246" s="1">
        <f t="shared" si="81"/>
        <v>202.32369600434845</v>
      </c>
      <c r="E246" s="1">
        <f t="shared" si="82"/>
        <v>212.93379593655396</v>
      </c>
      <c r="F246" s="1">
        <f t="shared" si="83"/>
        <v>216.68111581819954</v>
      </c>
      <c r="G246" s="33"/>
      <c r="H246" s="53">
        <v>11.058</v>
      </c>
      <c r="I246" s="19">
        <f t="shared" si="90"/>
        <v>240</v>
      </c>
      <c r="J246" s="59">
        <f t="shared" si="84"/>
        <v>45.121700000000004</v>
      </c>
      <c r="K246" s="59">
        <f t="shared" si="85"/>
        <v>55.720400000000005</v>
      </c>
      <c r="L246" s="26">
        <f t="shared" si="86"/>
        <v>19.764303995651545</v>
      </c>
      <c r="M246" s="59">
        <f t="shared" si="87"/>
        <v>9.77520406344604</v>
      </c>
      <c r="N246" s="27">
        <f t="shared" si="88"/>
        <v>5.971884181800448</v>
      </c>
      <c r="O246" s="79">
        <f t="shared" si="96"/>
        <v>0</v>
      </c>
      <c r="P246" s="28">
        <f t="shared" si="97"/>
        <v>-1.965798816172537E-06</v>
      </c>
      <c r="Q246" s="28">
        <f t="shared" si="98"/>
        <v>-2.0099052875366397E-05</v>
      </c>
      <c r="R246" s="26">
        <f t="shared" si="99"/>
        <v>5.390876879705786</v>
      </c>
      <c r="S246" s="59">
        <f t="shared" si="100"/>
        <v>15.698481376924473</v>
      </c>
      <c r="T246" s="27">
        <f t="shared" si="101"/>
        <v>20.052617294933576</v>
      </c>
      <c r="U246" s="90">
        <f t="shared" si="102"/>
        <v>5.390876879705786</v>
      </c>
      <c r="V246" s="91">
        <f t="shared" si="103"/>
        <v>15.698481376924473</v>
      </c>
      <c r="W246" s="92">
        <f t="shared" si="104"/>
        <v>20.052617294933576</v>
      </c>
      <c r="X246" s="29"/>
      <c r="Y246" s="60"/>
      <c r="Z246" s="36"/>
      <c r="AA246" s="93">
        <f t="shared" si="91"/>
        <v>3.8529945252335467</v>
      </c>
      <c r="AB246" s="94">
        <f t="shared" si="92"/>
        <v>15.29801822315329</v>
      </c>
      <c r="AC246" s="95">
        <f t="shared" si="93"/>
        <v>19.715</v>
      </c>
      <c r="AD246" s="34">
        <f t="shared" si="94"/>
        <v>240</v>
      </c>
      <c r="AS246" s="29">
        <f t="shared" si="95"/>
        <v>240</v>
      </c>
      <c r="AT246" s="45">
        <v>11.058</v>
      </c>
      <c r="AU246" s="43">
        <v>11.298</v>
      </c>
      <c r="AV246" s="47">
        <v>41.93</v>
      </c>
      <c r="AW246" s="42">
        <v>11.058</v>
      </c>
    </row>
    <row r="247" spans="1:49" ht="12.75">
      <c r="A247" s="16">
        <f t="shared" si="89"/>
        <v>241</v>
      </c>
      <c r="B247" s="59">
        <f t="shared" si="79"/>
        <v>4.0391</v>
      </c>
      <c r="C247" s="27">
        <f t="shared" si="80"/>
        <v>-85.058</v>
      </c>
      <c r="D247" s="1">
        <f t="shared" si="81"/>
        <v>202.32369600434845</v>
      </c>
      <c r="E247" s="1">
        <f t="shared" si="82"/>
        <v>212.93379593655396</v>
      </c>
      <c r="F247" s="1">
        <f t="shared" si="83"/>
        <v>216.68111581819954</v>
      </c>
      <c r="G247" s="33"/>
      <c r="H247" s="53">
        <v>11.306</v>
      </c>
      <c r="I247" s="19">
        <f t="shared" si="90"/>
        <v>241</v>
      </c>
      <c r="J247" s="59">
        <f t="shared" si="84"/>
        <v>45.303900000000006</v>
      </c>
      <c r="K247" s="59">
        <f t="shared" si="85"/>
        <v>56.03600000000001</v>
      </c>
      <c r="L247" s="26">
        <f t="shared" si="86"/>
        <v>19.764303995651545</v>
      </c>
      <c r="M247" s="59">
        <f t="shared" si="87"/>
        <v>9.77520406344604</v>
      </c>
      <c r="N247" s="27">
        <f t="shared" si="88"/>
        <v>5.971884181800448</v>
      </c>
      <c r="O247" s="79">
        <f t="shared" si="96"/>
        <v>0</v>
      </c>
      <c r="P247" s="28">
        <f t="shared" si="97"/>
        <v>0</v>
      </c>
      <c r="Q247" s="28">
        <f t="shared" si="98"/>
        <v>0</v>
      </c>
      <c r="R247" s="26">
        <f t="shared" si="99"/>
        <v>5.390876879705786</v>
      </c>
      <c r="S247" s="59">
        <f t="shared" si="100"/>
        <v>15.698481376924473</v>
      </c>
      <c r="T247" s="27">
        <f t="shared" si="101"/>
        <v>20.052617294933576</v>
      </c>
      <c r="U247" s="90">
        <f t="shared" si="102"/>
        <v>5.390876879705786</v>
      </c>
      <c r="V247" s="91">
        <f t="shared" si="103"/>
        <v>15.698481376924473</v>
      </c>
      <c r="W247" s="92">
        <f t="shared" si="104"/>
        <v>20.052617294933576</v>
      </c>
      <c r="X247" s="29"/>
      <c r="Y247" s="60"/>
      <c r="Z247" s="36"/>
      <c r="AA247" s="93">
        <f t="shared" si="91"/>
        <v>3.8529945252335467</v>
      </c>
      <c r="AB247" s="94">
        <f t="shared" si="92"/>
        <v>15.298020188952107</v>
      </c>
      <c r="AC247" s="95">
        <f t="shared" si="93"/>
        <v>19.715020099052875</v>
      </c>
      <c r="AD247" s="34">
        <f t="shared" si="94"/>
        <v>241</v>
      </c>
      <c r="AS247" s="29">
        <f t="shared" si="95"/>
        <v>241</v>
      </c>
      <c r="AT247" s="45">
        <v>11.306</v>
      </c>
      <c r="AU247" s="43">
        <v>11.541</v>
      </c>
      <c r="AV247" s="47">
        <v>42.215</v>
      </c>
      <c r="AW247" s="42">
        <v>11.306</v>
      </c>
    </row>
    <row r="248" spans="1:49" ht="12.75">
      <c r="A248" s="16">
        <f t="shared" si="89"/>
        <v>242</v>
      </c>
      <c r="B248" s="59">
        <f t="shared" si="79"/>
        <v>3.8569</v>
      </c>
      <c r="C248" s="27">
        <f t="shared" si="80"/>
        <v>-85.3736</v>
      </c>
      <c r="D248" s="1">
        <f t="shared" si="81"/>
        <v>202.32369600434845</v>
      </c>
      <c r="E248" s="1">
        <f t="shared" si="82"/>
        <v>212.93379397075515</v>
      </c>
      <c r="F248" s="1">
        <f t="shared" si="83"/>
        <v>216.68109571914667</v>
      </c>
      <c r="G248" s="33"/>
      <c r="H248" s="53">
        <v>11.558</v>
      </c>
      <c r="I248" s="19">
        <f t="shared" si="90"/>
        <v>242</v>
      </c>
      <c r="J248" s="59">
        <f t="shared" si="84"/>
        <v>45.4861</v>
      </c>
      <c r="K248" s="59">
        <f t="shared" si="85"/>
        <v>56.3516</v>
      </c>
      <c r="L248" s="26">
        <f t="shared" si="86"/>
        <v>19.764303995651545</v>
      </c>
      <c r="M248" s="59">
        <f t="shared" si="87"/>
        <v>9.775206029244856</v>
      </c>
      <c r="N248" s="27">
        <f t="shared" si="88"/>
        <v>5.971904280853323</v>
      </c>
      <c r="O248" s="79">
        <f t="shared" si="96"/>
        <v>0</v>
      </c>
      <c r="P248" s="28">
        <f t="shared" si="97"/>
        <v>1.965798816172537E-06</v>
      </c>
      <c r="Q248" s="28">
        <f t="shared" si="98"/>
        <v>2.0099052875366397E-05</v>
      </c>
      <c r="R248" s="26">
        <f t="shared" si="99"/>
        <v>5.390876879705786</v>
      </c>
      <c r="S248" s="59">
        <f t="shared" si="100"/>
        <v>15.698479411125657</v>
      </c>
      <c r="T248" s="27">
        <f t="shared" si="101"/>
        <v>20.0525971958807</v>
      </c>
      <c r="U248" s="90">
        <f t="shared" si="102"/>
        <v>5.390876879705786</v>
      </c>
      <c r="V248" s="91">
        <f t="shared" si="103"/>
        <v>15.698479411125657</v>
      </c>
      <c r="W248" s="92">
        <f t="shared" si="104"/>
        <v>20.0525971958807</v>
      </c>
      <c r="X248" s="29"/>
      <c r="Y248" s="60"/>
      <c r="Z248" s="36"/>
      <c r="AA248" s="93">
        <f t="shared" si="91"/>
        <v>3.8529945252335467</v>
      </c>
      <c r="AB248" s="94">
        <f t="shared" si="92"/>
        <v>15.298020188952107</v>
      </c>
      <c r="AC248" s="95">
        <f t="shared" si="93"/>
        <v>19.715020099052875</v>
      </c>
      <c r="AD248" s="34">
        <f t="shared" si="94"/>
        <v>242</v>
      </c>
      <c r="AS248" s="29">
        <f t="shared" si="95"/>
        <v>242</v>
      </c>
      <c r="AT248" s="45">
        <v>11.558</v>
      </c>
      <c r="AU248" s="43">
        <v>11.789</v>
      </c>
      <c r="AV248" s="47">
        <v>42.501</v>
      </c>
      <c r="AW248" s="42">
        <v>11.558</v>
      </c>
    </row>
    <row r="249" spans="1:49" ht="12.75">
      <c r="A249" s="16">
        <f t="shared" si="89"/>
        <v>243</v>
      </c>
      <c r="B249" s="59">
        <f t="shared" si="79"/>
        <v>3.6747</v>
      </c>
      <c r="C249" s="27">
        <f t="shared" si="80"/>
        <v>-85.6891</v>
      </c>
      <c r="D249" s="1">
        <f t="shared" si="81"/>
        <v>202.32369600434845</v>
      </c>
      <c r="E249" s="1">
        <f t="shared" si="82"/>
        <v>212.93379593655396</v>
      </c>
      <c r="F249" s="1">
        <f t="shared" si="83"/>
        <v>216.68111581819954</v>
      </c>
      <c r="G249" s="33"/>
      <c r="H249" s="53">
        <v>11.815</v>
      </c>
      <c r="I249" s="19">
        <f t="shared" si="90"/>
        <v>243</v>
      </c>
      <c r="J249" s="59">
        <f t="shared" si="84"/>
        <v>45.6683</v>
      </c>
      <c r="K249" s="59">
        <f t="shared" si="85"/>
        <v>56.6671</v>
      </c>
      <c r="L249" s="26">
        <f t="shared" si="86"/>
        <v>19.764303995651545</v>
      </c>
      <c r="M249" s="59">
        <f t="shared" si="87"/>
        <v>9.77520406344604</v>
      </c>
      <c r="N249" s="27">
        <f t="shared" si="88"/>
        <v>5.971884181800448</v>
      </c>
      <c r="O249" s="79">
        <f t="shared" si="96"/>
        <v>0</v>
      </c>
      <c r="P249" s="28">
        <f t="shared" si="97"/>
        <v>-1.965798816172537E-06</v>
      </c>
      <c r="Q249" s="28">
        <f t="shared" si="98"/>
        <v>-2.0099052875366397E-05</v>
      </c>
      <c r="R249" s="26">
        <f t="shared" si="99"/>
        <v>5.390876879705786</v>
      </c>
      <c r="S249" s="59">
        <f t="shared" si="100"/>
        <v>15.698481376924473</v>
      </c>
      <c r="T249" s="27">
        <f t="shared" si="101"/>
        <v>20.052617294933576</v>
      </c>
      <c r="U249" s="90">
        <f t="shared" si="102"/>
        <v>5.390876879705786</v>
      </c>
      <c r="V249" s="91">
        <f t="shared" si="103"/>
        <v>15.698481376924473</v>
      </c>
      <c r="W249" s="92">
        <f t="shared" si="104"/>
        <v>20.052617294933576</v>
      </c>
      <c r="X249" s="29"/>
      <c r="Y249" s="60"/>
      <c r="Z249" s="36"/>
      <c r="AA249" s="93">
        <f t="shared" si="91"/>
        <v>3.8529945252335467</v>
      </c>
      <c r="AB249" s="94">
        <f t="shared" si="92"/>
        <v>15.29801822315329</v>
      </c>
      <c r="AC249" s="95">
        <f t="shared" si="93"/>
        <v>19.715</v>
      </c>
      <c r="AD249" s="34">
        <f t="shared" si="94"/>
        <v>243</v>
      </c>
      <c r="AS249" s="29">
        <f t="shared" si="95"/>
        <v>243</v>
      </c>
      <c r="AT249" s="45">
        <v>11.815</v>
      </c>
      <c r="AU249" s="43">
        <v>12.041</v>
      </c>
      <c r="AV249" s="47">
        <v>42.787</v>
      </c>
      <c r="AW249" s="42">
        <v>11.815</v>
      </c>
    </row>
    <row r="250" spans="1:49" ht="12.75">
      <c r="A250" s="16">
        <f t="shared" si="89"/>
        <v>244</v>
      </c>
      <c r="B250" s="59">
        <f t="shared" si="79"/>
        <v>3.4926</v>
      </c>
      <c r="C250" s="27">
        <f t="shared" si="80"/>
        <v>-86.0047</v>
      </c>
      <c r="D250" s="1">
        <f t="shared" si="81"/>
        <v>202.3237014791149</v>
      </c>
      <c r="E250" s="1">
        <f t="shared" si="82"/>
        <v>212.93377574760186</v>
      </c>
      <c r="F250" s="1">
        <f t="shared" si="83"/>
        <v>216.6810947294203</v>
      </c>
      <c r="G250" s="33"/>
      <c r="H250" s="53">
        <v>12.076</v>
      </c>
      <c r="I250" s="19">
        <f t="shared" si="90"/>
        <v>244</v>
      </c>
      <c r="J250" s="59">
        <f t="shared" si="84"/>
        <v>45.8504</v>
      </c>
      <c r="K250" s="59">
        <f t="shared" si="85"/>
        <v>56.9827</v>
      </c>
      <c r="L250" s="26">
        <f t="shared" si="86"/>
        <v>19.76429852088509</v>
      </c>
      <c r="M250" s="59">
        <f t="shared" si="87"/>
        <v>9.775224252398147</v>
      </c>
      <c r="N250" s="27">
        <f t="shared" si="88"/>
        <v>5.971905270579697</v>
      </c>
      <c r="O250" s="79">
        <f t="shared" si="96"/>
        <v>-5.474766453517077E-06</v>
      </c>
      <c r="P250" s="28">
        <f t="shared" si="97"/>
        <v>2.0188952106536817E-05</v>
      </c>
      <c r="Q250" s="28">
        <f t="shared" si="98"/>
        <v>2.1088779249112122E-05</v>
      </c>
      <c r="R250" s="26">
        <f t="shared" si="99"/>
        <v>5.3908823544722395</v>
      </c>
      <c r="S250" s="59">
        <f t="shared" si="100"/>
        <v>15.698461187972367</v>
      </c>
      <c r="T250" s="27">
        <f t="shared" si="101"/>
        <v>20.052596206154327</v>
      </c>
      <c r="U250" s="90">
        <f t="shared" si="102"/>
        <v>5.3908823544722395</v>
      </c>
      <c r="V250" s="91">
        <f t="shared" si="103"/>
        <v>15.698461187972367</v>
      </c>
      <c r="W250" s="92">
        <f t="shared" si="104"/>
        <v>20.052596206154327</v>
      </c>
      <c r="X250" s="29"/>
      <c r="Y250" s="60"/>
      <c r="Z250" s="36"/>
      <c r="AA250" s="93">
        <f t="shared" si="91"/>
        <v>3.8529945252335467</v>
      </c>
      <c r="AB250" s="94">
        <f t="shared" si="92"/>
        <v>15.298020188952107</v>
      </c>
      <c r="AC250" s="95">
        <f t="shared" si="93"/>
        <v>19.715020099052875</v>
      </c>
      <c r="AD250" s="34">
        <f t="shared" si="94"/>
        <v>244</v>
      </c>
      <c r="AS250" s="29">
        <f t="shared" si="95"/>
        <v>244</v>
      </c>
      <c r="AT250" s="45">
        <v>12.076</v>
      </c>
      <c r="AU250" s="43">
        <v>12.297</v>
      </c>
      <c r="AV250" s="47">
        <v>43.072</v>
      </c>
      <c r="AW250" s="42">
        <v>12.076</v>
      </c>
    </row>
    <row r="251" spans="1:49" ht="12.75">
      <c r="A251" s="16">
        <f t="shared" si="89"/>
        <v>245</v>
      </c>
      <c r="B251" s="59">
        <f t="shared" si="79"/>
        <v>3.3104</v>
      </c>
      <c r="C251" s="27">
        <f t="shared" si="80"/>
        <v>-86.3203</v>
      </c>
      <c r="D251" s="1">
        <f t="shared" si="81"/>
        <v>202.3237014791149</v>
      </c>
      <c r="E251" s="1">
        <f t="shared" si="82"/>
        <v>212.93377574760186</v>
      </c>
      <c r="F251" s="1">
        <f t="shared" si="83"/>
        <v>216.6810947294203</v>
      </c>
      <c r="G251" s="33"/>
      <c r="H251" s="53">
        <v>12.341</v>
      </c>
      <c r="I251" s="19">
        <f t="shared" si="90"/>
        <v>245</v>
      </c>
      <c r="J251" s="59">
        <f t="shared" si="84"/>
        <v>46.0326</v>
      </c>
      <c r="K251" s="59">
        <f t="shared" si="85"/>
        <v>57.298300000000005</v>
      </c>
      <c r="L251" s="26">
        <f t="shared" si="86"/>
        <v>19.76429852088509</v>
      </c>
      <c r="M251" s="59">
        <f t="shared" si="87"/>
        <v>9.775224252398147</v>
      </c>
      <c r="N251" s="27">
        <f t="shared" si="88"/>
        <v>5.971905270579697</v>
      </c>
      <c r="O251" s="79">
        <f t="shared" si="96"/>
        <v>0</v>
      </c>
      <c r="P251" s="28">
        <f t="shared" si="97"/>
        <v>0</v>
      </c>
      <c r="Q251" s="28">
        <f t="shared" si="98"/>
        <v>0</v>
      </c>
      <c r="R251" s="26">
        <f t="shared" si="99"/>
        <v>5.3908823544722395</v>
      </c>
      <c r="S251" s="59">
        <f t="shared" si="100"/>
        <v>15.698461187972367</v>
      </c>
      <c r="T251" s="27">
        <f t="shared" si="101"/>
        <v>20.052596206154327</v>
      </c>
      <c r="U251" s="90">
        <f t="shared" si="102"/>
        <v>5.3908823544722395</v>
      </c>
      <c r="V251" s="91">
        <f t="shared" si="103"/>
        <v>15.698461187972367</v>
      </c>
      <c r="W251" s="92">
        <f t="shared" si="104"/>
        <v>20.052596206154327</v>
      </c>
      <c r="X251" s="29"/>
      <c r="Y251" s="60"/>
      <c r="Z251" s="36"/>
      <c r="AA251" s="93">
        <f t="shared" si="91"/>
        <v>3.853</v>
      </c>
      <c r="AB251" s="94">
        <f t="shared" si="92"/>
        <v>15.298</v>
      </c>
      <c r="AC251" s="95">
        <f t="shared" si="93"/>
        <v>19.714999010273626</v>
      </c>
      <c r="AD251" s="34">
        <f t="shared" si="94"/>
        <v>245</v>
      </c>
      <c r="AS251" s="29">
        <f t="shared" si="95"/>
        <v>245</v>
      </c>
      <c r="AT251" s="45">
        <v>12.341</v>
      </c>
      <c r="AU251" s="43">
        <v>12.557</v>
      </c>
      <c r="AV251" s="47">
        <v>43.358</v>
      </c>
      <c r="AW251" s="42">
        <v>12.341</v>
      </c>
    </row>
    <row r="252" spans="1:49" ht="12.75">
      <c r="A252" s="16">
        <f t="shared" si="89"/>
        <v>246</v>
      </c>
      <c r="B252" s="59">
        <f t="shared" si="79"/>
        <v>3.1282</v>
      </c>
      <c r="C252" s="27">
        <f t="shared" si="80"/>
        <v>-86.6358</v>
      </c>
      <c r="D252" s="1">
        <f t="shared" si="81"/>
        <v>202.3237014791149</v>
      </c>
      <c r="E252" s="1">
        <f t="shared" si="82"/>
        <v>212.93377771340084</v>
      </c>
      <c r="F252" s="1">
        <f t="shared" si="83"/>
        <v>216.68111581819954</v>
      </c>
      <c r="G252" s="33"/>
      <c r="H252" s="53">
        <v>12.61</v>
      </c>
      <c r="I252" s="19">
        <f t="shared" si="90"/>
        <v>246</v>
      </c>
      <c r="J252" s="59">
        <f t="shared" si="84"/>
        <v>46.214800000000004</v>
      </c>
      <c r="K252" s="59">
        <f t="shared" si="85"/>
        <v>57.613800000000005</v>
      </c>
      <c r="L252" s="26">
        <f t="shared" si="86"/>
        <v>19.76429852088509</v>
      </c>
      <c r="M252" s="59">
        <f t="shared" si="87"/>
        <v>9.77522228659916</v>
      </c>
      <c r="N252" s="27">
        <f t="shared" si="88"/>
        <v>5.971884181800448</v>
      </c>
      <c r="O252" s="79">
        <f t="shared" si="96"/>
        <v>0</v>
      </c>
      <c r="P252" s="28">
        <f t="shared" si="97"/>
        <v>-1.9657989867027936E-06</v>
      </c>
      <c r="Q252" s="28">
        <f t="shared" si="98"/>
        <v>-2.1088779249112122E-05</v>
      </c>
      <c r="R252" s="26">
        <f t="shared" si="99"/>
        <v>5.3908823544722395</v>
      </c>
      <c r="S252" s="59">
        <f t="shared" si="100"/>
        <v>15.698463153771353</v>
      </c>
      <c r="T252" s="27">
        <f t="shared" si="101"/>
        <v>20.052617294933576</v>
      </c>
      <c r="U252" s="90">
        <f t="shared" si="102"/>
        <v>5.3908823544722395</v>
      </c>
      <c r="V252" s="91">
        <f t="shared" si="103"/>
        <v>15.698463153771353</v>
      </c>
      <c r="W252" s="92">
        <f t="shared" si="104"/>
        <v>20.052617294933576</v>
      </c>
      <c r="X252" s="29"/>
      <c r="Y252" s="60"/>
      <c r="Z252" s="36"/>
      <c r="AA252" s="93">
        <f t="shared" si="91"/>
        <v>3.853</v>
      </c>
      <c r="AB252" s="94">
        <f t="shared" si="92"/>
        <v>15.298</v>
      </c>
      <c r="AC252" s="95">
        <f t="shared" si="93"/>
        <v>19.714999010273626</v>
      </c>
      <c r="AD252" s="34">
        <f t="shared" si="94"/>
        <v>246</v>
      </c>
      <c r="AS252" s="29">
        <f t="shared" si="95"/>
        <v>246</v>
      </c>
      <c r="AT252" s="45">
        <v>12.61</v>
      </c>
      <c r="AU252" s="43">
        <v>12.821</v>
      </c>
      <c r="AV252" s="47">
        <v>43.644</v>
      </c>
      <c r="AW252" s="42">
        <v>12.61</v>
      </c>
    </row>
    <row r="253" spans="1:49" ht="12.75">
      <c r="A253" s="16">
        <f t="shared" si="89"/>
        <v>247</v>
      </c>
      <c r="B253" s="59">
        <f t="shared" si="79"/>
        <v>2.946</v>
      </c>
      <c r="C253" s="27">
        <f t="shared" si="80"/>
        <v>-86.9514</v>
      </c>
      <c r="D253" s="1">
        <f t="shared" si="81"/>
        <v>202.3237014791149</v>
      </c>
      <c r="E253" s="1">
        <f t="shared" si="82"/>
        <v>212.93377574760186</v>
      </c>
      <c r="F253" s="1">
        <f t="shared" si="83"/>
        <v>216.68109571914667</v>
      </c>
      <c r="G253" s="33"/>
      <c r="H253" s="53">
        <v>12.883</v>
      </c>
      <c r="I253" s="19">
        <f t="shared" si="90"/>
        <v>247</v>
      </c>
      <c r="J253" s="59">
        <f t="shared" si="84"/>
        <v>46.397000000000006</v>
      </c>
      <c r="K253" s="59">
        <f t="shared" si="85"/>
        <v>57.92940000000001</v>
      </c>
      <c r="L253" s="26">
        <f t="shared" si="86"/>
        <v>19.76429852088509</v>
      </c>
      <c r="M253" s="59">
        <f t="shared" si="87"/>
        <v>9.775224252398147</v>
      </c>
      <c r="N253" s="27">
        <f t="shared" si="88"/>
        <v>5.971904280853323</v>
      </c>
      <c r="O253" s="79">
        <f t="shared" si="96"/>
        <v>0</v>
      </c>
      <c r="P253" s="28">
        <f t="shared" si="97"/>
        <v>1.9657989867027936E-06</v>
      </c>
      <c r="Q253" s="28">
        <f t="shared" si="98"/>
        <v>2.0099052875366397E-05</v>
      </c>
      <c r="R253" s="26">
        <f t="shared" si="99"/>
        <v>5.3908823544722395</v>
      </c>
      <c r="S253" s="59">
        <f t="shared" si="100"/>
        <v>15.698461187972367</v>
      </c>
      <c r="T253" s="27">
        <f t="shared" si="101"/>
        <v>20.0525971958807</v>
      </c>
      <c r="U253" s="90">
        <f t="shared" si="102"/>
        <v>5.3908823544722395</v>
      </c>
      <c r="V253" s="91">
        <f t="shared" si="103"/>
        <v>15.698461187972367</v>
      </c>
      <c r="W253" s="92">
        <f t="shared" si="104"/>
        <v>20.0525971958807</v>
      </c>
      <c r="X253" s="29"/>
      <c r="Y253" s="60"/>
      <c r="Z253" s="36"/>
      <c r="AA253" s="93">
        <f>AA254+O253</f>
        <v>3.853</v>
      </c>
      <c r="AB253" s="94">
        <f>AB254+P253</f>
        <v>15.298001965798987</v>
      </c>
      <c r="AC253" s="95">
        <f>AC254+Q253</f>
        <v>19.715020099052875</v>
      </c>
      <c r="AD253" s="34">
        <f t="shared" si="94"/>
        <v>247</v>
      </c>
      <c r="AS253" s="29">
        <f t="shared" si="95"/>
        <v>247</v>
      </c>
      <c r="AT253" s="45">
        <v>12.883</v>
      </c>
      <c r="AU253" s="43">
        <v>13.088</v>
      </c>
      <c r="AV253" s="47">
        <v>43.93</v>
      </c>
      <c r="AW253" s="42">
        <v>12.883</v>
      </c>
    </row>
    <row r="254" spans="1:46" ht="12.75">
      <c r="A254" s="16">
        <f t="shared" si="89"/>
        <v>248</v>
      </c>
      <c r="B254" s="59">
        <f t="shared" si="79"/>
        <v>2.7638</v>
      </c>
      <c r="C254" s="27">
        <f t="shared" si="80"/>
        <v>-87.267</v>
      </c>
      <c r="D254" s="1">
        <f t="shared" si="81"/>
        <v>202.3237014791149</v>
      </c>
      <c r="E254" s="1">
        <f t="shared" si="82"/>
        <v>212.93377574760186</v>
      </c>
      <c r="F254" s="1">
        <f t="shared" si="83"/>
        <v>216.68109571914667</v>
      </c>
      <c r="G254" s="33"/>
      <c r="H254" s="36"/>
      <c r="I254" s="19">
        <f t="shared" si="90"/>
        <v>248</v>
      </c>
      <c r="J254" s="59">
        <f>49.343-B254</f>
        <v>46.5792</v>
      </c>
      <c r="K254" s="59">
        <f t="shared" si="85"/>
        <v>58.245</v>
      </c>
      <c r="L254" s="26">
        <f t="shared" si="86"/>
        <v>19.76429852088509</v>
      </c>
      <c r="M254" s="59">
        <f t="shared" si="87"/>
        <v>9.775224252398147</v>
      </c>
      <c r="N254" s="27">
        <f t="shared" si="88"/>
        <v>5.971904280853323</v>
      </c>
      <c r="O254" s="79">
        <f t="shared" si="96"/>
        <v>0</v>
      </c>
      <c r="P254" s="28">
        <f t="shared" si="97"/>
        <v>0</v>
      </c>
      <c r="Q254" s="28">
        <f t="shared" si="98"/>
        <v>0</v>
      </c>
      <c r="R254" s="26">
        <f t="shared" si="99"/>
        <v>5.3908823544722395</v>
      </c>
      <c r="S254" s="59">
        <f t="shared" si="100"/>
        <v>15.698461187972367</v>
      </c>
      <c r="T254" s="27">
        <f t="shared" si="101"/>
        <v>20.0525971958807</v>
      </c>
      <c r="U254" s="90">
        <f t="shared" si="102"/>
        <v>5.3908823544722395</v>
      </c>
      <c r="V254" s="91">
        <f t="shared" si="103"/>
        <v>15.698461187972367</v>
      </c>
      <c r="W254" s="92">
        <f t="shared" si="104"/>
        <v>20.0525971958807</v>
      </c>
      <c r="X254" s="29"/>
      <c r="Y254" s="60"/>
      <c r="Z254" s="36"/>
      <c r="AA254" s="96">
        <v>3.853</v>
      </c>
      <c r="AB254" s="97">
        <v>15.298</v>
      </c>
      <c r="AC254" s="98">
        <v>19.715</v>
      </c>
      <c r="AD254" s="34">
        <f>AD253+1</f>
        <v>248</v>
      </c>
      <c r="AS254" s="29">
        <f>AS253+1</f>
        <v>248</v>
      </c>
      <c r="AT254" s="38"/>
    </row>
    <row r="255" spans="1:45" ht="12.75">
      <c r="A255" s="25" t="s">
        <v>47</v>
      </c>
      <c r="I255" s="25" t="s">
        <v>47</v>
      </c>
      <c r="O255" s="28"/>
      <c r="P255" s="28"/>
      <c r="Q255" s="28"/>
      <c r="R255" s="28"/>
      <c r="S255" s="28"/>
      <c r="T255" s="28"/>
      <c r="U255" s="27"/>
      <c r="V255" s="27"/>
      <c r="W255" s="27"/>
      <c r="AA255" s="27"/>
      <c r="AB255" s="27"/>
      <c r="AC255" s="27"/>
      <c r="AD255" s="25" t="s">
        <v>47</v>
      </c>
      <c r="AS255" s="25" t="s">
        <v>47</v>
      </c>
    </row>
    <row r="256" spans="45:46" ht="12.75">
      <c r="AS256" s="40" t="s">
        <v>54</v>
      </c>
      <c r="AT256" s="41" t="s">
        <v>56</v>
      </c>
    </row>
    <row r="257" spans="24:46" ht="12.75">
      <c r="X257" s="80"/>
      <c r="Y257" s="80"/>
      <c r="AS257" s="40" t="s">
        <v>57</v>
      </c>
      <c r="AT257" s="41" t="s">
        <v>58</v>
      </c>
    </row>
    <row r="258" spans="45:46" ht="12.75">
      <c r="AS258" s="40" t="s">
        <v>59</v>
      </c>
      <c r="AT258" s="41" t="s">
        <v>55</v>
      </c>
    </row>
    <row r="261" spans="26:29" ht="12.75">
      <c r="Z261" s="25" t="s">
        <v>75</v>
      </c>
      <c r="AA261" s="99">
        <v>3.853</v>
      </c>
      <c r="AB261" s="99">
        <v>15.298</v>
      </c>
      <c r="AC261" s="99">
        <v>19.715</v>
      </c>
    </row>
    <row r="263" ht="12.75">
      <c r="Z263" s="25" t="s">
        <v>76</v>
      </c>
    </row>
  </sheetData>
  <printOptions gridLines="1"/>
  <pageMargins left="0.5" right="0.5" top="1" bottom="1" header="0.5" footer="0.5"/>
  <pageSetup horizontalDpi="600" verticalDpi="600" orientation="landscape" paperSize="17" scale="105" r:id="rId2"/>
  <ignoredErrors>
    <ignoredError sqref="AU5 AV5:AW5 AS2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NCSX-team</cp:lastModifiedBy>
  <cp:lastPrinted>2008-08-22T12:45:49Z</cp:lastPrinted>
  <dcterms:created xsi:type="dcterms:W3CDTF">2005-06-01T14:06:23Z</dcterms:created>
  <dcterms:modified xsi:type="dcterms:W3CDTF">2008-08-25T11:48:11Z</dcterms:modified>
  <cp:category/>
  <cp:version/>
  <cp:contentType/>
  <cp:contentStatus/>
</cp:coreProperties>
</file>