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65446" windowWidth="19320" windowHeight="13575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'Polar'!$C$3</definedName>
    <definedName name="Date_3">'Polar'!$C$4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'Polar'!$B$2</definedName>
    <definedName name="Line1_1">'Data'!$D$3</definedName>
    <definedName name="Line1_2">'Polar'!$B$3</definedName>
    <definedName name="Line2_1">'Data'!$D$4</definedName>
    <definedName name="Line2_2">'Polar'!$B$4</definedName>
    <definedName name="Line3_1">'Data'!$D$5</definedName>
    <definedName name="Line3_2">'Polar'!$B$5</definedName>
    <definedName name="Line4_1">'Data'!$D$6</definedName>
    <definedName name="Line4_2">'Polar'!$B$6</definedName>
    <definedName name="Line5_1">'Data'!$D$7</definedName>
    <definedName name="Line5_2">'Polar'!$B$7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<sst xmlns="http://schemas.openxmlformats.org/spreadsheetml/2006/main" count="232" uniqueCount="212">
  <si>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</si>
  <si>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</si>
  <si>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</si>
  <si>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</si>
  <si>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</si>
  <si>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</si>
  <si>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</si>
  <si>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</si>
  <si>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</si>
  <si>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</si>
  <si>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</si>
  <si>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</si>
  <si>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</si>
  <si>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</si>
  <si>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</si>
  <si>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</si>
  <si>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</si>
  <si>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</si>
  <si>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</si>
  <si>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</si>
  <si>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</si>
  <si>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</si>
  <si>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</si>
  <si>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</si>
  <si>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</si>
  <si>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</si>
  <si>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</si>
  <si>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</si>
  <si>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</si>
  <si>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</si>
  <si>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</si>
  <si>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</si>
  <si>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</si>
  <si>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</si>
  <si>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</si>
  <si>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</si>
  <si>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</si>
  <si>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</si>
  <si>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</si>
  <si>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</si>
  <si>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</si>
  <si>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</si>
  <si>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</si>
  <si>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</si>
  <si>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</si>
  <si>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</si>
  <si>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</si>
  <si>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</si>
  <si>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</si>
  <si>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</si>
  <si>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</si>
  <si>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</si>
  <si>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</si>
  <si>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</si>
  <si>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</si>
  <si>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</si>
  <si>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</si>
  <si>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</si>
  <si>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</si>
  <si>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</si>
  <si>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</si>
  <si>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</si>
  <si>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</si>
  <si>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</si>
  <si>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</si>
  <si>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</si>
  <si>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</si>
  <si>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</si>
  <si>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</si>
  <si>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</si>
  <si>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</si>
  <si>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</si>
  <si>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</si>
  <si>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</si>
  <si>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</si>
  <si>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</si>
  <si>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</si>
  <si>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</si>
  <si>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</si>
  <si>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</si>
  <si>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</si>
  <si>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</si>
  <si>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</si>
  <si>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</si>
  <si>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</si>
  <si>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</si>
  <si>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</si>
  <si>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RADIUS</t>
  </si>
  <si>
    <t>ANGLE</t>
  </si>
  <si>
    <t>Actual3D</t>
  </si>
  <si>
    <t>Z</t>
  </si>
  <si>
    <t>X</t>
  </si>
  <si>
    <t>Y</t>
  </si>
  <si>
    <t>Date:</t>
  </si>
  <si>
    <t>Time:</t>
  </si>
  <si>
    <t>Circle 1</t>
  </si>
  <si>
    <t>Circle 2</t>
  </si>
  <si>
    <t>Circle 3</t>
  </si>
  <si>
    <t>Circle 4</t>
  </si>
  <si>
    <t>Circle 5</t>
  </si>
  <si>
    <t>Circle 6</t>
  </si>
  <si>
    <t>Circle 7</t>
  </si>
  <si>
    <t>Circle 8</t>
  </si>
  <si>
    <t>Circle 9</t>
  </si>
  <si>
    <t>Circle 10</t>
  </si>
  <si>
    <t>Circle 11</t>
  </si>
  <si>
    <t>Circle 12</t>
  </si>
  <si>
    <t>Circle 13</t>
  </si>
  <si>
    <t>Circle 14</t>
  </si>
  <si>
    <t>Circle 15</t>
  </si>
  <si>
    <t>Circle 16</t>
  </si>
  <si>
    <t>Circle 17</t>
  </si>
  <si>
    <t>Circle 18</t>
  </si>
  <si>
    <t>Circle 19</t>
  </si>
  <si>
    <t>Circle 20</t>
  </si>
  <si>
    <t>Circle 21</t>
  </si>
  <si>
    <t>Circle 22</t>
  </si>
  <si>
    <t>Circle 23</t>
  </si>
  <si>
    <t>Circle 24</t>
  </si>
  <si>
    <t>Circle 25</t>
  </si>
  <si>
    <t>Circle 26</t>
  </si>
  <si>
    <t>Circle 27</t>
  </si>
  <si>
    <t>Circle 28</t>
  </si>
  <si>
    <t>Circle 29</t>
  </si>
  <si>
    <t>Circle 30</t>
  </si>
  <si>
    <t>Circle 31</t>
  </si>
  <si>
    <t>Circle 32</t>
  </si>
  <si>
    <t>Circle 33</t>
  </si>
  <si>
    <t>Circle 34</t>
  </si>
  <si>
    <t>Circle 35</t>
  </si>
  <si>
    <t>Circle 36</t>
  </si>
  <si>
    <t>Circle 37</t>
  </si>
  <si>
    <t>Circle 38</t>
  </si>
  <si>
    <t>Circle 39</t>
  </si>
  <si>
    <t>Circle 40</t>
  </si>
  <si>
    <t>Circle 41</t>
  </si>
  <si>
    <t>Circle 42</t>
  </si>
  <si>
    <t>Circle 43</t>
  </si>
  <si>
    <t>Circle 44</t>
  </si>
  <si>
    <t>Circle 45</t>
  </si>
  <si>
    <t>Circle 46</t>
  </si>
  <si>
    <t>Circle 47</t>
  </si>
  <si>
    <t>Ellipse 1</t>
  </si>
  <si>
    <t>Line 1</t>
  </si>
  <si>
    <t>Line 2</t>
  </si>
  <si>
    <t>Line 3</t>
  </si>
  <si>
    <t>Line 4</t>
  </si>
  <si>
    <t>Line 5</t>
  </si>
  <si>
    <t>Line 6</t>
  </si>
  <si>
    <t>Serial Number</t>
  </si>
  <si>
    <t>Part Name</t>
  </si>
  <si>
    <t>Work Center</t>
  </si>
  <si>
    <t>Shift</t>
  </si>
  <si>
    <t>Dwg #</t>
  </si>
  <si>
    <t>Part ID</t>
  </si>
  <si>
    <t>Performed for</t>
  </si>
  <si>
    <t>Inspector</t>
  </si>
  <si>
    <t>C44</t>
  </si>
  <si>
    <t>C43</t>
  </si>
  <si>
    <t>C42</t>
  </si>
  <si>
    <t>C41</t>
  </si>
  <si>
    <t>C40</t>
  </si>
  <si>
    <t>C39</t>
  </si>
  <si>
    <t>C38</t>
  </si>
  <si>
    <t>C37</t>
  </si>
  <si>
    <t>C36</t>
  </si>
  <si>
    <t>C35</t>
  </si>
  <si>
    <t>C34</t>
  </si>
  <si>
    <t>C33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</si>
  <si>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</si>
  <si>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</si>
  <si>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</si>
  <si>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</si>
  <si>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</si>
  <si>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</si>
  <si>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</si>
  <si>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</si>
  <si>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</si>
  <si>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>C23</t>
  </si>
  <si>
    <t>C22</t>
  </si>
  <si>
    <t>C21</t>
  </si>
  <si>
    <t>C20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</si>
  <si>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</si>
  <si>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</si>
  <si>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</si>
  <si>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</si>
  <si>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</si>
  <si>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</si>
  <si>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</si>
  <si>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</si>
  <si>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</si>
  <si>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</si>
  <si>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</si>
  <si>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C7</t>
  </si>
  <si>
    <t>C1</t>
  </si>
  <si>
    <t>CI</t>
  </si>
  <si>
    <t>CK</t>
  </si>
  <si>
    <t>CN</t>
  </si>
  <si>
    <t>CO</t>
  </si>
  <si>
    <t>C48</t>
  </si>
  <si>
    <t>C47 long1</t>
  </si>
  <si>
    <t>C47 short</t>
  </si>
  <si>
    <t>C46 long</t>
  </si>
  <si>
    <t>C46 short</t>
  </si>
  <si>
    <t>C45 long</t>
  </si>
  <si>
    <t>C45 short</t>
  </si>
  <si>
    <t>A</t>
  </si>
  <si>
    <t>1150-****-X890</t>
  </si>
  <si>
    <t>Foley</t>
  </si>
  <si>
    <t>Raftopoulos</t>
  </si>
  <si>
    <t>2011-4-13_VLAD_BAY-C FIBER CALIBRATION</t>
  </si>
  <si>
    <t>MSE Optics alignment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</si>
</sst>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</xdr:row>
      <xdr:rowOff>47625</xdr:rowOff>
    </xdr:from>
    <xdr:to>
      <xdr:col>7</xdr:col>
      <xdr:colOff>390525</xdr:colOff>
      <xdr:row>5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428625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C70" sqref="C70"/>
    </sheetView>
  </sheetViews>
  <sheetFormatPr defaultColWidth="9.140625" defaultRowHeight="12.75"/>
  <cols>
    <col min="1" max="1" width="31.28125" style="0" customWidth="1"/>
    <col min="2" max="2" width="13.00390625" style="10" customWidth="1"/>
    <col min="3" max="5" width="14.140625" style="10" customWidth="1"/>
    <col min="6" max="6" width="13.7109375" style="4" customWidth="1"/>
  </cols>
  <sheetData>
    <row r="1" spans="1:8" s="22" customFormat="1" ht="30" customHeight="1">
      <c r="A1" s="28" t="s">
        <v>84</v>
      </c>
      <c r="B1" s="28"/>
      <c r="C1" s="28"/>
      <c r="D1" s="28"/>
      <c r="E1" s="28"/>
      <c r="F1" s="28"/>
      <c r="G1" s="28"/>
      <c r="H1" s="28"/>
    </row>
    <row r="2" spans="1:8" ht="12.75">
      <c r="A2" s="17" t="s">
        <v>149</v>
      </c>
      <c r="B2" s="18">
        <v>0</v>
      </c>
      <c r="C2"/>
      <c r="D2"/>
      <c r="E2"/>
      <c r="F2"/>
      <c r="H2" s="3"/>
    </row>
    <row r="3" spans="1:7" ht="12.75">
      <c r="A3" s="17" t="s">
        <v>150</v>
      </c>
      <c r="B3" s="18" t="s">
        <v>206</v>
      </c>
      <c r="C3" s="31">
        <v>40648.64375</v>
      </c>
      <c r="D3" s="24" t="s">
        <v>93</v>
      </c>
      <c r="E3" s="29">
        <v>33</v>
      </c>
      <c r="F3" s="29"/>
      <c r="G3" s="4"/>
    </row>
    <row r="4" spans="1:7" ht="12.75">
      <c r="A4" s="17" t="s">
        <v>151</v>
      </c>
      <c r="B4" s="18" t="s">
        <v>207</v>
      </c>
      <c r="C4" s="31">
        <v>40648.64375</v>
      </c>
      <c r="D4" s="24" t="s">
        <v>94</v>
      </c>
      <c r="E4" s="30">
        <v>1231</v>
      </c>
      <c r="F4" s="30"/>
      <c r="G4" s="4"/>
    </row>
    <row r="5" spans="1:7" ht="12.75">
      <c r="A5" s="17" t="s">
        <v>152</v>
      </c>
      <c r="B5" s="18">
        <v>1</v>
      </c>
      <c r="C5" s="5"/>
      <c r="D5" s="24"/>
      <c r="E5"/>
      <c r="F5"/>
      <c r="G5" s="25"/>
    </row>
    <row r="6" spans="1:7" ht="12.75">
      <c r="A6" s="16" t="s">
        <v>153</v>
      </c>
      <c r="B6" s="18">
        <v>0</v>
      </c>
      <c r="C6" s="5"/>
      <c r="D6" s="24"/>
      <c r="E6"/>
      <c r="F6"/>
      <c r="G6" s="25"/>
    </row>
    <row r="7" spans="1:8" ht="12.75">
      <c r="A7" s="17" t="s">
        <v>154</v>
      </c>
      <c r="B7" s="19">
        <v>0</v>
      </c>
      <c r="C7" s="3"/>
      <c r="D7" s="3"/>
      <c r="E7" s="3"/>
      <c r="F7" s="3"/>
      <c r="G7" s="26"/>
      <c r="H7" s="3"/>
    </row>
    <row r="8" spans="1:6" ht="30">
      <c r="A8" s="27" t="s">
        <v>85</v>
      </c>
      <c r="B8" s="27"/>
      <c r="C8" s="27"/>
      <c r="D8" s="23"/>
      <c r="E8" s="23"/>
      <c r="F8"/>
    </row>
    <row r="9" spans="1:7" ht="15.75">
      <c r="A9" s="14"/>
      <c r="B9" s="20" t="s">
        <v>88</v>
      </c>
      <c r="C9" s="20" t="s">
        <v>87</v>
      </c>
      <c r="D9" s="20" t="s">
        <v>91</v>
      </c>
      <c r="E9" s="20" t="s">
        <v>92</v>
      </c>
      <c r="F9" s="20" t="s">
        <v>90</v>
      </c>
      <c r="G9" s="15"/>
    </row>
    <row r="10" spans="1:6" ht="13.5" thickBot="1">
      <c r="A10" s="12" t="s">
        <v>25</v>
      </c>
      <c r="B10" s="13" t="s">
        <v>86</v>
      </c>
      <c r="C10" s="13" t="s">
        <v>86</v>
      </c>
      <c r="D10" s="13" t="s">
        <v>86</v>
      </c>
      <c r="E10" s="13" t="s">
        <v>86</v>
      </c>
      <c r="F10" s="13" t="s">
        <v>86</v>
      </c>
    </row>
    <row r="11" spans="1:7" ht="12.75">
      <c r="A11" s="3" t="str">
        <f>Data!BI11</f>
        <v>C44</v>
      </c>
      <c r="B11" s="11">
        <f>IF(DEGREES(ATAN2(Data!F11,Data!G11))&lt;0,360+DEGREES(ATAN2(Data!F11,Data!G11)),DEGREES(ATAN2(Data!F11,Data!G11)))</f>
        <v>5.222160556488425</v>
      </c>
      <c r="C11" s="11">
        <f>SQRT(Data!F11*Data!F11+Data!G11*Data!G11)</f>
        <v>301.74879226277505</v>
      </c>
      <c r="D11" s="11">
        <f>Data!F11</f>
        <v>300.49631442</v>
      </c>
      <c r="E11" s="11">
        <f>Data!G11</f>
        <v>27.46449803</v>
      </c>
      <c r="F11" s="11">
        <f>Data!H11</f>
        <v>-1598.05894307</v>
      </c>
      <c r="G11" s="21"/>
    </row>
    <row r="12" spans="1:7" ht="12.75">
      <c r="A12" s="3" t="str">
        <f>Data!BI12</f>
        <v>C43</v>
      </c>
      <c r="B12" s="11">
        <f>IF(DEGREES(ATAN2(Data!F12,Data!G12))&lt;0,360+DEGREES(ATAN2(Data!F12,Data!G12)),DEGREES(ATAN2(Data!F12,Data!G12)))</f>
        <v>5.549317873112197</v>
      </c>
      <c r="C12" s="11">
        <f>SQRT(Data!F12*Data!F12+Data!G12*Data!G12)</f>
        <v>317.62880970922293</v>
      </c>
      <c r="D12" s="11">
        <f>Data!F12</f>
        <v>316.14018814</v>
      </c>
      <c r="E12" s="11">
        <f>Data!G12</f>
        <v>30.71550423</v>
      </c>
      <c r="F12" s="11">
        <f>Data!H12</f>
        <v>-1598.68810716</v>
      </c>
      <c r="G12" s="21"/>
    </row>
    <row r="13" spans="1:7" ht="12.75">
      <c r="A13" s="3" t="str">
        <f>Data!BI13</f>
        <v>C42</v>
      </c>
      <c r="B13" s="11">
        <f>IF(DEGREES(ATAN2(Data!F13,Data!G13))&lt;0,360+DEGREES(ATAN2(Data!F13,Data!G13)),DEGREES(ATAN2(Data!F13,Data!G13)))</f>
        <v>6.060804410172897</v>
      </c>
      <c r="C13" s="11">
        <f>SQRT(Data!F13*Data!F13+Data!G13*Data!G13)</f>
        <v>334.2493846475218</v>
      </c>
      <c r="D13" s="11">
        <f>Data!F13</f>
        <v>332.38106625</v>
      </c>
      <c r="E13" s="11">
        <f>Data!G13</f>
        <v>35.29132947</v>
      </c>
      <c r="F13" s="11">
        <f>Data!H13</f>
        <v>-1599.40290736</v>
      </c>
      <c r="G13" s="21"/>
    </row>
    <row r="14" spans="1:7" ht="12.75">
      <c r="A14" s="3" t="str">
        <f>Data!BI14</f>
        <v>C41</v>
      </c>
      <c r="B14" s="11">
        <f>IF(DEGREES(ATAN2(Data!F14,Data!G14))&lt;0,360+DEGREES(ATAN2(Data!F14,Data!G14)),DEGREES(ATAN2(Data!F14,Data!G14)))</f>
        <v>6.404447119437927</v>
      </c>
      <c r="C14" s="11">
        <f>SQRT(Data!F14*Data!F14+Data!G14*Data!G14)</f>
        <v>350.8896422180552</v>
      </c>
      <c r="D14" s="11">
        <f>Data!F14</f>
        <v>348.6998327</v>
      </c>
      <c r="E14" s="11">
        <f>Data!G14</f>
        <v>39.14035885</v>
      </c>
      <c r="F14" s="11">
        <f>Data!H14</f>
        <v>-1600.05557992</v>
      </c>
      <c r="G14" s="21"/>
    </row>
    <row r="15" spans="1:7" ht="12.75">
      <c r="A15" s="3" t="str">
        <f>Data!BI15</f>
        <v>C40</v>
      </c>
      <c r="B15" s="11">
        <f>IF(DEGREES(ATAN2(Data!F15,Data!G15))&lt;0,360+DEGREES(ATAN2(Data!F15,Data!G15)),DEGREES(ATAN2(Data!F15,Data!G15)))</f>
        <v>6.741146245893825</v>
      </c>
      <c r="C15" s="11">
        <f>SQRT(Data!F15*Data!F15+Data!G15*Data!G15)</f>
        <v>367.54446083185</v>
      </c>
      <c r="D15" s="11">
        <f>Data!F15</f>
        <v>365.00348183</v>
      </c>
      <c r="E15" s="11">
        <f>Data!G15</f>
        <v>43.14381694</v>
      </c>
      <c r="F15" s="11">
        <f>Data!H15</f>
        <v>-1600.82042446</v>
      </c>
      <c r="G15" s="21"/>
    </row>
    <row r="16" spans="1:7" ht="12.75">
      <c r="A16" s="3" t="str">
        <f>Data!BI16</f>
        <v>C39</v>
      </c>
      <c r="B16" s="11">
        <f>IF(DEGREES(ATAN2(Data!F16,Data!G16))&lt;0,360+DEGREES(ATAN2(Data!F16,Data!G16)),DEGREES(ATAN2(Data!F16,Data!G16)))</f>
        <v>7.368782730453897</v>
      </c>
      <c r="C16" s="11">
        <f>SQRT(Data!F16*Data!F16+Data!G16*Data!G16)</f>
        <v>383.87231614699346</v>
      </c>
      <c r="D16" s="11">
        <f>Data!F16</f>
        <v>380.70198713</v>
      </c>
      <c r="E16" s="11">
        <f>Data!G16</f>
        <v>49.23364804</v>
      </c>
      <c r="F16" s="11">
        <f>Data!H16</f>
        <v>-1601.48025423</v>
      </c>
      <c r="G16" s="21"/>
    </row>
    <row r="17" spans="1:7" ht="12.75">
      <c r="A17" s="3" t="str">
        <f>Data!BI17</f>
        <v>C38</v>
      </c>
      <c r="B17" s="11">
        <f>IF(DEGREES(ATAN2(Data!F17,Data!G17))&lt;0,360+DEGREES(ATAN2(Data!F17,Data!G17)),DEGREES(ATAN2(Data!F17,Data!G17)))</f>
        <v>7.355079031075663</v>
      </c>
      <c r="C17" s="11">
        <f>SQRT(Data!F17*Data!F17+Data!G17*Data!G17)</f>
        <v>400.2276172378968</v>
      </c>
      <c r="D17" s="11">
        <f>Data!F17</f>
        <v>396.93447867</v>
      </c>
      <c r="E17" s="11">
        <f>Data!G17</f>
        <v>51.23636641</v>
      </c>
      <c r="F17" s="11">
        <f>Data!H17</f>
        <v>-1602.21655401</v>
      </c>
      <c r="G17" s="21"/>
    </row>
    <row r="18" spans="1:7" ht="12.75">
      <c r="A18" s="3" t="str">
        <f>Data!BI18</f>
        <v>C37</v>
      </c>
      <c r="B18" s="11">
        <f>IF(DEGREES(ATAN2(Data!F18,Data!G18))&lt;0,360+DEGREES(ATAN2(Data!F18,Data!G18)),DEGREES(ATAN2(Data!F18,Data!G18)))</f>
        <v>7.666701239531665</v>
      </c>
      <c r="C18" s="11">
        <f>SQRT(Data!F18*Data!F18+Data!G18*Data!G18)</f>
        <v>416.3731578379763</v>
      </c>
      <c r="D18" s="11">
        <f>Data!F18</f>
        <v>412.65115717</v>
      </c>
      <c r="E18" s="11">
        <f>Data!G18</f>
        <v>55.54843881</v>
      </c>
      <c r="F18" s="11">
        <f>Data!H18</f>
        <v>-1602.88256182</v>
      </c>
      <c r="G18" s="21"/>
    </row>
    <row r="19" spans="1:7" ht="12.75">
      <c r="A19" s="3" t="str">
        <f>Data!BI19</f>
        <v>C36</v>
      </c>
      <c r="B19" s="11">
        <f>IF(DEGREES(ATAN2(Data!F19,Data!G19))&lt;0,360+DEGREES(ATAN2(Data!F19,Data!G19)),DEGREES(ATAN2(Data!F19,Data!G19)))</f>
        <v>7.875447750924401</v>
      </c>
      <c r="C19" s="11">
        <f>SQRT(Data!F19*Data!F19+Data!G19*Data!G19)</f>
        <v>432.4807804010365</v>
      </c>
      <c r="D19" s="11">
        <f>Data!F19</f>
        <v>428.40173832</v>
      </c>
      <c r="E19" s="11">
        <f>Data!G19</f>
        <v>59.2585523</v>
      </c>
      <c r="F19" s="11">
        <f>Data!H19</f>
        <v>-1603.5455958</v>
      </c>
      <c r="G19" s="21"/>
    </row>
    <row r="20" spans="1:7" ht="12.75">
      <c r="A20" s="3" t="str">
        <f>Data!BI20</f>
        <v>C35</v>
      </c>
      <c r="B20" s="11">
        <f>IF(DEGREES(ATAN2(Data!F20,Data!G20))&lt;0,360+DEGREES(ATAN2(Data!F20,Data!G20)),DEGREES(ATAN2(Data!F20,Data!G20)))</f>
        <v>8.216430447225806</v>
      </c>
      <c r="C20" s="11">
        <f>SQRT(Data!F20*Data!F20+Data!G20*Data!G20)</f>
        <v>449.10504159513977</v>
      </c>
      <c r="D20" s="11">
        <f>Data!F20</f>
        <v>444.49510821</v>
      </c>
      <c r="E20" s="11">
        <f>Data!G20</f>
        <v>64.18284166</v>
      </c>
      <c r="F20" s="11">
        <f>Data!H20</f>
        <v>-1603.58440497</v>
      </c>
      <c r="G20" s="21"/>
    </row>
    <row r="21" spans="1:7" ht="12.75">
      <c r="A21" s="3" t="str">
        <f>Data!BI21</f>
        <v>C34</v>
      </c>
      <c r="B21" s="11">
        <f>IF(DEGREES(ATAN2(Data!F21,Data!G21))&lt;0,360+DEGREES(ATAN2(Data!F21,Data!G21)),DEGREES(ATAN2(Data!F21,Data!G21)))</f>
        <v>8.476165774255403</v>
      </c>
      <c r="C21" s="11">
        <f>SQRT(Data!F21*Data!F21+Data!G21*Data!G21)</f>
        <v>465.1703837747041</v>
      </c>
      <c r="D21" s="11">
        <f>Data!F21</f>
        <v>460.08945066</v>
      </c>
      <c r="E21" s="11">
        <f>Data!G21</f>
        <v>68.5651758</v>
      </c>
      <c r="F21" s="11">
        <f>Data!H21</f>
        <v>-1603.64017752</v>
      </c>
      <c r="G21" s="21"/>
    </row>
    <row r="22" spans="1:7" ht="12.75">
      <c r="A22" s="3" t="str">
        <f>Data!BI22</f>
        <v>C33</v>
      </c>
      <c r="B22" s="11">
        <f>IF(DEGREES(ATAN2(Data!F22,Data!G22))&lt;0,360+DEGREES(ATAN2(Data!F22,Data!G22)),DEGREES(ATAN2(Data!F22,Data!G22)))</f>
        <v>8.688203259473307</v>
      </c>
      <c r="C22" s="11">
        <f>SQRT(Data!F22*Data!F22+Data!G22*Data!G22)</f>
        <v>480.87988881902686</v>
      </c>
      <c r="D22" s="11">
        <f>Data!F22</f>
        <v>475.36179654</v>
      </c>
      <c r="E22" s="11">
        <f>Data!G22</f>
        <v>72.64041479</v>
      </c>
      <c r="F22" s="11">
        <f>Data!H22</f>
        <v>-1603.54724045</v>
      </c>
      <c r="G22" s="21"/>
    </row>
    <row r="23" spans="1:7" ht="12.75">
      <c r="A23" s="3" t="str">
        <f>Data!BI23</f>
        <v>C32</v>
      </c>
      <c r="B23" s="11">
        <f>IF(DEGREES(ATAN2(Data!F23,Data!G23))&lt;0,360+DEGREES(ATAN2(Data!F23,Data!G23)),DEGREES(ATAN2(Data!F23,Data!G23)))</f>
        <v>8.959747110095467</v>
      </c>
      <c r="C23" s="11">
        <f>SQRT(Data!F23*Data!F23+Data!G23*Data!G23)</f>
        <v>497.2849385868971</v>
      </c>
      <c r="D23" s="11">
        <f>Data!F23</f>
        <v>491.21706735</v>
      </c>
      <c r="E23" s="11">
        <f>Data!G23</f>
        <v>77.44742016</v>
      </c>
      <c r="F23" s="11">
        <f>Data!H23</f>
        <v>-1603.68939587</v>
      </c>
      <c r="G23" s="21"/>
    </row>
    <row r="24" spans="1:7" ht="12.75">
      <c r="A24" s="3" t="str">
        <f>Data!BI24</f>
        <v>C31</v>
      </c>
      <c r="B24" s="11">
        <f>IF(DEGREES(ATAN2(Data!F24,Data!G24))&lt;0,360+DEGREES(ATAN2(Data!F24,Data!G24)),DEGREES(ATAN2(Data!F24,Data!G24)))</f>
        <v>9.170450201085231</v>
      </c>
      <c r="C24" s="11">
        <f>SQRT(Data!F24*Data!F24+Data!G24*Data!G24)</f>
        <v>512.931036112519</v>
      </c>
      <c r="D24" s="11">
        <f>Data!F24</f>
        <v>506.37505481</v>
      </c>
      <c r="E24" s="11">
        <f>Data!G24</f>
        <v>81.74687562</v>
      </c>
      <c r="F24" s="11">
        <f>Data!H24</f>
        <v>-1603.77876958</v>
      </c>
      <c r="G24" s="21"/>
    </row>
    <row r="25" spans="1:7" ht="12.75">
      <c r="A25" s="3" t="str">
        <f>Data!BI25</f>
        <v>C30</v>
      </c>
      <c r="B25" s="11">
        <f>IF(DEGREES(ATAN2(Data!F25,Data!G25))&lt;0,360+DEGREES(ATAN2(Data!F25,Data!G25)),DEGREES(ATAN2(Data!F25,Data!G25)))</f>
        <v>9.307363892873404</v>
      </c>
      <c r="C25" s="11">
        <f>SQRT(Data!F25*Data!F25+Data!G25*Data!G25)</f>
        <v>530.6245517859865</v>
      </c>
      <c r="D25" s="11">
        <f>Data!F25</f>
        <v>523.6388468</v>
      </c>
      <c r="E25" s="11">
        <f>Data!G25</f>
        <v>85.8182561</v>
      </c>
      <c r="F25" s="11">
        <f>Data!H25</f>
        <v>-1603.65235911</v>
      </c>
      <c r="G25" s="21"/>
    </row>
    <row r="26" spans="1:7" ht="12.75">
      <c r="A26" s="3" t="str">
        <f>Data!BI26</f>
        <v>C29</v>
      </c>
      <c r="B26" s="11">
        <f>IF(DEGREES(ATAN2(Data!F26,Data!G26))&lt;0,360+DEGREES(ATAN2(Data!F26,Data!G26)),DEGREES(ATAN2(Data!F26,Data!G26)))</f>
        <v>9.523920186910514</v>
      </c>
      <c r="C26" s="11">
        <f>SQRT(Data!F26*Data!F26+Data!G26*Data!G26)</f>
        <v>547.313502391588</v>
      </c>
      <c r="D26" s="11">
        <f>Data!F26</f>
        <v>539.76966722</v>
      </c>
      <c r="E26" s="11">
        <f>Data!G26</f>
        <v>90.5581374</v>
      </c>
      <c r="F26" s="11">
        <f>Data!H26</f>
        <v>-1603.72198178</v>
      </c>
      <c r="G26" s="21"/>
    </row>
    <row r="27" spans="1:7" ht="12.75">
      <c r="A27" s="3" t="str">
        <f>Data!BI27</f>
        <v>C28</v>
      </c>
      <c r="B27" s="11">
        <f>IF(DEGREES(ATAN2(Data!F27,Data!G27))&lt;0,360+DEGREES(ATAN2(Data!F27,Data!G27)),DEGREES(ATAN2(Data!F27,Data!G27)))</f>
        <v>9.629340877314634</v>
      </c>
      <c r="C27" s="11">
        <f>SQRT(Data!F27*Data!F27+Data!G27*Data!G27)</f>
        <v>563.6004293026127</v>
      </c>
      <c r="D27" s="11">
        <f>Data!F27</f>
        <v>555.65958464</v>
      </c>
      <c r="E27" s="11">
        <f>Data!G27</f>
        <v>94.27550004</v>
      </c>
      <c r="F27" s="11">
        <f>Data!H27</f>
        <v>-1603.66501898</v>
      </c>
      <c r="G27" s="21"/>
    </row>
    <row r="28" spans="1:7" ht="12.75">
      <c r="A28" s="3" t="str">
        <f>Data!BI28</f>
        <v>C27</v>
      </c>
      <c r="B28" s="11">
        <f>IF(DEGREES(ATAN2(Data!F28,Data!G28))&lt;0,360+DEGREES(ATAN2(Data!F28,Data!G28)),DEGREES(ATAN2(Data!F28,Data!G28)))</f>
        <v>10.166445447638365</v>
      </c>
      <c r="C28" s="11">
        <f>SQRT(Data!F28*Data!F28+Data!G28*Data!G28)</f>
        <v>620.3448518832948</v>
      </c>
      <c r="D28" s="11">
        <f>Data!F28</f>
        <v>610.60490833</v>
      </c>
      <c r="E28" s="11">
        <f>Data!G28</f>
        <v>109.49603272</v>
      </c>
      <c r="F28" s="11">
        <f>Data!H28</f>
        <v>-1595.74678996</v>
      </c>
      <c r="G28" s="21"/>
    </row>
    <row r="29" spans="1:7" ht="12.75">
      <c r="A29" s="3" t="str">
        <f>Data!BI29</f>
        <v>C26</v>
      </c>
      <c r="B29" s="11">
        <f>IF(DEGREES(ATAN2(Data!F29,Data!G29))&lt;0,360+DEGREES(ATAN2(Data!F29,Data!G29)),DEGREES(ATAN2(Data!F29,Data!G29)))</f>
        <v>9.9439852967462</v>
      </c>
      <c r="C29" s="11">
        <f>SQRT(Data!F29*Data!F29+Data!G29*Data!G29)</f>
        <v>603.1354229997768</v>
      </c>
      <c r="D29" s="11">
        <f>Data!F29</f>
        <v>594.07454845</v>
      </c>
      <c r="E29" s="11">
        <f>Data!G29</f>
        <v>104.15262532</v>
      </c>
      <c r="F29" s="11">
        <f>Data!H29</f>
        <v>-1594.63213915</v>
      </c>
      <c r="G29" s="21"/>
    </row>
    <row r="30" spans="1:7" ht="12.75">
      <c r="A30" s="3" t="str">
        <f>Data!BI30</f>
        <v>C25</v>
      </c>
      <c r="B30" s="11">
        <f>IF(DEGREES(ATAN2(Data!F30,Data!G30))&lt;0,360+DEGREES(ATAN2(Data!F30,Data!G30)),DEGREES(ATAN2(Data!F30,Data!G30)))</f>
        <v>9.906906714231454</v>
      </c>
      <c r="C30" s="11">
        <f>SQRT(Data!F30*Data!F30+Data!G30*Data!G30)</f>
        <v>581.6665518759842</v>
      </c>
      <c r="D30" s="11">
        <f>Data!F30</f>
        <v>572.99308566</v>
      </c>
      <c r="E30" s="11">
        <f>Data!G30</f>
        <v>100.07447905</v>
      </c>
      <c r="F30" s="11">
        <f>Data!H30</f>
        <v>-1601.69797973</v>
      </c>
      <c r="G30" s="21"/>
    </row>
    <row r="31" spans="1:7" ht="12.75">
      <c r="A31" s="3" t="str">
        <f>Data!BI31</f>
        <v>C24</v>
      </c>
      <c r="B31" s="11">
        <f>IF(DEGREES(ATAN2(Data!F31,Data!G31))&lt;0,360+DEGREES(ATAN2(Data!F31,Data!G31)),DEGREES(ATAN2(Data!F31,Data!G31)))</f>
        <v>10.302528057962741</v>
      </c>
      <c r="C31" s="11">
        <f>SQRT(Data!F31*Data!F31+Data!G31*Data!G31)</f>
        <v>638.3781106005046</v>
      </c>
      <c r="D31" s="11">
        <f>Data!F31</f>
        <v>628.08563461</v>
      </c>
      <c r="E31" s="11">
        <f>Data!G31</f>
        <v>114.17113335</v>
      </c>
      <c r="F31" s="11">
        <f>Data!H31</f>
        <v>-1586.66090287</v>
      </c>
      <c r="G31" s="21"/>
    </row>
    <row r="32" spans="1:7" ht="12.75">
      <c r="A32" s="3" t="str">
        <f>Data!BI32</f>
        <v>C23</v>
      </c>
      <c r="B32" s="11">
        <f>IF(DEGREES(ATAN2(Data!F32,Data!G32))&lt;0,360+DEGREES(ATAN2(Data!F32,Data!G32)),DEGREES(ATAN2(Data!F32,Data!G32)))</f>
        <v>10.425356112844899</v>
      </c>
      <c r="C32" s="11">
        <f>SQRT(Data!F32*Data!F32+Data!G32*Data!G32)</f>
        <v>655.3902207390657</v>
      </c>
      <c r="D32" s="11">
        <f>Data!F32</f>
        <v>644.57070222</v>
      </c>
      <c r="E32" s="11">
        <f>Data!G32</f>
        <v>118.59574731</v>
      </c>
      <c r="F32" s="11">
        <f>Data!H32</f>
        <v>-1582.50849614</v>
      </c>
      <c r="G32" s="21"/>
    </row>
    <row r="33" spans="1:7" ht="12.75">
      <c r="A33" s="3" t="str">
        <f>Data!BI33</f>
        <v>C22</v>
      </c>
      <c r="B33" s="11">
        <f>IF(DEGREES(ATAN2(Data!F33,Data!G33))&lt;0,360+DEGREES(ATAN2(Data!F33,Data!G33)),DEGREES(ATAN2(Data!F33,Data!G33)))</f>
        <v>10.507509123268429</v>
      </c>
      <c r="C33" s="11">
        <f>SQRT(Data!F33*Data!F33+Data!G33*Data!G33)</f>
        <v>671.5122152404273</v>
      </c>
      <c r="D33" s="11">
        <f>Data!F33</f>
        <v>660.25163733</v>
      </c>
      <c r="E33" s="11">
        <f>Data!G33</f>
        <v>122.45991434</v>
      </c>
      <c r="F33" s="11">
        <f>Data!H33</f>
        <v>-1578.76787065</v>
      </c>
      <c r="G33" s="21"/>
    </row>
    <row r="34" spans="1:7" ht="12.75">
      <c r="A34" s="3" t="str">
        <f>Data!BI34</f>
        <v>C21</v>
      </c>
      <c r="B34" s="11">
        <f>IF(DEGREES(ATAN2(Data!F34,Data!G34))&lt;0,360+DEGREES(ATAN2(Data!F34,Data!G34)),DEGREES(ATAN2(Data!F34,Data!G34)))</f>
        <v>10.527962290893056</v>
      </c>
      <c r="C34" s="11">
        <f>SQRT(Data!F34*Data!F34+Data!G34*Data!G34)</f>
        <v>687.9626549245327</v>
      </c>
      <c r="D34" s="11">
        <f>Data!F34</f>
        <v>676.38139069</v>
      </c>
      <c r="E34" s="11">
        <f>Data!G34</f>
        <v>125.70134804</v>
      </c>
      <c r="F34" s="11">
        <f>Data!H34</f>
        <v>-1572.35310827</v>
      </c>
      <c r="G34" s="21"/>
    </row>
    <row r="35" spans="1:7" ht="12.75">
      <c r="A35" s="3" t="str">
        <f>Data!BI35</f>
        <v>C20</v>
      </c>
      <c r="B35" s="11">
        <f>IF(DEGREES(ATAN2(Data!F35,Data!G35))&lt;0,360+DEGREES(ATAN2(Data!F35,Data!G35)),DEGREES(ATAN2(Data!F35,Data!G35)))</f>
        <v>10.710752101899976</v>
      </c>
      <c r="C35" s="11">
        <f>SQRT(Data!F35*Data!F35+Data!G35*Data!G35)</f>
        <v>704.1679095054293</v>
      </c>
      <c r="D35" s="11">
        <f>Data!F35</f>
        <v>691.89985191</v>
      </c>
      <c r="E35" s="11">
        <f>Data!G35</f>
        <v>130.87031636</v>
      </c>
      <c r="F35" s="11">
        <f>Data!H35</f>
        <v>-1565.68940913</v>
      </c>
      <c r="G35" s="21"/>
    </row>
    <row r="36" spans="1:7" ht="12.75">
      <c r="A36" s="3" t="str">
        <f>Data!BI36</f>
        <v>C19</v>
      </c>
      <c r="B36" s="11">
        <f>IF(DEGREES(ATAN2(Data!F36,Data!G36))&lt;0,360+DEGREES(ATAN2(Data!F36,Data!G36)),DEGREES(ATAN2(Data!F36,Data!G36)))</f>
        <v>10.778909296127605</v>
      </c>
      <c r="C36" s="11">
        <f>SQRT(Data!F36*Data!F36+Data!G36*Data!G36)</f>
        <v>720.5795061108332</v>
      </c>
      <c r="D36" s="11">
        <f>Data!F36</f>
        <v>707.86571635</v>
      </c>
      <c r="E36" s="11">
        <f>Data!G36</f>
        <v>134.76257731</v>
      </c>
      <c r="F36" s="11">
        <f>Data!H36</f>
        <v>-1558.95742945</v>
      </c>
      <c r="G36" s="21"/>
    </row>
    <row r="37" spans="1:7" ht="12.75">
      <c r="A37" s="3" t="str">
        <f>Data!BI37</f>
        <v>C18</v>
      </c>
      <c r="B37" s="11">
        <f>IF(DEGREES(ATAN2(Data!F37,Data!G37))&lt;0,360+DEGREES(ATAN2(Data!F37,Data!G37)),DEGREES(ATAN2(Data!F37,Data!G37)))</f>
        <v>10.870527401000553</v>
      </c>
      <c r="C37" s="11">
        <f>SQRT(Data!F37*Data!F37+Data!G37*Data!G37)</f>
        <v>738.0058062363142</v>
      </c>
      <c r="D37" s="11">
        <f>Data!F37</f>
        <v>724.76292106</v>
      </c>
      <c r="E37" s="11">
        <f>Data!G37</f>
        <v>139.18073967</v>
      </c>
      <c r="F37" s="11">
        <f>Data!H37</f>
        <v>-1551.73078452</v>
      </c>
      <c r="G37" s="21"/>
    </row>
    <row r="38" spans="1:7" ht="12.75">
      <c r="A38" s="3" t="str">
        <f>Data!BI38</f>
        <v>C17</v>
      </c>
      <c r="B38" s="11">
        <f>IF(DEGREES(ATAN2(Data!F38,Data!G38))&lt;0,360+DEGREES(ATAN2(Data!F38,Data!G38)),DEGREES(ATAN2(Data!F38,Data!G38)))</f>
        <v>11.039626039383265</v>
      </c>
      <c r="C38" s="11">
        <f>SQRT(Data!F38*Data!F38+Data!G38*Data!G38)</f>
        <v>754.2218693087448</v>
      </c>
      <c r="D38" s="11">
        <f>Data!F38</f>
        <v>740.26498175</v>
      </c>
      <c r="E38" s="11">
        <f>Data!G38</f>
        <v>144.42432253</v>
      </c>
      <c r="F38" s="11">
        <f>Data!H38</f>
        <v>-1545.10766086</v>
      </c>
      <c r="G38" s="21"/>
    </row>
    <row r="39" spans="1:7" ht="12.75">
      <c r="A39" s="3" t="str">
        <f>Data!BI39</f>
        <v>C16</v>
      </c>
      <c r="B39" s="11">
        <f>IF(DEGREES(ATAN2(Data!F39,Data!G39))&lt;0,360+DEGREES(ATAN2(Data!F39,Data!G39)),DEGREES(ATAN2(Data!F39,Data!G39)))</f>
        <v>11.10859678922773</v>
      </c>
      <c r="C39" s="11">
        <f>SQRT(Data!F39*Data!F39+Data!G39*Data!G39)</f>
        <v>770.9056468666543</v>
      </c>
      <c r="D39" s="11">
        <f>Data!F39</f>
        <v>756.46177867</v>
      </c>
      <c r="E39" s="11">
        <f>Data!G39</f>
        <v>148.52977406</v>
      </c>
      <c r="F39" s="11">
        <f>Data!H39</f>
        <v>-1538.27833873</v>
      </c>
      <c r="G39" s="21"/>
    </row>
    <row r="40" spans="1:7" ht="12.75">
      <c r="A40" s="3" t="str">
        <f>Data!BI40</f>
        <v>C15</v>
      </c>
      <c r="B40" s="11">
        <f>IF(DEGREES(ATAN2(Data!F40,Data!G40))&lt;0,360+DEGREES(ATAN2(Data!F40,Data!G40)),DEGREES(ATAN2(Data!F40,Data!G40)))</f>
        <v>11.234489216243082</v>
      </c>
      <c r="C40" s="11">
        <f>SQRT(Data!F40*Data!F40+Data!G40*Data!G40)</f>
        <v>788.1061380755258</v>
      </c>
      <c r="D40" s="11">
        <f>Data!F40</f>
        <v>773.00449412</v>
      </c>
      <c r="E40" s="11">
        <f>Data!G40</f>
        <v>153.54262256</v>
      </c>
      <c r="F40" s="11">
        <f>Data!H40</f>
        <v>-1531.22501095</v>
      </c>
      <c r="G40" s="21"/>
    </row>
    <row r="41" spans="1:7" ht="12.75">
      <c r="A41" s="3" t="str">
        <f>Data!BI41</f>
        <v>C14</v>
      </c>
      <c r="B41" s="11">
        <f>IF(DEGREES(ATAN2(Data!F41,Data!G41))&lt;0,360+DEGREES(ATAN2(Data!F41,Data!G41)),DEGREES(ATAN2(Data!F41,Data!G41)))</f>
        <v>11.30863482063732</v>
      </c>
      <c r="C41" s="11">
        <f>SQRT(Data!F41*Data!F41+Data!G41*Data!G41)</f>
        <v>803.7391494455054</v>
      </c>
      <c r="D41" s="11">
        <f>Data!F41</f>
        <v>788.13464801</v>
      </c>
      <c r="E41" s="11">
        <f>Data!G41</f>
        <v>157.60836576</v>
      </c>
      <c r="F41" s="11">
        <f>Data!H41</f>
        <v>-1524.69355792</v>
      </c>
      <c r="G41" s="21"/>
    </row>
    <row r="42" spans="1:7" ht="12.75">
      <c r="A42" s="3" t="str">
        <f>Data!BI42</f>
        <v>C13</v>
      </c>
      <c r="B42" s="11">
        <f>IF(DEGREES(ATAN2(Data!F42,Data!G42))&lt;0,360+DEGREES(ATAN2(Data!F42,Data!G42)),DEGREES(ATAN2(Data!F42,Data!G42)))</f>
        <v>11.469326969937576</v>
      </c>
      <c r="C42" s="11">
        <f>SQRT(Data!F42*Data!F42+Data!G42*Data!G42)</f>
        <v>821.5671938887141</v>
      </c>
      <c r="D42" s="11">
        <f>Data!F42</f>
        <v>805.16156087</v>
      </c>
      <c r="E42" s="11">
        <f>Data!G42</f>
        <v>163.36313835</v>
      </c>
      <c r="F42" s="11">
        <f>Data!H42</f>
        <v>-1517.45057495</v>
      </c>
      <c r="G42" s="21"/>
    </row>
    <row r="43" spans="1:7" ht="12.75">
      <c r="A43" s="3" t="str">
        <f>Data!BI43</f>
        <v>C12</v>
      </c>
      <c r="B43" s="11">
        <f>IF(DEGREES(ATAN2(Data!F43,Data!G43))&lt;0,360+DEGREES(ATAN2(Data!F43,Data!G43)),DEGREES(ATAN2(Data!F43,Data!G43)))</f>
        <v>11.576514638777237</v>
      </c>
      <c r="C43" s="11">
        <f>SQRT(Data!F43*Data!F43+Data!G43*Data!G43)</f>
        <v>836.8631507572167</v>
      </c>
      <c r="D43" s="11">
        <f>Data!F43</f>
        <v>819.83933619</v>
      </c>
      <c r="E43" s="11">
        <f>Data!G43</f>
        <v>167.93866717</v>
      </c>
      <c r="F43" s="11">
        <f>Data!H43</f>
        <v>-1511.10778728</v>
      </c>
      <c r="G43" s="21"/>
    </row>
    <row r="44" spans="1:7" ht="12.75">
      <c r="A44" s="3" t="str">
        <f>Data!BI44</f>
        <v>C11</v>
      </c>
      <c r="B44" s="11">
        <f>IF(DEGREES(ATAN2(Data!F44,Data!G44))&lt;0,360+DEGREES(ATAN2(Data!F44,Data!G44)),DEGREES(ATAN2(Data!F44,Data!G44)))</f>
        <v>11.637123690546145</v>
      </c>
      <c r="C44" s="11">
        <f>SQRT(Data!F44*Data!F44+Data!G44*Data!G44)</f>
        <v>853.5729124470216</v>
      </c>
      <c r="D44" s="11">
        <f>Data!F44</f>
        <v>836.0275159</v>
      </c>
      <c r="E44" s="11">
        <f>Data!G44</f>
        <v>172.17639072</v>
      </c>
      <c r="F44" s="11">
        <f>Data!H44</f>
        <v>-1504.40060359</v>
      </c>
      <c r="G44" s="21"/>
    </row>
    <row r="45" spans="1:7" ht="12.75">
      <c r="A45" s="3" t="str">
        <f>Data!BI45</f>
        <v>C10</v>
      </c>
      <c r="B45" s="11">
        <f>IF(DEGREES(ATAN2(Data!F45,Data!G45))&lt;0,360+DEGREES(ATAN2(Data!F45,Data!G45)),DEGREES(ATAN2(Data!F45,Data!G45)))</f>
        <v>11.74312103675472</v>
      </c>
      <c r="C45" s="11">
        <f>SQRT(Data!F45*Data!F45+Data!G45*Data!G45)</f>
        <v>869.4892203275834</v>
      </c>
      <c r="D45" s="11">
        <f>Data!F45</f>
        <v>851.29073684</v>
      </c>
      <c r="E45" s="11">
        <f>Data!G45</f>
        <v>176.96210226</v>
      </c>
      <c r="F45" s="11">
        <f>Data!H45</f>
        <v>-1499.31380883</v>
      </c>
      <c r="G45" s="21"/>
    </row>
    <row r="46" spans="1:7" ht="12.75">
      <c r="A46" s="3" t="str">
        <f>Data!BI46</f>
        <v>C9</v>
      </c>
      <c r="B46" s="11">
        <f>IF(DEGREES(ATAN2(Data!F46,Data!G46))&lt;0,360+DEGREES(ATAN2(Data!F46,Data!G46)),DEGREES(ATAN2(Data!F46,Data!G46)))</f>
        <v>11.858923407622731</v>
      </c>
      <c r="C46" s="11">
        <f>SQRT(Data!F46*Data!F46+Data!G46*Data!G46)</f>
        <v>885.0783354395115</v>
      </c>
      <c r="D46" s="11">
        <f>Data!F46</f>
        <v>866.18772431</v>
      </c>
      <c r="E46" s="11">
        <f>Data!G46</f>
        <v>181.88591512</v>
      </c>
      <c r="F46" s="11">
        <f>Data!H46</f>
        <v>-1495.49715022</v>
      </c>
      <c r="G46" s="21"/>
    </row>
    <row r="47" spans="1:7" ht="12.75">
      <c r="A47" s="3" t="str">
        <f>Data!BI47</f>
        <v>C7</v>
      </c>
      <c r="B47" s="11">
        <f>IF(DEGREES(ATAN2(Data!F47,Data!G47))&lt;0,360+DEGREES(ATAN2(Data!F47,Data!G47)),DEGREES(ATAN2(Data!F47,Data!G47)))</f>
        <v>11.998812932623558</v>
      </c>
      <c r="C47" s="11">
        <f>SQRT(Data!F47*Data!F47+Data!G47*Data!G47)</f>
        <v>915.9579064485564</v>
      </c>
      <c r="D47" s="11">
        <f>Data!F47</f>
        <v>895.94597392</v>
      </c>
      <c r="E47" s="11">
        <f>Data!G47</f>
        <v>190.41979467</v>
      </c>
      <c r="F47" s="11">
        <f>Data!H47</f>
        <v>-1487.82471091</v>
      </c>
      <c r="G47" s="21"/>
    </row>
    <row r="48" spans="1:7" ht="12.75">
      <c r="A48" s="3" t="str">
        <f>Data!BI48</f>
        <v>C7</v>
      </c>
      <c r="B48" s="11">
        <f>IF(DEGREES(ATAN2(Data!F48,Data!G48))&lt;0,360+DEGREES(ATAN2(Data!F48,Data!G48)),DEGREES(ATAN2(Data!F48,Data!G48)))</f>
        <v>12.088321394547878</v>
      </c>
      <c r="C48" s="11">
        <f>SQRT(Data!F48*Data!F48+Data!G48*Data!G48)</f>
        <v>932.8344971297375</v>
      </c>
      <c r="D48" s="11">
        <f>Data!F48</f>
        <v>912.14977184</v>
      </c>
      <c r="E48" s="11">
        <f>Data!G48</f>
        <v>195.35350718</v>
      </c>
      <c r="F48" s="11">
        <f>Data!H48</f>
        <v>-1483.59588142</v>
      </c>
      <c r="G48" s="21"/>
    </row>
    <row r="49" spans="1:7" ht="12.75">
      <c r="A49" s="3" t="str">
        <f>Data!BI49</f>
        <v>C7</v>
      </c>
      <c r="B49" s="11">
        <f>IF(DEGREES(ATAN2(Data!F49,Data!G49))&lt;0,360+DEGREES(ATAN2(Data!F49,Data!G49)),DEGREES(ATAN2(Data!F49,Data!G49)))</f>
        <v>12.126293971727454</v>
      </c>
      <c r="C49" s="11">
        <f>SQRT(Data!F49*Data!F49+Data!G49*Data!G49)</f>
        <v>947.7380106406906</v>
      </c>
      <c r="D49" s="11">
        <f>Data!F49</f>
        <v>926.59107214</v>
      </c>
      <c r="E49" s="11">
        <f>Data!G49</f>
        <v>199.08872857</v>
      </c>
      <c r="F49" s="11">
        <f>Data!H49</f>
        <v>-1479.95437664</v>
      </c>
      <c r="G49" s="21"/>
    </row>
    <row r="50" spans="1:7" ht="12.75">
      <c r="A50" s="3" t="str">
        <f>Data!BI50</f>
        <v>C7</v>
      </c>
      <c r="B50" s="11">
        <f>IF(DEGREES(ATAN2(Data!F50,Data!G50))&lt;0,360+DEGREES(ATAN2(Data!F50,Data!G50)),DEGREES(ATAN2(Data!F50,Data!G50)))</f>
        <v>12.263930547709462</v>
      </c>
      <c r="C50" s="11">
        <f>SQRT(Data!F50*Data!F50+Data!G50*Data!G50)</f>
        <v>963.7968370790649</v>
      </c>
      <c r="D50" s="11">
        <f>Data!F50</f>
        <v>941.80250171</v>
      </c>
      <c r="E50" s="11">
        <f>Data!G50</f>
        <v>204.72515951</v>
      </c>
      <c r="F50" s="11">
        <f>Data!H50</f>
        <v>-1476.47619411</v>
      </c>
      <c r="G50" s="21"/>
    </row>
    <row r="51" spans="1:7" ht="12.75">
      <c r="A51" s="3" t="str">
        <f>Data!BI51</f>
        <v>C7</v>
      </c>
      <c r="B51" s="11">
        <f>IF(DEGREES(ATAN2(Data!F51,Data!G51))&lt;0,360+DEGREES(ATAN2(Data!F51,Data!G51)),DEGREES(ATAN2(Data!F51,Data!G51)))</f>
        <v>12.353280987149986</v>
      </c>
      <c r="C51" s="11">
        <f>SQRT(Data!F51*Data!F51+Data!G51*Data!G51)</f>
        <v>994.9530393625423</v>
      </c>
      <c r="D51" s="11">
        <f>Data!F51</f>
        <v>971.91694034</v>
      </c>
      <c r="E51" s="11">
        <f>Data!G51</f>
        <v>212.85913562</v>
      </c>
      <c r="F51" s="11">
        <f>Data!H51</f>
        <v>-1466.74424405</v>
      </c>
      <c r="G51" s="21"/>
    </row>
    <row r="52" spans="1:7" ht="12.75">
      <c r="A52" s="3" t="str">
        <f>Data!BI52</f>
        <v>C7</v>
      </c>
      <c r="B52" s="11">
        <f>IF(DEGREES(ATAN2(Data!F52,Data!G52))&lt;0,360+DEGREES(ATAN2(Data!F52,Data!G52)),DEGREES(ATAN2(Data!F52,Data!G52)))</f>
        <v>12.508394433994681</v>
      </c>
      <c r="C52" s="11">
        <f>SQRT(Data!F52*Data!F52+Data!G52*Data!G52)</f>
        <v>1025.3902081570288</v>
      </c>
      <c r="D52" s="11">
        <f>Data!F52</f>
        <v>1001.0518394</v>
      </c>
      <c r="E52" s="11">
        <f>Data!G52</f>
        <v>222.08172779</v>
      </c>
      <c r="F52" s="11">
        <f>Data!H52</f>
        <v>-1454.59865646</v>
      </c>
      <c r="G52" s="21"/>
    </row>
    <row r="53" spans="1:7" ht="12.75">
      <c r="A53" s="3" t="str">
        <f>Data!BI53</f>
        <v>C1</v>
      </c>
      <c r="B53" s="11">
        <f>IF(DEGREES(ATAN2(Data!F53,Data!G53))&lt;0,360+DEGREES(ATAN2(Data!F53,Data!G53)),DEGREES(ATAN2(Data!F53,Data!G53)))</f>
        <v>12.640702344643216</v>
      </c>
      <c r="C53" s="11">
        <f>SQRT(Data!F53*Data!F53+Data!G53*Data!G53)</f>
        <v>1056.759534488552</v>
      </c>
      <c r="D53" s="11">
        <f>Data!F53</f>
        <v>1031.14532023</v>
      </c>
      <c r="E53" s="11">
        <f>Data!G53</f>
        <v>231.25752377</v>
      </c>
      <c r="F53" s="11">
        <f>Data!H53</f>
        <v>-1442.1570659</v>
      </c>
      <c r="G53" s="21"/>
    </row>
    <row r="54" spans="1:7" ht="12.75">
      <c r="A54" s="3" t="str">
        <f>Data!BI54</f>
        <v>CI</v>
      </c>
      <c r="B54" s="11">
        <f>IF(DEGREES(ATAN2(Data!F54,Data!G54))&lt;0,360+DEGREES(ATAN2(Data!F54,Data!G54)),DEGREES(ATAN2(Data!F54,Data!G54)))</f>
        <v>17.48712293015907</v>
      </c>
      <c r="C54" s="11">
        <f>SQRT(Data!F54*Data!F54+Data!G54*Data!G54)</f>
        <v>724.0809589008987</v>
      </c>
      <c r="D54" s="11">
        <f>Data!F54</f>
        <v>690.6172022</v>
      </c>
      <c r="E54" s="11">
        <f>Data!G54</f>
        <v>217.58013482</v>
      </c>
      <c r="F54" s="11">
        <f>Data!H54</f>
        <v>-1558.12198129</v>
      </c>
      <c r="G54" s="21"/>
    </row>
    <row r="55" spans="1:7" ht="12.75">
      <c r="A55" s="3" t="str">
        <f>Data!BI55</f>
        <v>CK</v>
      </c>
      <c r="B55" s="11">
        <f>IF(DEGREES(ATAN2(Data!F55,Data!G55))&lt;0,360+DEGREES(ATAN2(Data!F55,Data!G55)),DEGREES(ATAN2(Data!F55,Data!G55)))</f>
        <v>17.528609609229793</v>
      </c>
      <c r="C55" s="11">
        <f>SQRT(Data!F55*Data!F55+Data!G55*Data!G55)</f>
        <v>658.234414606361</v>
      </c>
      <c r="D55" s="11">
        <f>Data!F55</f>
        <v>627.67040531</v>
      </c>
      <c r="E55" s="11">
        <f>Data!G55</f>
        <v>198.24834645</v>
      </c>
      <c r="F55" s="11">
        <f>Data!H55</f>
        <v>-1582.34419649</v>
      </c>
      <c r="G55" s="21"/>
    </row>
    <row r="56" spans="1:7" ht="12.75">
      <c r="A56" s="3" t="str">
        <f>Data!BI56</f>
        <v>CN</v>
      </c>
      <c r="B56" s="11">
        <f>IF(DEGREES(ATAN2(Data!F56,Data!G56))&lt;0,360+DEGREES(ATAN2(Data!F56,Data!G56)),DEGREES(ATAN2(Data!F56,Data!G56)))</f>
        <v>17.955769666929083</v>
      </c>
      <c r="C56" s="11">
        <f>SQRT(Data!F56*Data!F56+Data!G56*Data!G56)</f>
        <v>551.1858130867485</v>
      </c>
      <c r="D56" s="11">
        <f>Data!F56</f>
        <v>524.34018855</v>
      </c>
      <c r="E56" s="11">
        <f>Data!G56</f>
        <v>169.92106173</v>
      </c>
      <c r="F56" s="11">
        <f>Data!H56</f>
        <v>-1603.65743073</v>
      </c>
      <c r="G56" s="21"/>
    </row>
    <row r="57" spans="1:7" ht="12.75">
      <c r="A57" s="3" t="str">
        <f>Data!BI57</f>
        <v>CO</v>
      </c>
      <c r="B57" s="11">
        <f>IF(DEGREES(ATAN2(Data!F57,Data!G57))&lt;0,360+DEGREES(ATAN2(Data!F57,Data!G57)),DEGREES(ATAN2(Data!F57,Data!G57)))</f>
        <v>18.433963550969892</v>
      </c>
      <c r="C57" s="11">
        <f>SQRT(Data!F57*Data!F57+Data!G57*Data!G57)</f>
        <v>520.6181060570623</v>
      </c>
      <c r="D57" s="11">
        <f>Data!F57</f>
        <v>493.90453289</v>
      </c>
      <c r="E57" s="11">
        <f>Data!G57</f>
        <v>164.62540735</v>
      </c>
      <c r="F57" s="11">
        <f>Data!H57</f>
        <v>-1603.41137001</v>
      </c>
      <c r="G57" s="21"/>
    </row>
    <row r="58" spans="1:7" ht="12.75">
      <c r="A58" s="3" t="str">
        <f>Data!BI58</f>
        <v>C48</v>
      </c>
      <c r="B58" s="11">
        <f>IF(DEGREES(ATAN2(Data!F58,Data!G58))&lt;0,360+DEGREES(ATAN2(Data!F58,Data!G58)),DEGREES(ATAN2(Data!F58,Data!G58)))</f>
        <v>6.569901340532374</v>
      </c>
      <c r="C58" s="11">
        <f>SQRT(Data!F58*Data!F58+Data!G58*Data!G58)</f>
        <v>278.8487651583119</v>
      </c>
      <c r="D58" s="11">
        <f>Data!F58</f>
        <v>277.01756738</v>
      </c>
      <c r="E58" s="11">
        <f>Data!G58</f>
        <v>31.90456383</v>
      </c>
      <c r="F58" s="11">
        <f>Data!H58</f>
        <v>-1182.32260817</v>
      </c>
      <c r="G58" s="21"/>
    </row>
    <row r="59" spans="1:7" ht="12.75">
      <c r="A59" s="3" t="str">
        <f>Data!BI59</f>
        <v>C47 long1</v>
      </c>
      <c r="B59" s="11">
        <f>IF(DEGREES(ATAN2(Data!F59,Data!G59))&lt;0,360+DEGREES(ATAN2(Data!F59,Data!G59)),DEGREES(ATAN2(Data!F59,Data!G59)))</f>
        <v>5.9817757511877945</v>
      </c>
      <c r="C59" s="11">
        <f>SQRT(Data!F59*Data!F59+Data!G59*Data!G59)</f>
        <v>281.80771535053987</v>
      </c>
      <c r="D59" s="11">
        <f>Data!F59</f>
        <v>280.27329848</v>
      </c>
      <c r="E59" s="11">
        <f>Data!G59</f>
        <v>29.3677815</v>
      </c>
      <c r="F59" s="11">
        <f>Data!H59</f>
        <v>-1288.3242646</v>
      </c>
      <c r="G59" s="21"/>
    </row>
    <row r="60" spans="1:7" ht="12.75">
      <c r="A60" s="3" t="str">
        <f>Data!BI60</f>
        <v>C47 short</v>
      </c>
      <c r="B60" s="11">
        <f>IF(DEGREES(ATAN2(Data!F60,Data!G60))&lt;0,360+DEGREES(ATAN2(Data!F60,Data!G60)),DEGREES(ATAN2(Data!F60,Data!G60)))</f>
        <v>5.8630068063120815</v>
      </c>
      <c r="C60" s="11">
        <f>SQRT(Data!F60*Data!F60+Data!G60*Data!G60)</f>
        <v>282.4341471100626</v>
      </c>
      <c r="D60" s="11">
        <f>Data!F60</f>
        <v>280.9567279</v>
      </c>
      <c r="E60" s="11">
        <f>Data!G60</f>
        <v>28.85072792</v>
      </c>
      <c r="F60" s="11">
        <f>Data!H60</f>
        <v>-1285.4073921</v>
      </c>
      <c r="G60" s="21"/>
    </row>
    <row r="61" spans="1:7" ht="12.75">
      <c r="A61" s="3" t="str">
        <f>Data!BI61</f>
        <v>C46 long</v>
      </c>
      <c r="B61" s="11">
        <f>IF(DEGREES(ATAN2(Data!F61,Data!G61))&lt;0,360+DEGREES(ATAN2(Data!F61,Data!G61)),DEGREES(ATAN2(Data!F61,Data!G61)))</f>
        <v>5.302502799628039</v>
      </c>
      <c r="C61" s="11">
        <f>SQRT(Data!F61*Data!F61+Data!G61*Data!G61)</f>
        <v>281.4002421567633</v>
      </c>
      <c r="D61" s="11">
        <f>Data!F61</f>
        <v>280.19603549</v>
      </c>
      <c r="E61" s="11">
        <f>Data!G61</f>
        <v>26.00534525</v>
      </c>
      <c r="F61" s="11">
        <f>Data!H61</f>
        <v>-1412.87648234</v>
      </c>
      <c r="G61" s="21"/>
    </row>
    <row r="62" spans="1:7" ht="12.75">
      <c r="A62" s="3" t="str">
        <f>Data!BI62</f>
        <v>C46 short</v>
      </c>
      <c r="B62" s="11">
        <f>IF(DEGREES(ATAN2(Data!F62,Data!G62))&lt;0,360+DEGREES(ATAN2(Data!F62,Data!G62)),DEGREES(ATAN2(Data!F62,Data!G62)))</f>
        <v>5.369770857926679</v>
      </c>
      <c r="C62" s="11">
        <f>SQRT(Data!F62*Data!F62+Data!G62*Data!G62)</f>
        <v>281.3557715515109</v>
      </c>
      <c r="D62" s="11">
        <f>Data!F62</f>
        <v>280.12103539</v>
      </c>
      <c r="E62" s="11">
        <f>Data!G62</f>
        <v>26.33012946</v>
      </c>
      <c r="F62" s="11">
        <f>Data!H62</f>
        <v>-1413.39780287</v>
      </c>
      <c r="G62" s="21"/>
    </row>
    <row r="63" spans="1:7" ht="12.75">
      <c r="A63" s="3" t="str">
        <f>Data!BI63</f>
        <v>C45 long</v>
      </c>
      <c r="B63" s="11">
        <f>IF(DEGREES(ATAN2(Data!F63,Data!G63))&lt;0,360+DEGREES(ATAN2(Data!F63,Data!G63)),DEGREES(ATAN2(Data!F63,Data!G63)))</f>
        <v>4.8721276681332215</v>
      </c>
      <c r="C63" s="11">
        <f>SQRT(Data!F63*Data!F63+Data!G63*Data!G63)</f>
        <v>281.9199780130804</v>
      </c>
      <c r="D63" s="11">
        <f>Data!F63</f>
        <v>280.90132517</v>
      </c>
      <c r="E63" s="11">
        <f>Data!G63</f>
        <v>23.94409156</v>
      </c>
      <c r="F63" s="11">
        <f>Data!H63</f>
        <v>-1542.5109833</v>
      </c>
      <c r="G63" s="21"/>
    </row>
    <row r="64" spans="1:7" ht="12.75">
      <c r="A64" s="3" t="str">
        <f>Data!BI64</f>
        <v>C45 short</v>
      </c>
      <c r="B64" s="11">
        <f>IF(DEGREES(ATAN2(Data!F64,Data!G64))&lt;0,360+DEGREES(ATAN2(Data!F64,Data!G64)),DEGREES(ATAN2(Data!F64,Data!G64)))</f>
        <v>4.842001640986323</v>
      </c>
      <c r="C64" s="11">
        <f>SQRT(Data!F64*Data!F64+Data!G64*Data!G64)</f>
        <v>281.84680690965234</v>
      </c>
      <c r="D64" s="11">
        <f>Data!F64</f>
        <v>280.84096613</v>
      </c>
      <c r="E64" s="11">
        <f>Data!G64</f>
        <v>23.79021455</v>
      </c>
      <c r="F64" s="11">
        <f>Data!H64</f>
        <v>-1544.59707996</v>
      </c>
      <c r="G64" s="21"/>
    </row>
  </sheetData>
  <sheetProtection/>
  <mergeCells count="4">
    <mergeCell ref="A8:C8"/>
    <mergeCell ref="A1:H1"/>
    <mergeCell ref="E3:F3"/>
    <mergeCell ref="E4:F4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4"/>
  <sheetViews>
    <sheetView zoomScalePageLayoutView="0" workbookViewId="0" topLeftCell="AQ1">
      <selection activeCell="A11" sqref="A11:AL257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211</v>
      </c>
      <c r="N1" s="6" t="s">
        <v>19</v>
      </c>
      <c r="O1" t="s">
        <v>210</v>
      </c>
    </row>
    <row r="2" spans="1:18" ht="12.75">
      <c r="A2" s="6" t="s">
        <v>10</v>
      </c>
      <c r="B2" s="5" t="s">
        <v>149</v>
      </c>
      <c r="C2" s="6" t="s">
        <v>2</v>
      </c>
      <c r="D2" s="5">
        <v>0</v>
      </c>
      <c r="E2" s="5"/>
      <c r="I2" s="8" t="s">
        <v>18</v>
      </c>
      <c r="J2" s="7">
        <v>40648.64375</v>
      </c>
      <c r="K2" s="1"/>
      <c r="L2" s="1"/>
      <c r="M2" s="1"/>
      <c r="N2" s="6" t="s">
        <v>20</v>
      </c>
      <c r="Q2" s="1"/>
      <c r="R2" s="1"/>
    </row>
    <row r="3" spans="1:18" ht="12.75">
      <c r="A3" s="6" t="s">
        <v>11</v>
      </c>
      <c r="B3" s="5" t="s">
        <v>150</v>
      </c>
      <c r="C3" s="6" t="s">
        <v>3</v>
      </c>
      <c r="D3" s="5" t="s">
        <v>206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151</v>
      </c>
      <c r="C4" s="6" t="s">
        <v>4</v>
      </c>
      <c r="D4" s="5" t="s">
        <v>207</v>
      </c>
      <c r="E4" s="5"/>
      <c r="J4" s="1"/>
      <c r="K4" s="1"/>
      <c r="L4" s="1"/>
      <c r="M4" s="1"/>
      <c r="N4" s="6" t="s">
        <v>22</v>
      </c>
      <c r="O4">
        <v>0</v>
      </c>
      <c r="Q4" s="1"/>
      <c r="R4" s="1"/>
    </row>
    <row r="5" spans="1:18" ht="12.75">
      <c r="A5" s="6" t="s">
        <v>13</v>
      </c>
      <c r="B5" s="5" t="s">
        <v>152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Q5" s="2"/>
      <c r="R5" s="1"/>
    </row>
    <row r="6" spans="1:18" ht="12.75">
      <c r="A6" s="6" t="s">
        <v>14</v>
      </c>
      <c r="B6" s="5" t="s">
        <v>153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154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155</v>
      </c>
      <c r="C8" s="6" t="s">
        <v>8</v>
      </c>
      <c r="D8" s="5" t="s">
        <v>208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156</v>
      </c>
      <c r="C9" s="6" t="s">
        <v>9</v>
      </c>
      <c r="D9" s="5" t="s">
        <v>209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89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95</v>
      </c>
      <c r="B11">
        <v>300.49631442</v>
      </c>
      <c r="C11">
        <v>27.46449803</v>
      </c>
      <c r="D11">
        <v>-1598.05894307</v>
      </c>
      <c r="F11">
        <v>300.49631442</v>
      </c>
      <c r="G11">
        <v>27.46449803</v>
      </c>
      <c r="H11">
        <v>-1598.05894307</v>
      </c>
      <c r="J11">
        <v>0</v>
      </c>
      <c r="K11">
        <v>0</v>
      </c>
      <c r="L11">
        <v>0</v>
      </c>
      <c r="AJ11">
        <v>5.22216056</v>
      </c>
      <c r="AK11">
        <v>5.22216056</v>
      </c>
      <c r="BI11" t="s">
        <v>157</v>
      </c>
    </row>
    <row r="12" spans="1:61" ht="12.75">
      <c r="A12" t="s">
        <v>96</v>
      </c>
      <c r="B12">
        <v>316.14018814</v>
      </c>
      <c r="C12">
        <v>30.71550423</v>
      </c>
      <c r="D12">
        <v>-1598.68810716</v>
      </c>
      <c r="F12">
        <v>316.14018814</v>
      </c>
      <c r="G12">
        <v>30.71550423</v>
      </c>
      <c r="H12">
        <v>-1598.68810716</v>
      </c>
      <c r="J12">
        <v>0</v>
      </c>
      <c r="K12">
        <v>0</v>
      </c>
      <c r="L12">
        <v>0</v>
      </c>
      <c r="AJ12">
        <v>5.54931786</v>
      </c>
      <c r="AK12">
        <v>5.54931786</v>
      </c>
      <c r="BI12" t="s">
        <v>158</v>
      </c>
    </row>
    <row r="13" spans="1:61" ht="12.75">
      <c r="A13" t="s">
        <v>97</v>
      </c>
      <c r="B13">
        <v>332.38106625</v>
      </c>
      <c r="C13">
        <v>35.29132947</v>
      </c>
      <c r="D13">
        <v>-1599.40290736</v>
      </c>
      <c r="F13">
        <v>332.38106625</v>
      </c>
      <c r="G13">
        <v>35.29132947</v>
      </c>
      <c r="H13">
        <v>-1599.40290736</v>
      </c>
      <c r="J13">
        <v>0</v>
      </c>
      <c r="K13">
        <v>0</v>
      </c>
      <c r="L13">
        <v>0</v>
      </c>
      <c r="AJ13">
        <v>6.06080441</v>
      </c>
      <c r="AK13">
        <v>6.06080441</v>
      </c>
      <c r="BI13" t="s">
        <v>159</v>
      </c>
    </row>
    <row r="14" spans="1:61" ht="12.75">
      <c r="A14" t="s">
        <v>98</v>
      </c>
      <c r="B14">
        <v>348.6998327</v>
      </c>
      <c r="C14">
        <v>39.14035885</v>
      </c>
      <c r="D14">
        <v>-1600.05557992</v>
      </c>
      <c r="F14">
        <v>348.6998327</v>
      </c>
      <c r="G14">
        <v>39.14035885</v>
      </c>
      <c r="H14">
        <v>-1600.05557992</v>
      </c>
      <c r="J14">
        <v>0</v>
      </c>
      <c r="K14">
        <v>0</v>
      </c>
      <c r="L14">
        <v>0</v>
      </c>
      <c r="AJ14">
        <v>6.40444712</v>
      </c>
      <c r="AK14">
        <v>6.40444712</v>
      </c>
      <c r="BI14" t="s">
        <v>160</v>
      </c>
    </row>
    <row r="15" spans="1:61" ht="12.75">
      <c r="A15" t="s">
        <v>99</v>
      </c>
      <c r="B15">
        <v>365.00348183</v>
      </c>
      <c r="C15">
        <v>43.14381694</v>
      </c>
      <c r="D15">
        <v>-1600.82042446</v>
      </c>
      <c r="F15">
        <v>365.00348183</v>
      </c>
      <c r="G15">
        <v>43.14381694</v>
      </c>
      <c r="H15">
        <v>-1600.82042446</v>
      </c>
      <c r="J15">
        <v>0</v>
      </c>
      <c r="K15">
        <v>0</v>
      </c>
      <c r="L15">
        <v>0</v>
      </c>
      <c r="AJ15">
        <v>6.74114623</v>
      </c>
      <c r="AK15">
        <v>6.74114623</v>
      </c>
      <c r="BI15" t="s">
        <v>161</v>
      </c>
    </row>
    <row r="16" spans="1:61" ht="12.75">
      <c r="A16" t="s">
        <v>100</v>
      </c>
      <c r="B16">
        <v>380.70198713</v>
      </c>
      <c r="C16">
        <v>49.23364804</v>
      </c>
      <c r="D16">
        <v>-1601.48025423</v>
      </c>
      <c r="F16">
        <v>380.70198713</v>
      </c>
      <c r="G16">
        <v>49.23364804</v>
      </c>
      <c r="H16">
        <v>-1601.48025423</v>
      </c>
      <c r="J16">
        <v>0</v>
      </c>
      <c r="K16">
        <v>0</v>
      </c>
      <c r="L16">
        <v>0</v>
      </c>
      <c r="AJ16">
        <v>7.36878273</v>
      </c>
      <c r="AK16">
        <v>7.36878273</v>
      </c>
      <c r="BI16" t="s">
        <v>162</v>
      </c>
    </row>
    <row r="17" spans="1:61" ht="12.75">
      <c r="A17" t="s">
        <v>101</v>
      </c>
      <c r="B17">
        <v>396.93447867</v>
      </c>
      <c r="C17">
        <v>51.23636641</v>
      </c>
      <c r="D17">
        <v>-1602.21655401</v>
      </c>
      <c r="F17">
        <v>396.93447867</v>
      </c>
      <c r="G17">
        <v>51.23636641</v>
      </c>
      <c r="H17">
        <v>-1602.21655401</v>
      </c>
      <c r="J17">
        <v>0</v>
      </c>
      <c r="K17">
        <v>0</v>
      </c>
      <c r="L17">
        <v>0</v>
      </c>
      <c r="AJ17">
        <v>7.35507904</v>
      </c>
      <c r="AK17">
        <v>7.35507904</v>
      </c>
      <c r="BI17" t="s">
        <v>163</v>
      </c>
    </row>
    <row r="18" spans="1:61" ht="12.75">
      <c r="A18" t="s">
        <v>102</v>
      </c>
      <c r="B18">
        <v>412.65115717</v>
      </c>
      <c r="C18">
        <v>55.54843881</v>
      </c>
      <c r="D18">
        <v>-1602.88256182</v>
      </c>
      <c r="F18">
        <v>412.65115717</v>
      </c>
      <c r="G18">
        <v>55.54843881</v>
      </c>
      <c r="H18">
        <v>-1602.88256182</v>
      </c>
      <c r="J18">
        <v>0</v>
      </c>
      <c r="K18">
        <v>0</v>
      </c>
      <c r="L18">
        <v>0</v>
      </c>
      <c r="AJ18">
        <v>7.66670124</v>
      </c>
      <c r="AK18">
        <v>7.66670124</v>
      </c>
      <c r="BI18" t="s">
        <v>164</v>
      </c>
    </row>
    <row r="19" spans="1:61" ht="12.75">
      <c r="A19" t="s">
        <v>103</v>
      </c>
      <c r="B19">
        <v>428.40173832</v>
      </c>
      <c r="C19">
        <v>59.2585523</v>
      </c>
      <c r="D19">
        <v>-1603.5455958</v>
      </c>
      <c r="F19">
        <v>428.40173832</v>
      </c>
      <c r="G19">
        <v>59.2585523</v>
      </c>
      <c r="H19">
        <v>-1603.5455958</v>
      </c>
      <c r="J19">
        <v>0</v>
      </c>
      <c r="K19">
        <v>0</v>
      </c>
      <c r="L19">
        <v>0</v>
      </c>
      <c r="AJ19">
        <v>7.87544777</v>
      </c>
      <c r="AK19">
        <v>7.87544777</v>
      </c>
      <c r="BI19" t="s">
        <v>165</v>
      </c>
    </row>
    <row r="20" spans="1:61" ht="12.75">
      <c r="A20" t="s">
        <v>104</v>
      </c>
      <c r="B20">
        <v>444.49510821</v>
      </c>
      <c r="C20">
        <v>64.18284166</v>
      </c>
      <c r="D20">
        <v>-1603.58440497</v>
      </c>
      <c r="F20">
        <v>444.49510821</v>
      </c>
      <c r="G20">
        <v>64.18284166</v>
      </c>
      <c r="H20">
        <v>-1603.58440497</v>
      </c>
      <c r="J20">
        <v>0</v>
      </c>
      <c r="K20">
        <v>0</v>
      </c>
      <c r="L20">
        <v>0</v>
      </c>
      <c r="AJ20">
        <v>8.21643043</v>
      </c>
      <c r="AK20">
        <v>8.21643043</v>
      </c>
      <c r="BI20" t="s">
        <v>166</v>
      </c>
    </row>
    <row r="21" spans="1:61" ht="12.75">
      <c r="A21" t="s">
        <v>105</v>
      </c>
      <c r="B21">
        <v>460.08945066</v>
      </c>
      <c r="C21">
        <v>68.5651758</v>
      </c>
      <c r="D21">
        <v>-1603.64017752</v>
      </c>
      <c r="F21">
        <v>460.08945066</v>
      </c>
      <c r="G21">
        <v>68.5651758</v>
      </c>
      <c r="H21">
        <v>-1603.64017752</v>
      </c>
      <c r="J21">
        <v>0</v>
      </c>
      <c r="K21">
        <v>0</v>
      </c>
      <c r="L21">
        <v>0</v>
      </c>
      <c r="AJ21">
        <v>8.47616577</v>
      </c>
      <c r="AK21">
        <v>8.47616577</v>
      </c>
      <c r="BI21" t="s">
        <v>167</v>
      </c>
    </row>
    <row r="22" spans="1:61" ht="12.75">
      <c r="A22" t="s">
        <v>106</v>
      </c>
      <c r="B22">
        <v>475.36179654</v>
      </c>
      <c r="C22">
        <v>72.64041479</v>
      </c>
      <c r="D22">
        <v>-1603.54724045</v>
      </c>
      <c r="F22">
        <v>475.36179654</v>
      </c>
      <c r="G22">
        <v>72.64041479</v>
      </c>
      <c r="H22">
        <v>-1603.54724045</v>
      </c>
      <c r="J22">
        <v>0</v>
      </c>
      <c r="K22">
        <v>0</v>
      </c>
      <c r="L22">
        <v>0</v>
      </c>
      <c r="AJ22">
        <v>8.68820326</v>
      </c>
      <c r="AK22">
        <v>8.68820326</v>
      </c>
      <c r="BI22" t="s">
        <v>168</v>
      </c>
    </row>
    <row r="23" spans="1:61" ht="12.75">
      <c r="A23" t="s">
        <v>107</v>
      </c>
      <c r="B23">
        <v>491.21706735</v>
      </c>
      <c r="C23">
        <v>77.44742016</v>
      </c>
      <c r="D23">
        <v>-1603.68939587</v>
      </c>
      <c r="F23">
        <v>491.21706735</v>
      </c>
      <c r="G23">
        <v>77.44742016</v>
      </c>
      <c r="H23">
        <v>-1603.68939587</v>
      </c>
      <c r="J23">
        <v>0</v>
      </c>
      <c r="K23">
        <v>0</v>
      </c>
      <c r="L23">
        <v>0</v>
      </c>
      <c r="AJ23">
        <v>8.95974713</v>
      </c>
      <c r="AK23">
        <v>8.95974713</v>
      </c>
      <c r="BI23" t="s">
        <v>169</v>
      </c>
    </row>
    <row r="24" spans="1:61" ht="12.75">
      <c r="A24" t="s">
        <v>108</v>
      </c>
      <c r="B24">
        <v>506.37505481</v>
      </c>
      <c r="C24">
        <v>81.74687562</v>
      </c>
      <c r="D24">
        <v>-1603.77876958</v>
      </c>
      <c r="F24">
        <v>506.37505481</v>
      </c>
      <c r="G24">
        <v>81.74687562</v>
      </c>
      <c r="H24">
        <v>-1603.77876958</v>
      </c>
      <c r="J24">
        <v>0</v>
      </c>
      <c r="K24">
        <v>0</v>
      </c>
      <c r="L24">
        <v>0</v>
      </c>
      <c r="AJ24">
        <v>9.17045021</v>
      </c>
      <c r="AK24">
        <v>9.17045021</v>
      </c>
      <c r="BI24" t="s">
        <v>170</v>
      </c>
    </row>
    <row r="25" spans="1:61" ht="12.75">
      <c r="A25" t="s">
        <v>109</v>
      </c>
      <c r="B25">
        <v>523.6388468</v>
      </c>
      <c r="C25">
        <v>85.8182561</v>
      </c>
      <c r="D25">
        <v>-1603.65235911</v>
      </c>
      <c r="F25">
        <v>523.6388468</v>
      </c>
      <c r="G25">
        <v>85.8182561</v>
      </c>
      <c r="H25">
        <v>-1603.65235911</v>
      </c>
      <c r="J25">
        <v>0</v>
      </c>
      <c r="K25">
        <v>0</v>
      </c>
      <c r="L25">
        <v>0</v>
      </c>
      <c r="AJ25">
        <v>9.3073639</v>
      </c>
      <c r="AK25">
        <v>9.3073639</v>
      </c>
      <c r="BI25" t="s">
        <v>171</v>
      </c>
    </row>
    <row r="26" spans="1:61" ht="12.75">
      <c r="A26" t="s">
        <v>110</v>
      </c>
      <c r="B26">
        <v>539.76966722</v>
      </c>
      <c r="C26">
        <v>90.5581374</v>
      </c>
      <c r="D26">
        <v>-1603.72198178</v>
      </c>
      <c r="F26">
        <v>539.76966722</v>
      </c>
      <c r="G26">
        <v>90.5581374</v>
      </c>
      <c r="H26">
        <v>-1603.72198178</v>
      </c>
      <c r="J26">
        <v>0</v>
      </c>
      <c r="K26">
        <v>0</v>
      </c>
      <c r="L26">
        <v>0</v>
      </c>
      <c r="AJ26">
        <v>9.5239202</v>
      </c>
      <c r="AK26">
        <v>9.5239202</v>
      </c>
      <c r="BI26" t="s">
        <v>172</v>
      </c>
    </row>
    <row r="27" spans="1:61" ht="12.75">
      <c r="A27" t="s">
        <v>111</v>
      </c>
      <c r="B27">
        <v>555.65958464</v>
      </c>
      <c r="C27">
        <v>94.27550004</v>
      </c>
      <c r="D27">
        <v>-1603.66501898</v>
      </c>
      <c r="F27">
        <v>555.65958464</v>
      </c>
      <c r="G27">
        <v>94.27550004</v>
      </c>
      <c r="H27">
        <v>-1603.66501898</v>
      </c>
      <c r="J27">
        <v>0</v>
      </c>
      <c r="K27">
        <v>0</v>
      </c>
      <c r="L27">
        <v>0</v>
      </c>
      <c r="AJ27">
        <v>9.62934089</v>
      </c>
      <c r="AK27">
        <v>9.62934089</v>
      </c>
      <c r="BI27" t="s">
        <v>173</v>
      </c>
    </row>
    <row r="28" spans="1:61" ht="12.75">
      <c r="A28" t="s">
        <v>112</v>
      </c>
      <c r="B28">
        <v>610.60490833</v>
      </c>
      <c r="C28">
        <v>109.49603272</v>
      </c>
      <c r="D28">
        <v>-1595.74678996</v>
      </c>
      <c r="F28">
        <v>610.60490833</v>
      </c>
      <c r="G28">
        <v>109.49603272</v>
      </c>
      <c r="H28">
        <v>-1595.74678996</v>
      </c>
      <c r="J28">
        <v>0</v>
      </c>
      <c r="K28">
        <v>0</v>
      </c>
      <c r="L28">
        <v>0</v>
      </c>
      <c r="AJ28">
        <v>10.16644545</v>
      </c>
      <c r="AK28">
        <v>10.16644545</v>
      </c>
      <c r="BI28" t="s">
        <v>174</v>
      </c>
    </row>
    <row r="29" spans="1:61" ht="12.75">
      <c r="A29" t="s">
        <v>113</v>
      </c>
      <c r="B29">
        <v>594.07454845</v>
      </c>
      <c r="C29">
        <v>104.15262532</v>
      </c>
      <c r="D29">
        <v>-1594.63213915</v>
      </c>
      <c r="F29">
        <v>594.07454845</v>
      </c>
      <c r="G29">
        <v>104.15262532</v>
      </c>
      <c r="H29">
        <v>-1594.63213915</v>
      </c>
      <c r="J29">
        <v>0</v>
      </c>
      <c r="K29">
        <v>0</v>
      </c>
      <c r="L29">
        <v>0</v>
      </c>
      <c r="AJ29">
        <v>9.94398529</v>
      </c>
      <c r="AK29">
        <v>9.94398529</v>
      </c>
      <c r="BI29" t="s">
        <v>175</v>
      </c>
    </row>
    <row r="30" spans="1:61" ht="12.75">
      <c r="A30" t="s">
        <v>114</v>
      </c>
      <c r="B30">
        <v>572.99308566</v>
      </c>
      <c r="C30">
        <v>100.07447905</v>
      </c>
      <c r="D30">
        <v>-1601.69797973</v>
      </c>
      <c r="F30">
        <v>572.99308566</v>
      </c>
      <c r="G30">
        <v>100.07447905</v>
      </c>
      <c r="H30">
        <v>-1601.69797973</v>
      </c>
      <c r="J30">
        <v>0</v>
      </c>
      <c r="K30">
        <v>0</v>
      </c>
      <c r="L30">
        <v>0</v>
      </c>
      <c r="AJ30">
        <v>9.9069067</v>
      </c>
      <c r="AK30">
        <v>9.9069067</v>
      </c>
      <c r="BI30" t="s">
        <v>176</v>
      </c>
    </row>
    <row r="31" spans="1:61" ht="12.75">
      <c r="A31" t="s">
        <v>115</v>
      </c>
      <c r="B31">
        <v>628.08563461</v>
      </c>
      <c r="C31">
        <v>114.17113335</v>
      </c>
      <c r="D31">
        <v>-1586.66090287</v>
      </c>
      <c r="F31">
        <v>628.08563461</v>
      </c>
      <c r="G31">
        <v>114.17113335</v>
      </c>
      <c r="H31">
        <v>-1586.66090287</v>
      </c>
      <c r="J31">
        <v>0</v>
      </c>
      <c r="K31">
        <v>0</v>
      </c>
      <c r="L31">
        <v>0</v>
      </c>
      <c r="AJ31">
        <v>10.30252805</v>
      </c>
      <c r="AK31">
        <v>10.30252805</v>
      </c>
      <c r="BI31" t="s">
        <v>177</v>
      </c>
    </row>
    <row r="32" spans="1:61" ht="12.75">
      <c r="A32" t="s">
        <v>116</v>
      </c>
      <c r="B32">
        <v>644.57070222</v>
      </c>
      <c r="C32">
        <v>118.59574731</v>
      </c>
      <c r="D32">
        <v>-1582.50849614</v>
      </c>
      <c r="F32">
        <v>644.57070222</v>
      </c>
      <c r="G32">
        <v>118.59574731</v>
      </c>
      <c r="H32">
        <v>-1582.50849614</v>
      </c>
      <c r="J32">
        <v>0</v>
      </c>
      <c r="K32">
        <v>0</v>
      </c>
      <c r="L32">
        <v>0</v>
      </c>
      <c r="AJ32">
        <v>10.42535611</v>
      </c>
      <c r="AK32">
        <v>10.42535611</v>
      </c>
      <c r="BI32" t="s">
        <v>178</v>
      </c>
    </row>
    <row r="33" spans="1:61" ht="12.75">
      <c r="A33" t="s">
        <v>117</v>
      </c>
      <c r="B33">
        <v>660.25163733</v>
      </c>
      <c r="C33">
        <v>122.45991434</v>
      </c>
      <c r="D33">
        <v>-1578.76787065</v>
      </c>
      <c r="F33">
        <v>660.25163733</v>
      </c>
      <c r="G33">
        <v>122.45991434</v>
      </c>
      <c r="H33">
        <v>-1578.76787065</v>
      </c>
      <c r="J33">
        <v>0</v>
      </c>
      <c r="K33">
        <v>0</v>
      </c>
      <c r="L33">
        <v>0</v>
      </c>
      <c r="AJ33">
        <v>10.50750913</v>
      </c>
      <c r="AK33">
        <v>10.50750913</v>
      </c>
      <c r="BI33" t="s">
        <v>179</v>
      </c>
    </row>
    <row r="34" spans="1:61" ht="12.75">
      <c r="A34" t="s">
        <v>118</v>
      </c>
      <c r="B34">
        <v>676.38139069</v>
      </c>
      <c r="C34">
        <v>125.70134804</v>
      </c>
      <c r="D34">
        <v>-1572.35310827</v>
      </c>
      <c r="F34">
        <v>676.38139069</v>
      </c>
      <c r="G34">
        <v>125.70134804</v>
      </c>
      <c r="H34">
        <v>-1572.35310827</v>
      </c>
      <c r="J34">
        <v>0</v>
      </c>
      <c r="K34">
        <v>0</v>
      </c>
      <c r="L34">
        <v>0</v>
      </c>
      <c r="AJ34">
        <v>10.5279623</v>
      </c>
      <c r="AK34">
        <v>10.5279623</v>
      </c>
      <c r="BI34" t="s">
        <v>180</v>
      </c>
    </row>
    <row r="35" spans="1:61" ht="12.75">
      <c r="A35" t="s">
        <v>119</v>
      </c>
      <c r="B35">
        <v>691.89985191</v>
      </c>
      <c r="C35">
        <v>130.87031636</v>
      </c>
      <c r="D35">
        <v>-1565.68940913</v>
      </c>
      <c r="F35">
        <v>691.89985191</v>
      </c>
      <c r="G35">
        <v>130.87031636</v>
      </c>
      <c r="H35">
        <v>-1565.68940913</v>
      </c>
      <c r="J35">
        <v>0</v>
      </c>
      <c r="K35">
        <v>0</v>
      </c>
      <c r="L35">
        <v>0</v>
      </c>
      <c r="AJ35">
        <v>10.7107521</v>
      </c>
      <c r="AK35">
        <v>10.7107521</v>
      </c>
      <c r="BI35" t="s">
        <v>181</v>
      </c>
    </row>
    <row r="36" spans="1:61" ht="12.75">
      <c r="A36" t="s">
        <v>120</v>
      </c>
      <c r="B36">
        <v>707.86571635</v>
      </c>
      <c r="C36">
        <v>134.76257731</v>
      </c>
      <c r="D36">
        <v>-1558.95742945</v>
      </c>
      <c r="F36">
        <v>707.86571635</v>
      </c>
      <c r="G36">
        <v>134.76257731</v>
      </c>
      <c r="H36">
        <v>-1558.95742945</v>
      </c>
      <c r="J36">
        <v>0</v>
      </c>
      <c r="K36">
        <v>0</v>
      </c>
      <c r="L36">
        <v>0</v>
      </c>
      <c r="AJ36">
        <v>10.7789093</v>
      </c>
      <c r="AK36">
        <v>10.7789093</v>
      </c>
      <c r="BI36" t="s">
        <v>182</v>
      </c>
    </row>
    <row r="37" spans="1:61" ht="12.75">
      <c r="A37" t="s">
        <v>121</v>
      </c>
      <c r="B37">
        <v>724.76292106</v>
      </c>
      <c r="C37">
        <v>139.18073967</v>
      </c>
      <c r="D37">
        <v>-1551.73078452</v>
      </c>
      <c r="F37">
        <v>724.76292106</v>
      </c>
      <c r="G37">
        <v>139.18073967</v>
      </c>
      <c r="H37">
        <v>-1551.73078452</v>
      </c>
      <c r="J37">
        <v>0</v>
      </c>
      <c r="K37">
        <v>0</v>
      </c>
      <c r="L37">
        <v>0</v>
      </c>
      <c r="AJ37">
        <v>10.8705274</v>
      </c>
      <c r="AK37">
        <v>10.8705274</v>
      </c>
      <c r="BI37" t="s">
        <v>183</v>
      </c>
    </row>
    <row r="38" spans="1:61" ht="12.75">
      <c r="A38" t="s">
        <v>122</v>
      </c>
      <c r="B38">
        <v>740.26498175</v>
      </c>
      <c r="C38">
        <v>144.42432253</v>
      </c>
      <c r="D38">
        <v>-1545.10766086</v>
      </c>
      <c r="F38">
        <v>740.26498175</v>
      </c>
      <c r="G38">
        <v>144.42432253</v>
      </c>
      <c r="H38">
        <v>-1545.10766086</v>
      </c>
      <c r="J38">
        <v>0</v>
      </c>
      <c r="K38">
        <v>0</v>
      </c>
      <c r="L38">
        <v>0</v>
      </c>
      <c r="AJ38">
        <v>11.03962603</v>
      </c>
      <c r="AK38">
        <v>11.03962603</v>
      </c>
      <c r="BI38" t="s">
        <v>184</v>
      </c>
    </row>
    <row r="39" spans="1:61" ht="12.75">
      <c r="A39" t="s">
        <v>123</v>
      </c>
      <c r="B39">
        <v>756.46177867</v>
      </c>
      <c r="C39">
        <v>148.52977406</v>
      </c>
      <c r="D39">
        <v>-1538.27833873</v>
      </c>
      <c r="F39">
        <v>756.46177867</v>
      </c>
      <c r="G39">
        <v>148.52977406</v>
      </c>
      <c r="H39">
        <v>-1538.27833873</v>
      </c>
      <c r="J39">
        <v>0</v>
      </c>
      <c r="K39">
        <v>0</v>
      </c>
      <c r="L39">
        <v>0</v>
      </c>
      <c r="AJ39">
        <v>11.1085968</v>
      </c>
      <c r="AK39">
        <v>11.1085968</v>
      </c>
      <c r="BI39" t="s">
        <v>185</v>
      </c>
    </row>
    <row r="40" spans="1:61" ht="12.75">
      <c r="A40" t="s">
        <v>124</v>
      </c>
      <c r="B40">
        <v>773.00449412</v>
      </c>
      <c r="C40">
        <v>153.54262256</v>
      </c>
      <c r="D40">
        <v>-1531.22501095</v>
      </c>
      <c r="F40">
        <v>773.00449412</v>
      </c>
      <c r="G40">
        <v>153.54262256</v>
      </c>
      <c r="H40">
        <v>-1531.22501095</v>
      </c>
      <c r="J40">
        <v>0</v>
      </c>
      <c r="K40">
        <v>0</v>
      </c>
      <c r="L40">
        <v>0</v>
      </c>
      <c r="AJ40">
        <v>11.23448921</v>
      </c>
      <c r="AK40">
        <v>11.23448921</v>
      </c>
      <c r="BI40" t="s">
        <v>186</v>
      </c>
    </row>
    <row r="41" spans="1:61" ht="12.75">
      <c r="A41" t="s">
        <v>125</v>
      </c>
      <c r="B41">
        <v>788.13464801</v>
      </c>
      <c r="C41">
        <v>157.60836576</v>
      </c>
      <c r="D41">
        <v>-1524.69355792</v>
      </c>
      <c r="F41">
        <v>788.13464801</v>
      </c>
      <c r="G41">
        <v>157.60836576</v>
      </c>
      <c r="H41">
        <v>-1524.69355792</v>
      </c>
      <c r="J41">
        <v>0</v>
      </c>
      <c r="K41">
        <v>0</v>
      </c>
      <c r="L41">
        <v>0</v>
      </c>
      <c r="AJ41">
        <v>11.30863483</v>
      </c>
      <c r="AK41">
        <v>11.30863483</v>
      </c>
      <c r="BI41" t="s">
        <v>187</v>
      </c>
    </row>
    <row r="42" spans="1:61" ht="12.75">
      <c r="A42" t="s">
        <v>126</v>
      </c>
      <c r="B42">
        <v>805.16156087</v>
      </c>
      <c r="C42">
        <v>163.36313835</v>
      </c>
      <c r="D42">
        <v>-1517.45057495</v>
      </c>
      <c r="F42">
        <v>805.16156087</v>
      </c>
      <c r="G42">
        <v>163.36313835</v>
      </c>
      <c r="H42">
        <v>-1517.45057495</v>
      </c>
      <c r="J42">
        <v>0</v>
      </c>
      <c r="K42">
        <v>0</v>
      </c>
      <c r="L42">
        <v>0</v>
      </c>
      <c r="AJ42">
        <v>11.46932698</v>
      </c>
      <c r="AK42">
        <v>11.46932698</v>
      </c>
      <c r="BI42" t="s">
        <v>188</v>
      </c>
    </row>
    <row r="43" spans="1:61" ht="12.75">
      <c r="A43" t="s">
        <v>127</v>
      </c>
      <c r="B43">
        <v>819.83933619</v>
      </c>
      <c r="C43">
        <v>167.93866717</v>
      </c>
      <c r="D43">
        <v>-1511.10778728</v>
      </c>
      <c r="F43">
        <v>819.83933619</v>
      </c>
      <c r="G43">
        <v>167.93866717</v>
      </c>
      <c r="H43">
        <v>-1511.10778728</v>
      </c>
      <c r="J43">
        <v>0</v>
      </c>
      <c r="K43">
        <v>0</v>
      </c>
      <c r="L43">
        <v>0</v>
      </c>
      <c r="AJ43">
        <v>11.57651464</v>
      </c>
      <c r="AK43">
        <v>11.57651464</v>
      </c>
      <c r="BI43" t="s">
        <v>189</v>
      </c>
    </row>
    <row r="44" spans="1:61" ht="12.75">
      <c r="A44" t="s">
        <v>128</v>
      </c>
      <c r="B44">
        <v>836.0275159</v>
      </c>
      <c r="C44">
        <v>172.17639072</v>
      </c>
      <c r="D44">
        <v>-1504.40060359</v>
      </c>
      <c r="F44">
        <v>836.0275159</v>
      </c>
      <c r="G44">
        <v>172.17639072</v>
      </c>
      <c r="H44">
        <v>-1504.40060359</v>
      </c>
      <c r="J44">
        <v>0</v>
      </c>
      <c r="K44">
        <v>0</v>
      </c>
      <c r="L44">
        <v>0</v>
      </c>
      <c r="AJ44">
        <v>11.63712368</v>
      </c>
      <c r="AK44">
        <v>11.63712368</v>
      </c>
      <c r="BI44" t="s">
        <v>190</v>
      </c>
    </row>
    <row r="45" spans="1:61" ht="12.75">
      <c r="A45" t="s">
        <v>129</v>
      </c>
      <c r="B45">
        <v>851.29073684</v>
      </c>
      <c r="C45">
        <v>176.96210226</v>
      </c>
      <c r="D45">
        <v>-1499.31380883</v>
      </c>
      <c r="F45">
        <v>851.29073684</v>
      </c>
      <c r="G45">
        <v>176.96210226</v>
      </c>
      <c r="H45">
        <v>-1499.31380883</v>
      </c>
      <c r="J45">
        <v>0</v>
      </c>
      <c r="K45">
        <v>0</v>
      </c>
      <c r="L45">
        <v>0</v>
      </c>
      <c r="AJ45">
        <v>11.74312104</v>
      </c>
      <c r="AK45">
        <v>11.74312104</v>
      </c>
      <c r="BI45" t="s">
        <v>191</v>
      </c>
    </row>
    <row r="46" spans="1:61" ht="12.75">
      <c r="A46" t="s">
        <v>130</v>
      </c>
      <c r="B46">
        <v>866.18772431</v>
      </c>
      <c r="C46">
        <v>181.88591512</v>
      </c>
      <c r="D46">
        <v>-1495.49715022</v>
      </c>
      <c r="F46">
        <v>866.18772431</v>
      </c>
      <c r="G46">
        <v>181.88591512</v>
      </c>
      <c r="H46">
        <v>-1495.49715022</v>
      </c>
      <c r="J46">
        <v>0</v>
      </c>
      <c r="K46">
        <v>0</v>
      </c>
      <c r="L46">
        <v>0</v>
      </c>
      <c r="AJ46">
        <v>11.8589234</v>
      </c>
      <c r="AK46">
        <v>11.8589234</v>
      </c>
      <c r="BI46" t="s">
        <v>192</v>
      </c>
    </row>
    <row r="47" spans="1:61" ht="12.75">
      <c r="A47" t="s">
        <v>131</v>
      </c>
      <c r="B47">
        <v>895.94597392</v>
      </c>
      <c r="C47">
        <v>190.41979467</v>
      </c>
      <c r="D47">
        <v>-1487.82471091</v>
      </c>
      <c r="F47">
        <v>895.94597392</v>
      </c>
      <c r="G47">
        <v>190.41979467</v>
      </c>
      <c r="H47">
        <v>-1487.82471091</v>
      </c>
      <c r="J47">
        <v>0</v>
      </c>
      <c r="K47">
        <v>0</v>
      </c>
      <c r="L47">
        <v>0</v>
      </c>
      <c r="AJ47">
        <v>11.99881293</v>
      </c>
      <c r="AK47">
        <v>11.99881293</v>
      </c>
      <c r="BI47" t="s">
        <v>193</v>
      </c>
    </row>
    <row r="48" spans="1:61" ht="12.75">
      <c r="A48" t="s">
        <v>132</v>
      </c>
      <c r="B48">
        <v>912.14977184</v>
      </c>
      <c r="C48">
        <v>195.35350718</v>
      </c>
      <c r="D48">
        <v>-1483.59588142</v>
      </c>
      <c r="F48">
        <v>912.14977184</v>
      </c>
      <c r="G48">
        <v>195.35350718</v>
      </c>
      <c r="H48">
        <v>-1483.59588142</v>
      </c>
      <c r="J48">
        <v>0</v>
      </c>
      <c r="K48">
        <v>0</v>
      </c>
      <c r="L48">
        <v>0</v>
      </c>
      <c r="AJ48">
        <v>12.0883214</v>
      </c>
      <c r="AK48">
        <v>12.0883214</v>
      </c>
      <c r="BI48" t="s">
        <v>193</v>
      </c>
    </row>
    <row r="49" spans="1:61" ht="12.75">
      <c r="A49" t="s">
        <v>133</v>
      </c>
      <c r="B49">
        <v>926.59107214</v>
      </c>
      <c r="C49">
        <v>199.08872857</v>
      </c>
      <c r="D49">
        <v>-1479.95437664</v>
      </c>
      <c r="F49">
        <v>926.59107214</v>
      </c>
      <c r="G49">
        <v>199.08872857</v>
      </c>
      <c r="H49">
        <v>-1479.95437664</v>
      </c>
      <c r="J49">
        <v>0</v>
      </c>
      <c r="K49">
        <v>0</v>
      </c>
      <c r="L49">
        <v>0</v>
      </c>
      <c r="AJ49">
        <v>12.12629397</v>
      </c>
      <c r="AK49">
        <v>12.12629397</v>
      </c>
      <c r="BI49" t="s">
        <v>193</v>
      </c>
    </row>
    <row r="50" spans="1:61" ht="12.75">
      <c r="A50" t="s">
        <v>134</v>
      </c>
      <c r="B50">
        <v>941.80250171</v>
      </c>
      <c r="C50">
        <v>204.72515951</v>
      </c>
      <c r="D50">
        <v>-1476.47619411</v>
      </c>
      <c r="F50">
        <v>941.80250171</v>
      </c>
      <c r="G50">
        <v>204.72515951</v>
      </c>
      <c r="H50">
        <v>-1476.47619411</v>
      </c>
      <c r="J50">
        <v>0</v>
      </c>
      <c r="K50">
        <v>0</v>
      </c>
      <c r="L50">
        <v>0</v>
      </c>
      <c r="AJ50">
        <v>12.26393055</v>
      </c>
      <c r="AK50">
        <v>12.26393055</v>
      </c>
      <c r="BI50" t="s">
        <v>193</v>
      </c>
    </row>
    <row r="51" spans="1:61" ht="12.75">
      <c r="A51" t="s">
        <v>135</v>
      </c>
      <c r="B51">
        <v>971.91694034</v>
      </c>
      <c r="C51">
        <v>212.85913562</v>
      </c>
      <c r="D51">
        <v>-1466.74424405</v>
      </c>
      <c r="F51">
        <v>971.91694034</v>
      </c>
      <c r="G51">
        <v>212.85913562</v>
      </c>
      <c r="H51">
        <v>-1466.74424405</v>
      </c>
      <c r="J51">
        <v>0</v>
      </c>
      <c r="K51">
        <v>0</v>
      </c>
      <c r="L51">
        <v>0</v>
      </c>
      <c r="AJ51">
        <v>12.35328099</v>
      </c>
      <c r="AK51">
        <v>12.35328099</v>
      </c>
      <c r="BI51" t="s">
        <v>193</v>
      </c>
    </row>
    <row r="52" spans="1:61" ht="12.75">
      <c r="A52" t="s">
        <v>136</v>
      </c>
      <c r="B52">
        <v>1001.0518394</v>
      </c>
      <c r="C52">
        <v>222.08172779</v>
      </c>
      <c r="D52">
        <v>-1454.59865646</v>
      </c>
      <c r="F52">
        <v>1001.0518394</v>
      </c>
      <c r="G52">
        <v>222.08172779</v>
      </c>
      <c r="H52">
        <v>-1454.59865646</v>
      </c>
      <c r="J52">
        <v>0</v>
      </c>
      <c r="K52">
        <v>0</v>
      </c>
      <c r="L52">
        <v>0</v>
      </c>
      <c r="AJ52">
        <v>12.50839443</v>
      </c>
      <c r="AK52">
        <v>12.50839443</v>
      </c>
      <c r="BI52" t="s">
        <v>193</v>
      </c>
    </row>
    <row r="53" spans="1:61" ht="12.75">
      <c r="A53" t="s">
        <v>137</v>
      </c>
      <c r="B53">
        <v>1031.14532023</v>
      </c>
      <c r="C53">
        <v>231.25752377</v>
      </c>
      <c r="D53">
        <v>-1442.1570659</v>
      </c>
      <c r="F53">
        <v>1031.14532023</v>
      </c>
      <c r="G53">
        <v>231.25752377</v>
      </c>
      <c r="H53">
        <v>-1442.1570659</v>
      </c>
      <c r="J53">
        <v>0</v>
      </c>
      <c r="K53">
        <v>0</v>
      </c>
      <c r="L53">
        <v>0</v>
      </c>
      <c r="AJ53">
        <v>12.64070234</v>
      </c>
      <c r="AK53">
        <v>12.64070234</v>
      </c>
      <c r="BI53" t="s">
        <v>194</v>
      </c>
    </row>
    <row r="54" spans="1:61" ht="12.75">
      <c r="A54" t="s">
        <v>138</v>
      </c>
      <c r="B54">
        <v>690.6172022</v>
      </c>
      <c r="C54">
        <v>217.58013482</v>
      </c>
      <c r="D54">
        <v>-1558.12198129</v>
      </c>
      <c r="F54">
        <v>690.6172022</v>
      </c>
      <c r="G54">
        <v>217.58013482</v>
      </c>
      <c r="H54">
        <v>-1558.12198129</v>
      </c>
      <c r="J54">
        <v>0</v>
      </c>
      <c r="K54">
        <v>0</v>
      </c>
      <c r="L54">
        <v>0</v>
      </c>
      <c r="AJ54">
        <v>17.48712293</v>
      </c>
      <c r="AK54">
        <v>17.48712293</v>
      </c>
      <c r="BI54" t="s">
        <v>195</v>
      </c>
    </row>
    <row r="55" spans="1:61" ht="12.75">
      <c r="A55" t="s">
        <v>139</v>
      </c>
      <c r="B55">
        <v>627.67040531</v>
      </c>
      <c r="C55">
        <v>198.24834645</v>
      </c>
      <c r="D55">
        <v>-1582.34419649</v>
      </c>
      <c r="F55">
        <v>627.67040531</v>
      </c>
      <c r="G55">
        <v>198.24834645</v>
      </c>
      <c r="H55">
        <v>-1582.34419649</v>
      </c>
      <c r="J55">
        <v>0</v>
      </c>
      <c r="K55">
        <v>0</v>
      </c>
      <c r="L55">
        <v>0</v>
      </c>
      <c r="AJ55">
        <v>17.52860961</v>
      </c>
      <c r="AK55">
        <v>17.52860961</v>
      </c>
      <c r="BI55" t="s">
        <v>196</v>
      </c>
    </row>
    <row r="56" spans="1:61" ht="12.75">
      <c r="A56" t="s">
        <v>140</v>
      </c>
      <c r="B56">
        <v>524.34018855</v>
      </c>
      <c r="C56">
        <v>169.92106173</v>
      </c>
      <c r="D56">
        <v>-1603.65743073</v>
      </c>
      <c r="F56">
        <v>524.34018855</v>
      </c>
      <c r="G56">
        <v>169.92106173</v>
      </c>
      <c r="H56">
        <v>-1603.65743073</v>
      </c>
      <c r="J56">
        <v>0</v>
      </c>
      <c r="K56">
        <v>0</v>
      </c>
      <c r="L56">
        <v>0</v>
      </c>
      <c r="AJ56">
        <v>17.95576966</v>
      </c>
      <c r="AK56">
        <v>17.95576966</v>
      </c>
      <c r="BI56" t="s">
        <v>197</v>
      </c>
    </row>
    <row r="57" spans="1:61" ht="12.75">
      <c r="A57" t="s">
        <v>141</v>
      </c>
      <c r="B57">
        <v>493.90453289</v>
      </c>
      <c r="C57">
        <v>164.62540735</v>
      </c>
      <c r="D57">
        <v>-1603.41137001</v>
      </c>
      <c r="F57">
        <v>493.90453289</v>
      </c>
      <c r="G57">
        <v>164.62540735</v>
      </c>
      <c r="H57">
        <v>-1603.41137001</v>
      </c>
      <c r="J57">
        <v>0</v>
      </c>
      <c r="K57">
        <v>0</v>
      </c>
      <c r="L57">
        <v>0</v>
      </c>
      <c r="AJ57">
        <v>18.43396354</v>
      </c>
      <c r="AK57">
        <v>18.43396354</v>
      </c>
      <c r="BI57" t="s">
        <v>198</v>
      </c>
    </row>
    <row r="58" spans="1:61" ht="12.75">
      <c r="A58" t="s">
        <v>142</v>
      </c>
      <c r="B58">
        <v>277.01756738</v>
      </c>
      <c r="C58">
        <v>31.90456383</v>
      </c>
      <c r="D58">
        <v>-1182.32260817</v>
      </c>
      <c r="F58">
        <v>277.01756738</v>
      </c>
      <c r="G58">
        <v>31.90456383</v>
      </c>
      <c r="H58">
        <v>-1182.32260817</v>
      </c>
      <c r="J58">
        <v>0</v>
      </c>
      <c r="K58">
        <v>0</v>
      </c>
      <c r="L58">
        <v>0</v>
      </c>
      <c r="P58">
        <v>0.94571432</v>
      </c>
      <c r="Q58">
        <v>0.09751378</v>
      </c>
      <c r="R58">
        <v>0.31002499</v>
      </c>
      <c r="S58">
        <v>0.94571432</v>
      </c>
      <c r="T58">
        <v>0.09751378</v>
      </c>
      <c r="U58">
        <v>0.31002499</v>
      </c>
      <c r="X58">
        <v>0.07703439</v>
      </c>
      <c r="BI58" t="s">
        <v>199</v>
      </c>
    </row>
    <row r="59" spans="1:61" ht="12.75">
      <c r="A59" t="s">
        <v>143</v>
      </c>
      <c r="B59">
        <v>280.27329848</v>
      </c>
      <c r="C59">
        <v>29.3677815</v>
      </c>
      <c r="D59">
        <v>-1288.3242646</v>
      </c>
      <c r="F59">
        <v>280.27329848</v>
      </c>
      <c r="G59">
        <v>29.3677815</v>
      </c>
      <c r="H59">
        <v>-1288.3242646</v>
      </c>
      <c r="J59">
        <v>0</v>
      </c>
      <c r="K59">
        <v>0</v>
      </c>
      <c r="L59">
        <v>0</v>
      </c>
      <c r="M59">
        <v>0</v>
      </c>
      <c r="P59">
        <v>0.01902858</v>
      </c>
      <c r="Q59">
        <v>-0.07759459</v>
      </c>
      <c r="R59">
        <v>-0.99680339</v>
      </c>
      <c r="S59">
        <v>0.01902858</v>
      </c>
      <c r="T59">
        <v>-0.07759459</v>
      </c>
      <c r="U59">
        <v>-0.99680339</v>
      </c>
      <c r="X59">
        <v>0</v>
      </c>
      <c r="AA59">
        <v>54.60288190399999</v>
      </c>
      <c r="AB59">
        <v>54.60288190399999</v>
      </c>
      <c r="BD59">
        <v>-0.254</v>
      </c>
      <c r="BE59">
        <v>0.254</v>
      </c>
      <c r="BI59" t="s">
        <v>200</v>
      </c>
    </row>
    <row r="60" spans="1:61" ht="12.75">
      <c r="A60" t="s">
        <v>144</v>
      </c>
      <c r="B60">
        <v>280.9567279</v>
      </c>
      <c r="C60">
        <v>28.85072792</v>
      </c>
      <c r="D60">
        <v>-1285.4073921</v>
      </c>
      <c r="F60">
        <v>280.9567279</v>
      </c>
      <c r="G60">
        <v>28.85072792</v>
      </c>
      <c r="H60">
        <v>-1285.4073921</v>
      </c>
      <c r="J60">
        <v>0</v>
      </c>
      <c r="K60">
        <v>0</v>
      </c>
      <c r="L60">
        <v>0</v>
      </c>
      <c r="M60">
        <v>0</v>
      </c>
      <c r="P60">
        <v>-0.10001256</v>
      </c>
      <c r="Q60">
        <v>0.99341864</v>
      </c>
      <c r="R60">
        <v>-0.05582921</v>
      </c>
      <c r="S60">
        <v>-0.10001256</v>
      </c>
      <c r="T60">
        <v>0.99341864</v>
      </c>
      <c r="U60">
        <v>-0.05582921</v>
      </c>
      <c r="X60">
        <v>0</v>
      </c>
      <c r="AA60">
        <v>13.851024621999999</v>
      </c>
      <c r="AB60">
        <v>13.851024621999999</v>
      </c>
      <c r="BD60">
        <v>-0.254</v>
      </c>
      <c r="BE60">
        <v>0.254</v>
      </c>
      <c r="BI60" t="s">
        <v>201</v>
      </c>
    </row>
    <row r="61" spans="1:61" ht="12.75">
      <c r="A61" t="s">
        <v>145</v>
      </c>
      <c r="B61">
        <v>280.19603549</v>
      </c>
      <c r="C61">
        <v>26.00534525</v>
      </c>
      <c r="D61">
        <v>-1412.87648234</v>
      </c>
      <c r="F61">
        <v>280.19603549</v>
      </c>
      <c r="G61">
        <v>26.00534525</v>
      </c>
      <c r="H61">
        <v>-1412.87648234</v>
      </c>
      <c r="J61">
        <v>0</v>
      </c>
      <c r="K61">
        <v>0</v>
      </c>
      <c r="L61">
        <v>0</v>
      </c>
      <c r="M61">
        <v>0</v>
      </c>
      <c r="P61">
        <v>0.00868506</v>
      </c>
      <c r="Q61">
        <v>-0.11231331</v>
      </c>
      <c r="R61">
        <v>-0.99363489</v>
      </c>
      <c r="S61">
        <v>0.00868506</v>
      </c>
      <c r="T61">
        <v>-0.11231331</v>
      </c>
      <c r="U61">
        <v>-0.99363489</v>
      </c>
      <c r="X61">
        <v>0</v>
      </c>
      <c r="AA61">
        <v>56.255565415999996</v>
      </c>
      <c r="AB61">
        <v>56.255565415999996</v>
      </c>
      <c r="BD61">
        <v>-0.254</v>
      </c>
      <c r="BE61">
        <v>0.254</v>
      </c>
      <c r="BI61" t="s">
        <v>202</v>
      </c>
    </row>
    <row r="62" spans="1:61" ht="12.75">
      <c r="A62" t="s">
        <v>146</v>
      </c>
      <c r="B62">
        <v>280.12103539</v>
      </c>
      <c r="C62">
        <v>26.33012946</v>
      </c>
      <c r="D62">
        <v>-1413.39780287</v>
      </c>
      <c r="F62">
        <v>280.12103539</v>
      </c>
      <c r="G62">
        <v>26.33012946</v>
      </c>
      <c r="H62">
        <v>-1413.39780287</v>
      </c>
      <c r="J62">
        <v>0</v>
      </c>
      <c r="K62">
        <v>0</v>
      </c>
      <c r="L62">
        <v>0</v>
      </c>
      <c r="M62">
        <v>0</v>
      </c>
      <c r="P62">
        <v>0.06961604</v>
      </c>
      <c r="Q62">
        <v>-0.95047933</v>
      </c>
      <c r="R62">
        <v>0.3028905</v>
      </c>
      <c r="S62">
        <v>0.06961604</v>
      </c>
      <c r="T62">
        <v>-0.95047933</v>
      </c>
      <c r="U62">
        <v>0.3028905</v>
      </c>
      <c r="X62">
        <v>0</v>
      </c>
      <c r="AA62">
        <v>15.105082819999998</v>
      </c>
      <c r="AB62">
        <v>15.105082819999998</v>
      </c>
      <c r="BD62">
        <v>-0.254</v>
      </c>
      <c r="BE62">
        <v>0.254</v>
      </c>
      <c r="BI62" t="s">
        <v>203</v>
      </c>
    </row>
    <row r="63" spans="1:61" ht="12.75">
      <c r="A63" t="s">
        <v>147</v>
      </c>
      <c r="B63">
        <v>280.90132517</v>
      </c>
      <c r="C63">
        <v>23.94409156</v>
      </c>
      <c r="D63">
        <v>-1542.5109833</v>
      </c>
      <c r="F63">
        <v>280.90132517</v>
      </c>
      <c r="G63">
        <v>23.94409156</v>
      </c>
      <c r="H63">
        <v>-1542.5109833</v>
      </c>
      <c r="J63">
        <v>0</v>
      </c>
      <c r="K63">
        <v>0</v>
      </c>
      <c r="L63">
        <v>0</v>
      </c>
      <c r="M63">
        <v>0</v>
      </c>
      <c r="P63">
        <v>0.00144467</v>
      </c>
      <c r="Q63">
        <v>-0.06039805</v>
      </c>
      <c r="R63">
        <v>-0.99817333</v>
      </c>
      <c r="S63">
        <v>0.00144467</v>
      </c>
      <c r="T63">
        <v>-0.06039805</v>
      </c>
      <c r="U63">
        <v>-0.99817333</v>
      </c>
      <c r="X63">
        <v>0</v>
      </c>
      <c r="AA63">
        <v>54.66158105</v>
      </c>
      <c r="AB63">
        <v>54.66158105</v>
      </c>
      <c r="BD63">
        <v>-0.254</v>
      </c>
      <c r="BE63">
        <v>0.254</v>
      </c>
      <c r="BI63" t="s">
        <v>204</v>
      </c>
    </row>
    <row r="64" spans="1:61" ht="12.75">
      <c r="A64" t="s">
        <v>148</v>
      </c>
      <c r="B64">
        <v>280.84096613</v>
      </c>
      <c r="C64">
        <v>23.79021455</v>
      </c>
      <c r="D64">
        <v>-1544.59707996</v>
      </c>
      <c r="F64">
        <v>280.84096613</v>
      </c>
      <c r="G64">
        <v>23.79021455</v>
      </c>
      <c r="H64">
        <v>-1544.59707996</v>
      </c>
      <c r="J64">
        <v>0</v>
      </c>
      <c r="K64">
        <v>0</v>
      </c>
      <c r="L64">
        <v>0</v>
      </c>
      <c r="M64">
        <v>0</v>
      </c>
      <c r="P64">
        <v>0.08355745</v>
      </c>
      <c r="Q64">
        <v>-0.99006054</v>
      </c>
      <c r="R64">
        <v>0.1131295</v>
      </c>
      <c r="S64">
        <v>0.08355745</v>
      </c>
      <c r="T64">
        <v>-0.99006054</v>
      </c>
      <c r="U64">
        <v>0.1131295</v>
      </c>
      <c r="X64">
        <v>0</v>
      </c>
      <c r="AA64">
        <v>13.582664478</v>
      </c>
      <c r="AB64">
        <v>13.582664478</v>
      </c>
      <c r="BD64">
        <v>-0.254</v>
      </c>
      <c r="BE64">
        <v>0.254</v>
      </c>
      <c r="BI64" t="s">
        <v>205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2011-04-15T19:28:19Z</dcterms:modified>
  <cp:category/>
  <cp:version/>
  <cp:contentType/>
  <cp:contentStatus/>
</cp:coreProperties>
</file>