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240" windowWidth="21360" windowHeight="13455" activeTab="0"/>
  </bookViews>
  <sheets>
    <sheet name="Polar" sheetId="1" r:id="rId1"/>
    <sheet name="Data" sheetId="2" r:id="rId2"/>
  </sheets>
  <definedNames>
    <definedName name="Actual3D_1">'Data'!$I$11:$I$65536</definedName>
    <definedName name="ActualAngle_1">'Data'!$AJ$11:$AJ$65536</definedName>
    <definedName name="ActualAveLength_1">'Data'!$AA$11:$AA$65536</definedName>
    <definedName name="ActualAveWidth_1">'Data'!$AE$11:$AE$65536</definedName>
    <definedName name="ActualDiam_1">'Data'!$O$11:$O$65536</definedName>
    <definedName name="ActualI_1">'Data'!$S$11:$S$65536</definedName>
    <definedName name="ActualJ_1">'Data'!$T$11:$T$65536</definedName>
    <definedName name="ActualK_1">'Data'!$U$11:$U$65536</definedName>
    <definedName name="ActualMaxLength_1">'Data'!$Z$11:$Z$65536</definedName>
    <definedName name="ActualMaxWidth_1">'Data'!$AD$11:$AD$65536</definedName>
    <definedName name="ActualMinLength_1">'Data'!$Y$11:$Y$65536</definedName>
    <definedName name="ActualMinWidth_1">'Data'!$AC$11:$AC$65536</definedName>
    <definedName name="ActualX_1">'Data'!$F$11:$F$65536</definedName>
    <definedName name="ActualY_1">'Data'!$G$11:$G$65536</definedName>
    <definedName name="ActualZ_1">'Data'!$H$11:$H$65536</definedName>
    <definedName name="Date_1">'Data'!$J$2</definedName>
    <definedName name="Date_2">'Polar'!$C$3</definedName>
    <definedName name="Date_3">'Polar'!$C$4</definedName>
    <definedName name="Description_1">'Data'!$A$11:$A$65536</definedName>
    <definedName name="Description_2">'Polar'!$A$11:$A$65536</definedName>
    <definedName name="Dev3D_1">'Data'!$M$11:$M$65536</definedName>
    <definedName name="Dev3D_2">'Polar'!#REF!</definedName>
    <definedName name="Device_1">'Data'!$O$2</definedName>
    <definedName name="DeviceSerial_1">'Data'!$O$3</definedName>
    <definedName name="DevX_1">'Data'!$J$11:$J$65536</definedName>
    <definedName name="DevY_1">'Data'!$K$11:$K$65536</definedName>
    <definedName name="DevZ_1">'Data'!$L$11:$L$65536</definedName>
    <definedName name="Form_1">'Data'!$X$11:$X$65536</definedName>
    <definedName name="Head0_1">'Data'!$B$2</definedName>
    <definedName name="Head0_2">'Polar'!$A$2</definedName>
    <definedName name="Head1_1">'Data'!$B$3</definedName>
    <definedName name="Head1_2">'Polar'!$A$3</definedName>
    <definedName name="Head2_1">'Data'!$B$4</definedName>
    <definedName name="Head2_2">'Polar'!$A$4</definedName>
    <definedName name="Head3_1">'Data'!$B$5</definedName>
    <definedName name="Head3_2">'Polar'!$A$5</definedName>
    <definedName name="Head4_1">'Data'!$B$6</definedName>
    <definedName name="Head4_2">'Polar'!$A$6</definedName>
    <definedName name="Head5_1">'Data'!$B$7</definedName>
    <definedName name="Head5_2">'Polar'!$A$7</definedName>
    <definedName name="Head6_1">'Data'!$B$8</definedName>
    <definedName name="Head7_1">'Data'!$B$9</definedName>
    <definedName name="ID_1">'Data'!$BI$11:$BI$65536</definedName>
    <definedName name="IdOd_1">'Data'!$AG$11:$AG$65536</definedName>
    <definedName name="Line0_1">'Data'!$D$2</definedName>
    <definedName name="Line0_2">'Polar'!$B$2</definedName>
    <definedName name="Line1_1">'Data'!$D$3</definedName>
    <definedName name="Line1_2">'Polar'!$B$3</definedName>
    <definedName name="Line2_1">'Data'!$D$4</definedName>
    <definedName name="Line2_2">'Polar'!$B$4</definedName>
    <definedName name="Line3_1">'Data'!$D$5</definedName>
    <definedName name="Line3_2">'Polar'!$B$5</definedName>
    <definedName name="Line4_1">'Data'!$D$6</definedName>
    <definedName name="Line4_2">'Polar'!$B$6</definedName>
    <definedName name="Line5_1">'Data'!$D$7</definedName>
    <definedName name="Line5_2">'Polar'!$B$7</definedName>
    <definedName name="Line6_1">'Data'!$D$8</definedName>
    <definedName name="Line7_1">'Data'!$D$9</definedName>
    <definedName name="NegTol3D_1">'Data'!$BD$11:$BD$65536</definedName>
    <definedName name="NegTolDiam_1">'Data'!$AY$11:$AY$65536</definedName>
    <definedName name="NegTolI_1">'Data'!$AV$11:$AV$65536</definedName>
    <definedName name="NegTolJ_1">'Data'!$AW$11:$AW$65536</definedName>
    <definedName name="NegTolK_1">'Data'!$AX$11:$AX$65536</definedName>
    <definedName name="NegTolWidth_1">'Data'!$BA$11:$BA$65536</definedName>
    <definedName name="NegTolX_1">'Data'!$AP$11:$AP$65536</definedName>
    <definedName name="NegTolY_1">'Data'!$AQ$11:$AQ$65536</definedName>
    <definedName name="NegTolZ_1">'Data'!$AR$11:$AR$65536</definedName>
    <definedName name="Nominal3D_1">'Data'!$W$11:$W$65536</definedName>
    <definedName name="NominalAngle_1">'Data'!$AK$11:$AK$65536</definedName>
    <definedName name="NominalDiam_1">'Data'!$N$11:$N$65536</definedName>
    <definedName name="NominalI_1">'Data'!$P$11:$P$65536</definedName>
    <definedName name="NominalJ_1">'Data'!$Q$11:$Q$65536</definedName>
    <definedName name="NominalK_1">'Data'!$R$11:$R$65536</definedName>
    <definedName name="NominalLength_1">'Data'!$AB$11:$AB$65536</definedName>
    <definedName name="NominalWidth_1">'Data'!$AF$11:$AF$65536</definedName>
    <definedName name="NominalX_1">'Data'!$B$11:$B$65536</definedName>
    <definedName name="NominalY_1">'Data'!$C$11:$C$65536</definedName>
    <definedName name="NominalZ_1">'Data'!$D$11:$D$65536</definedName>
    <definedName name="NumberOfHits_1">'Data'!$BJ$11:$BJ$65536</definedName>
    <definedName name="PartName_1">'Data'!$O$1</definedName>
    <definedName name="PosTol3D_1">'Data'!$BE$11:$BE$65536</definedName>
    <definedName name="PosTolDiam_1">'Data'!$AZ$11:$AZ$65536</definedName>
    <definedName name="PosTolI_1">'Data'!$AS$11:$AS$65536</definedName>
    <definedName name="PosTolJ_1">'Data'!$AT$11:$AT$65536</definedName>
    <definedName name="PosTolK_1">'Data'!$AU$11:$AU$65536</definedName>
    <definedName name="PosTolWidth_1">'Data'!$BB$11:$BB$65536</definedName>
    <definedName name="PosTolX_1">'Data'!$AM$11:$AM$65536</definedName>
    <definedName name="PosTolY_1">'Data'!$AN$11:$AN$65536</definedName>
    <definedName name="PosTolZ_1">'Data'!$AO$11:$AO$65536</definedName>
    <definedName name="_xlnm.Print_Titles" localSheetId="0">'Polar'!$9:$10</definedName>
    <definedName name="ProbeRadius_1">'Data'!$O$4</definedName>
    <definedName name="RectType_1">'Data'!$AH$11:$AH$65536</definedName>
    <definedName name="RefX_1">'Data'!$BF$11:$BF$65536</definedName>
    <definedName name="RefY_1">'Data'!$BG$11:$BG$65536</definedName>
    <definedName name="RefZ_1">'Data'!$BH$11:$BH$65536</definedName>
    <definedName name="ReportStyle_1">'Data'!$AI$11:$AI$65536</definedName>
    <definedName name="ShapeType_1">'Data'!$AL$11:$AL$65536</definedName>
    <definedName name="SubTitle_1">'Data'!$E$1</definedName>
    <definedName name="Temperature_1">'Data'!$O$5</definedName>
    <definedName name="threeD_1">'Data'!$V$11:$V$65536</definedName>
    <definedName name="Title_1">'Data'!$B$1</definedName>
    <definedName name="TolForm_1">'Data'!$BC$11:$BC$65536</definedName>
  </definedNames>
  <calcPr fullCalcOnLoad="1"/>
</workbook>
</file>

<file path=xl/sharedStrings.xml><?xml version="1.0" encoding="utf-8"?>
<sst xmlns="http://schemas.openxmlformats.org/spreadsheetml/2006/main" count="178" uniqueCount="163">
  <si>
    <t>Title</t>
  </si>
  <si>
    <t>SubTitle</t>
  </si>
  <si>
    <t>Line0</t>
  </si>
  <si>
    <t>Line1</t>
  </si>
  <si>
    <t>Line2</t>
  </si>
  <si>
    <t>Line3</t>
  </si>
  <si>
    <t>Line4</t>
  </si>
  <si>
    <t>Line5</t>
  </si>
  <si>
    <t>Line6</t>
  </si>
  <si>
    <t>Line7</t>
  </si>
  <si>
    <t>Head0</t>
  </si>
  <si>
    <t>Head1</t>
  </si>
  <si>
    <t>Head2</t>
  </si>
  <si>
    <t>Head3</t>
  </si>
  <si>
    <t>Head4</t>
  </si>
  <si>
    <t>Head5</t>
  </si>
  <si>
    <t>Head6</t>
  </si>
  <si>
    <t>Head7</t>
  </si>
  <si>
    <t>Date</t>
  </si>
  <si>
    <t>PartName</t>
  </si>
  <si>
    <t>Device</t>
  </si>
  <si>
    <t>DeviceSerial</t>
  </si>
  <si>
    <t>ProbeRadius</t>
  </si>
  <si>
    <t>Temperature</t>
  </si>
  <si>
    <t>ID</t>
  </si>
  <si>
    <t>Description</t>
  </si>
  <si>
    <t>NumberOfHits</t>
  </si>
  <si>
    <t>NominalX</t>
  </si>
  <si>
    <t>NominalY</t>
  </si>
  <si>
    <t>NominalZ</t>
  </si>
  <si>
    <t>ActualX</t>
  </si>
  <si>
    <t>ActualY</t>
  </si>
  <si>
    <t>ActualZ</t>
  </si>
  <si>
    <t>DevX</t>
  </si>
  <si>
    <t>DevY</t>
  </si>
  <si>
    <t>DevZ</t>
  </si>
  <si>
    <t>Dev3D</t>
  </si>
  <si>
    <t>NominalI</t>
  </si>
  <si>
    <t>NominalJ</t>
  </si>
  <si>
    <t>NominalK</t>
  </si>
  <si>
    <t>ActualI</t>
  </si>
  <si>
    <t>ActualJ</t>
  </si>
  <si>
    <t>ActualK</t>
  </si>
  <si>
    <t>Nominal3D</t>
  </si>
  <si>
    <t>Form</t>
  </si>
  <si>
    <t>ActualMinLength</t>
  </si>
  <si>
    <t>ActualMaxLength</t>
  </si>
  <si>
    <t>ActualAveLength</t>
  </si>
  <si>
    <t>NominalLength</t>
  </si>
  <si>
    <t>ActualMinWidth</t>
  </si>
  <si>
    <t>ActualMaxWidth</t>
  </si>
  <si>
    <t>ActualAveWidth</t>
  </si>
  <si>
    <t>NominalWidth</t>
  </si>
  <si>
    <t>NominalDiam</t>
  </si>
  <si>
    <t>ActualDiam</t>
  </si>
  <si>
    <t>IdOd</t>
  </si>
  <si>
    <t>RectType</t>
  </si>
  <si>
    <t>ReportStyle</t>
  </si>
  <si>
    <t>ActualAngle</t>
  </si>
  <si>
    <t>NominalAngle</t>
  </si>
  <si>
    <t>ShapeType</t>
  </si>
  <si>
    <t>PosTolX</t>
  </si>
  <si>
    <t>PosTolY</t>
  </si>
  <si>
    <t>PosTolZ</t>
  </si>
  <si>
    <t>NegTolZ</t>
  </si>
  <si>
    <t>NegTolX</t>
  </si>
  <si>
    <t>NegTolY</t>
  </si>
  <si>
    <t>PosTolI</t>
  </si>
  <si>
    <t>PosTolJ</t>
  </si>
  <si>
    <t>PosTolK</t>
  </si>
  <si>
    <t>NegTolI</t>
  </si>
  <si>
    <t>NegTolJ</t>
  </si>
  <si>
    <t>NegTolK</t>
  </si>
  <si>
    <t>NegTolDiam</t>
  </si>
  <si>
    <t>PosTolDiam</t>
  </si>
  <si>
    <t>NegTolWidth</t>
  </si>
  <si>
    <t>PosTolWidth</t>
  </si>
  <si>
    <t>TolForm</t>
  </si>
  <si>
    <t>NegTol3D</t>
  </si>
  <si>
    <t>PosTol3D</t>
  </si>
  <si>
    <t>RefX</t>
  </si>
  <si>
    <t>RefY</t>
  </si>
  <si>
    <t>RefZ</t>
  </si>
  <si>
    <t>threeD</t>
  </si>
  <si>
    <t>Verisurf Inspection Report</t>
  </si>
  <si>
    <t>Measurements</t>
  </si>
  <si>
    <t>Measured</t>
  </si>
  <si>
    <t>RADIUS</t>
  </si>
  <si>
    <t>ANGLE</t>
  </si>
  <si>
    <t>Actual3D</t>
  </si>
  <si>
    <t>Z</t>
  </si>
  <si>
    <t>X</t>
  </si>
  <si>
    <t>Y</t>
  </si>
  <si>
    <t>Date:</t>
  </si>
  <si>
    <t>Time:</t>
  </si>
  <si>
    <t>Plane 1</t>
  </si>
  <si>
    <t>Plane 2</t>
  </si>
  <si>
    <t>Point 1</t>
  </si>
  <si>
    <t>Plane 3</t>
  </si>
  <si>
    <t>Plane 4</t>
  </si>
  <si>
    <t>Point 2</t>
  </si>
  <si>
    <t>Plane 5</t>
  </si>
  <si>
    <t>Plane 6</t>
  </si>
  <si>
    <t>Point 3</t>
  </si>
  <si>
    <t>Plane 7</t>
  </si>
  <si>
    <t>Plane 8</t>
  </si>
  <si>
    <t>Point 4</t>
  </si>
  <si>
    <t>Point 5</t>
  </si>
  <si>
    <t>Plane 9</t>
  </si>
  <si>
    <t>Plane 10</t>
  </si>
  <si>
    <t>Point 6</t>
  </si>
  <si>
    <t>Plane 11</t>
  </si>
  <si>
    <t>Plane 12</t>
  </si>
  <si>
    <t>Point 7</t>
  </si>
  <si>
    <t>Plane 13</t>
  </si>
  <si>
    <t>Plane 14</t>
  </si>
  <si>
    <t>Point 8</t>
  </si>
  <si>
    <t>Plane 15</t>
  </si>
  <si>
    <t>Plane 16</t>
  </si>
  <si>
    <t>Point 9</t>
  </si>
  <si>
    <t>Plane 17</t>
  </si>
  <si>
    <t>Plane 18</t>
  </si>
  <si>
    <t>Serial Number</t>
  </si>
  <si>
    <t>Part Name</t>
  </si>
  <si>
    <t>Work Center</t>
  </si>
  <si>
    <t>Shift</t>
  </si>
  <si>
    <t>Dwg #</t>
  </si>
  <si>
    <t>Part ID</t>
  </si>
  <si>
    <t>Performed for</t>
  </si>
  <si>
    <t>Inspector</t>
  </si>
  <si>
    <t>Position 170 cyl</t>
  </si>
  <si>
    <t>Position 170 nozzle</t>
  </si>
  <si>
    <t>Position 166 cyl</t>
  </si>
  <si>
    <t>Position 166 nozzle</t>
  </si>
  <si>
    <t>Position 160 cyl</t>
  </si>
  <si>
    <t>Position 160 nozzle</t>
  </si>
  <si>
    <t>Position 158 cyl</t>
  </si>
  <si>
    <t>Position 158 nozzle</t>
  </si>
  <si>
    <t>Position 156 cyl</t>
  </si>
  <si>
    <t>Position 156 nozzle</t>
  </si>
  <si>
    <t>Position 154 cyl</t>
  </si>
  <si>
    <t>Position 154 nozzle</t>
  </si>
  <si>
    <t>Position 152 cyl</t>
  </si>
  <si>
    <t>Position 152 nozzle</t>
  </si>
  <si>
    <t>A</t>
  </si>
  <si>
    <t>1150-****-X890</t>
  </si>
  <si>
    <t>Vlad</t>
  </si>
  <si>
    <t>Raftopoulos</t>
  </si>
  <si>
    <t>2011-4-28_SGI_VLAD</t>
  </si>
  <si>
    <t>2011-4-028_SGI</t>
  </si>
  <si>
    <t>Position 158 point</t>
  </si>
  <si>
    <t>Position 158-2 point</t>
  </si>
  <si>
    <t>Position 158-3 point</t>
  </si>
  <si>
    <t>Position 152 point</t>
  </si>
  <si>
    <t>Position 154 point</t>
  </si>
  <si>
    <t>Position 156 point</t>
  </si>
  <si>
    <t>Position 160 point</t>
  </si>
  <si>
    <t>Position 166 point</t>
  </si>
  <si>
    <t>Position 170 point</t>
  </si>
  <si>
    <t>Position 158-3 cyl</t>
  </si>
  <si>
    <t>Position 158-3 nozzle</t>
  </si>
  <si>
    <t>Position 158-2 cyl</t>
  </si>
  <si>
    <t>Position 158-2 nozzle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</si>
</sst>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0.0000"/>
    <numFmt numFmtId="167" formatCode="m/d/yy;@"/>
    <numFmt numFmtId="168" formatCode="0.000"/>
    <numFmt numFmtId="169" formatCode="[$-409]h:mm:ss\ AM/PM"/>
  </numFmts>
  <fonts count="38">
    <font>
      <sz val="10"/>
      <name val="Arial"/>
      <family val="0"/>
    </font>
    <font>
      <b/>
      <sz val="2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1</xdr:row>
      <xdr:rowOff>47625</xdr:rowOff>
    </xdr:from>
    <xdr:to>
      <xdr:col>7</xdr:col>
      <xdr:colOff>390525</xdr:colOff>
      <xdr:row>5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28625"/>
          <a:ext cx="1590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47625</xdr:rowOff>
    </xdr:from>
    <xdr:to>
      <xdr:col>8</xdr:col>
      <xdr:colOff>0</xdr:colOff>
      <xdr:row>5</xdr:row>
      <xdr:rowOff>133350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2862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47625</xdr:rowOff>
    </xdr:from>
    <xdr:to>
      <xdr:col>8</xdr:col>
      <xdr:colOff>0</xdr:colOff>
      <xdr:row>5</xdr:row>
      <xdr:rowOff>133350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2862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20.8515625" style="0" customWidth="1"/>
    <col min="2" max="2" width="13.00390625" style="10" customWidth="1"/>
    <col min="3" max="5" width="14.140625" style="10" customWidth="1"/>
    <col min="6" max="6" width="13.7109375" style="4" customWidth="1"/>
  </cols>
  <sheetData>
    <row r="1" spans="1:8" s="22" customFormat="1" ht="30" customHeight="1">
      <c r="A1" s="28" t="s">
        <v>84</v>
      </c>
      <c r="B1" s="28"/>
      <c r="C1" s="28"/>
      <c r="D1" s="28"/>
      <c r="E1" s="28"/>
      <c r="F1" s="28"/>
      <c r="G1" s="28"/>
      <c r="H1" s="28"/>
    </row>
    <row r="2" spans="1:8" ht="12.75">
      <c r="A2" s="17" t="s">
        <v>122</v>
      </c>
      <c r="B2" s="18">
        <v>0</v>
      </c>
      <c r="C2"/>
      <c r="D2"/>
      <c r="E2"/>
      <c r="F2"/>
      <c r="H2" s="3"/>
    </row>
    <row r="3" spans="1:7" ht="12.75">
      <c r="A3" s="17" t="s">
        <v>123</v>
      </c>
      <c r="B3" s="18" t="s">
        <v>144</v>
      </c>
      <c r="C3" s="31">
        <v>40666.67217592592</v>
      </c>
      <c r="D3" s="24" t="s">
        <v>93</v>
      </c>
      <c r="E3" s="29">
        <v>33</v>
      </c>
      <c r="F3" s="29"/>
      <c r="G3" s="4"/>
    </row>
    <row r="4" spans="1:7" ht="12.75">
      <c r="A4" s="17" t="s">
        <v>124</v>
      </c>
      <c r="B4" s="18" t="s">
        <v>145</v>
      </c>
      <c r="C4" s="31">
        <v>40666.67217592592</v>
      </c>
      <c r="D4" s="24" t="s">
        <v>94</v>
      </c>
      <c r="E4" s="30">
        <v>1231</v>
      </c>
      <c r="F4" s="30"/>
      <c r="G4" s="4"/>
    </row>
    <row r="5" spans="1:7" ht="12.75">
      <c r="A5" s="17" t="s">
        <v>125</v>
      </c>
      <c r="B5" s="18">
        <v>1</v>
      </c>
      <c r="C5" s="5"/>
      <c r="D5" s="24"/>
      <c r="E5"/>
      <c r="F5"/>
      <c r="G5" s="25"/>
    </row>
    <row r="6" spans="1:7" ht="12.75">
      <c r="A6" s="16" t="s">
        <v>126</v>
      </c>
      <c r="B6" s="18">
        <v>0</v>
      </c>
      <c r="C6" s="5"/>
      <c r="D6" s="24"/>
      <c r="E6"/>
      <c r="F6"/>
      <c r="G6" s="25"/>
    </row>
    <row r="7" spans="1:8" ht="12.75">
      <c r="A7" s="17" t="s">
        <v>127</v>
      </c>
      <c r="B7" s="19">
        <v>0</v>
      </c>
      <c r="C7" s="3"/>
      <c r="D7" s="3"/>
      <c r="E7" s="3"/>
      <c r="F7" s="3"/>
      <c r="G7" s="26"/>
      <c r="H7" s="3"/>
    </row>
    <row r="8" spans="1:6" ht="30">
      <c r="A8" s="27" t="s">
        <v>85</v>
      </c>
      <c r="B8" s="27"/>
      <c r="C8" s="27"/>
      <c r="D8" s="23"/>
      <c r="E8" s="23"/>
      <c r="F8"/>
    </row>
    <row r="9" spans="1:7" ht="15.75">
      <c r="A9" s="14"/>
      <c r="B9" s="20" t="s">
        <v>88</v>
      </c>
      <c r="C9" s="20" t="s">
        <v>87</v>
      </c>
      <c r="D9" s="20" t="s">
        <v>91</v>
      </c>
      <c r="E9" s="20" t="s">
        <v>92</v>
      </c>
      <c r="F9" s="20" t="s">
        <v>90</v>
      </c>
      <c r="G9" s="15"/>
    </row>
    <row r="10" spans="1:6" ht="13.5" thickBot="1">
      <c r="A10" s="12" t="s">
        <v>25</v>
      </c>
      <c r="B10" s="13" t="s">
        <v>86</v>
      </c>
      <c r="C10" s="13" t="s">
        <v>86</v>
      </c>
      <c r="D10" s="13" t="s">
        <v>86</v>
      </c>
      <c r="E10" s="13" t="s">
        <v>86</v>
      </c>
      <c r="F10" s="13" t="s">
        <v>86</v>
      </c>
    </row>
    <row r="11" spans="1:7" ht="12.75">
      <c r="A11" s="3" t="str">
        <f>Data!BI11</f>
        <v>Position 170 cyl</v>
      </c>
      <c r="B11" s="11">
        <f>IF(DEGREES(ATAN2(Data!F11,Data!G11))&lt;0,360+DEGREES(ATAN2(Data!F11,Data!G11)),DEGREES(ATAN2(Data!F11,Data!G11)))</f>
        <v>190.05279502081635</v>
      </c>
      <c r="C11" s="11">
        <f>SQRT(Data!F11*Data!F11+Data!G11*Data!G11)</f>
        <v>1736.1119035239058</v>
      </c>
      <c r="D11" s="11">
        <f>Data!F11</f>
        <v>-1709.45794582</v>
      </c>
      <c r="E11" s="11">
        <f>Data!G11</f>
        <v>-303.0479715</v>
      </c>
      <c r="F11" s="11">
        <f>Data!H11</f>
        <v>194.2432803</v>
      </c>
      <c r="G11" s="21"/>
    </row>
    <row r="12" spans="1:7" ht="12.75">
      <c r="A12" s="3" t="str">
        <f>Data!BI12</f>
        <v>Position 170 nozzle</v>
      </c>
      <c r="B12" s="11">
        <f>IF(DEGREES(ATAN2(Data!F12,Data!G12))&lt;0,360+DEGREES(ATAN2(Data!F12,Data!G12)),DEGREES(ATAN2(Data!F12,Data!G12)))</f>
        <v>190.02935118567828</v>
      </c>
      <c r="C12" s="11">
        <f>SQRT(Data!F12*Data!F12+Data!G12*Data!G12)</f>
        <v>1737.2462522177286</v>
      </c>
      <c r="D12" s="11">
        <f>Data!F12</f>
        <v>-1710.69881583</v>
      </c>
      <c r="E12" s="11">
        <f>Data!G12</f>
        <v>-302.54603346</v>
      </c>
      <c r="F12" s="11">
        <f>Data!H12</f>
        <v>194.63629577</v>
      </c>
      <c r="G12" s="21"/>
    </row>
    <row r="13" spans="1:7" ht="12.75">
      <c r="A13" s="3" t="str">
        <f>Data!BI13</f>
        <v>Position 170 point</v>
      </c>
      <c r="B13" s="11">
        <f>IF(DEGREES(ATAN2(Data!F13,Data!G13))&lt;0,360+DEGREES(ATAN2(Data!F13,Data!G13)),DEGREES(ATAN2(Data!F13,Data!G13)))</f>
        <v>190.03296314413126</v>
      </c>
      <c r="C13" s="11">
        <f>SQRT(Data!F13*Data!F13+Data!G13*Data!G13)</f>
        <v>1735.034653197407</v>
      </c>
      <c r="D13" s="11">
        <f>Data!F13</f>
        <v>-1708.5019612</v>
      </c>
      <c r="E13" s="11">
        <f>Data!G13</f>
        <v>-302.26858317</v>
      </c>
      <c r="F13" s="11">
        <f>Data!H13</f>
        <v>193.80992531</v>
      </c>
      <c r="G13" s="21"/>
    </row>
    <row r="14" spans="1:7" ht="12.75">
      <c r="A14" s="3" t="str">
        <f>Data!BI14</f>
        <v>Position 166 cyl</v>
      </c>
      <c r="B14" s="11">
        <f>IF(DEGREES(ATAN2(Data!F14,Data!G14))&lt;0,360+DEGREES(ATAN2(Data!F14,Data!G14)),DEGREES(ATAN2(Data!F14,Data!G14)))</f>
        <v>190.031130378688</v>
      </c>
      <c r="C14" s="11">
        <f>SQRT(Data!F14*Data!F14+Data!G14*Data!G14)</f>
        <v>1695.7206519135843</v>
      </c>
      <c r="D14" s="11">
        <f>Data!F14</f>
        <v>-1669.79861087</v>
      </c>
      <c r="E14" s="11">
        <f>Data!G14</f>
        <v>-295.36609227</v>
      </c>
      <c r="F14" s="11">
        <f>Data!H14</f>
        <v>193.09772658</v>
      </c>
      <c r="G14" s="21"/>
    </row>
    <row r="15" spans="1:7" ht="12.75">
      <c r="A15" s="3" t="str">
        <f>Data!BI15</f>
        <v>Position 166 nozzle</v>
      </c>
      <c r="B15" s="11">
        <f>IF(DEGREES(ATAN2(Data!F15,Data!G15))&lt;0,360+DEGREES(ATAN2(Data!F15,Data!G15)),DEGREES(ATAN2(Data!F15,Data!G15)))</f>
        <v>189.95538372801312</v>
      </c>
      <c r="C15" s="11">
        <f>SQRT(Data!F15*Data!F15+Data!G15*Data!G15)</f>
        <v>1697.10502168891</v>
      </c>
      <c r="D15" s="11">
        <f>Data!F15</f>
        <v>-1671.5511588</v>
      </c>
      <c r="E15" s="11">
        <f>Data!G15</f>
        <v>-293.39764511</v>
      </c>
      <c r="F15" s="11">
        <f>Data!H15</f>
        <v>194.76096303</v>
      </c>
      <c r="G15" s="21"/>
    </row>
    <row r="16" spans="1:7" ht="12.75">
      <c r="A16" s="3" t="str">
        <f>Data!BI16</f>
        <v>Position 166 point</v>
      </c>
      <c r="B16" s="11">
        <f>IF(DEGREES(ATAN2(Data!F16,Data!G16))&lt;0,360+DEGREES(ATAN2(Data!F16,Data!G16)),DEGREES(ATAN2(Data!F16,Data!G16)))</f>
        <v>189.93772524521424</v>
      </c>
      <c r="C16" s="11">
        <f>SQRT(Data!F16*Data!F16+Data!G16*Data!G16)</f>
        <v>1695.0618404383024</v>
      </c>
      <c r="D16" s="11">
        <f>Data!F16</f>
        <v>-1669.628979</v>
      </c>
      <c r="E16" s="11">
        <f>Data!G16</f>
        <v>-292.52985385</v>
      </c>
      <c r="F16" s="11">
        <f>Data!H16</f>
        <v>193.74568058</v>
      </c>
      <c r="G16" s="21"/>
    </row>
    <row r="17" spans="1:7" ht="12.75">
      <c r="A17" s="3" t="str">
        <f>Data!BI17</f>
        <v>Position 160 cyl</v>
      </c>
      <c r="B17" s="11">
        <f>IF(DEGREES(ATAN2(Data!F17,Data!G17))&lt;0,360+DEGREES(ATAN2(Data!F17,Data!G17)),DEGREES(ATAN2(Data!F17,Data!G17)))</f>
        <v>189.92636669992527</v>
      </c>
      <c r="C17" s="11">
        <f>SQRT(Data!F17*Data!F17+Data!G17*Data!G17)</f>
        <v>1635.7754351770898</v>
      </c>
      <c r="D17" s="11">
        <f>Data!F17</f>
        <v>-1611.28804463</v>
      </c>
      <c r="E17" s="11">
        <f>Data!G17</f>
        <v>-281.97892042</v>
      </c>
      <c r="F17" s="11">
        <f>Data!H17</f>
        <v>195.80027083</v>
      </c>
      <c r="G17" s="21"/>
    </row>
    <row r="18" spans="1:7" ht="12.75">
      <c r="A18" s="3" t="str">
        <f>Data!BI18</f>
        <v>Position 160 nozzle</v>
      </c>
      <c r="B18" s="11">
        <f>IF(DEGREES(ATAN2(Data!F18,Data!G18))&lt;0,360+DEGREES(ATAN2(Data!F18,Data!G18)),DEGREES(ATAN2(Data!F18,Data!G18)))</f>
        <v>189.8161734771657</v>
      </c>
      <c r="C18" s="11">
        <f>SQRT(Data!F18*Data!F18+Data!G18*Data!G18)</f>
        <v>1637.1386269324244</v>
      </c>
      <c r="D18" s="11">
        <f>Data!F18</f>
        <v>-1613.17061033</v>
      </c>
      <c r="E18" s="11">
        <f>Data!G18</f>
        <v>-279.11192336</v>
      </c>
      <c r="F18" s="11">
        <f>Data!H18</f>
        <v>194.2168267</v>
      </c>
      <c r="G18" s="21"/>
    </row>
    <row r="19" spans="1:7" ht="12.75">
      <c r="A19" s="3" t="str">
        <f>Data!BI19</f>
        <v>Position 160 point</v>
      </c>
      <c r="B19" s="11">
        <f>IF(DEGREES(ATAN2(Data!F19,Data!G19))&lt;0,360+DEGREES(ATAN2(Data!F19,Data!G19)),DEGREES(ATAN2(Data!F19,Data!G19)))</f>
        <v>189.78411288723103</v>
      </c>
      <c r="C19" s="11">
        <f>SQRT(Data!F19*Data!F19+Data!G19*Data!G19)</f>
        <v>1635.0926698973478</v>
      </c>
      <c r="D19" s="11">
        <f>Data!F19</f>
        <v>-1611.31033973</v>
      </c>
      <c r="E19" s="11">
        <f>Data!G19</f>
        <v>-277.86152708</v>
      </c>
      <c r="F19" s="11">
        <f>Data!H19</f>
        <v>193.57431567</v>
      </c>
      <c r="G19" s="21"/>
    </row>
    <row r="20" spans="1:7" ht="12.75">
      <c r="A20" s="3" t="str">
        <f>Data!BI20</f>
        <v>Position 158 cyl</v>
      </c>
      <c r="B20" s="11">
        <f>IF(DEGREES(ATAN2(Data!F20,Data!G20))&lt;0,360+DEGREES(ATAN2(Data!F20,Data!G20)),DEGREES(ATAN2(Data!F20,Data!G20)))</f>
        <v>189.84849394738671</v>
      </c>
      <c r="C20" s="11">
        <f>SQRT(Data!F20*Data!F20+Data!G20*Data!G20)</f>
        <v>1615.983705199533</v>
      </c>
      <c r="D20" s="11">
        <f>Data!F20</f>
        <v>-1592.16973514</v>
      </c>
      <c r="E20" s="11">
        <f>Data!G20</f>
        <v>-276.40345507</v>
      </c>
      <c r="F20" s="11">
        <f>Data!H20</f>
        <v>194.61946344</v>
      </c>
      <c r="G20" s="21"/>
    </row>
    <row r="21" spans="1:7" ht="12.75">
      <c r="A21" s="3" t="str">
        <f>Data!BI21</f>
        <v>Position 158 nozzle</v>
      </c>
      <c r="B21" s="11">
        <f>IF(DEGREES(ATAN2(Data!F21,Data!G21))&lt;0,360+DEGREES(ATAN2(Data!F21,Data!G21)),DEGREES(ATAN2(Data!F21,Data!G21)))</f>
        <v>189.76784396255553</v>
      </c>
      <c r="C21" s="11">
        <f>SQRT(Data!F21*Data!F21+Data!G21*Data!G21)</f>
        <v>1617.288021425742</v>
      </c>
      <c r="D21" s="11">
        <f>Data!F21</f>
        <v>-1593.84263324</v>
      </c>
      <c r="E21" s="11">
        <f>Data!G21</f>
        <v>-274.38331712</v>
      </c>
      <c r="F21" s="11">
        <f>Data!H21</f>
        <v>193.82715946</v>
      </c>
      <c r="G21" s="21"/>
    </row>
    <row r="22" spans="1:7" ht="12.75">
      <c r="A22" s="3" t="str">
        <f>Data!BI22</f>
        <v>Position 158 point</v>
      </c>
      <c r="B22" s="11">
        <f>IF(DEGREES(ATAN2(Data!F22,Data!G22))&lt;0,360+DEGREES(ATAN2(Data!F22,Data!G22)),DEGREES(ATAN2(Data!F22,Data!G22)))</f>
        <v>189.73162956879085</v>
      </c>
      <c r="C22" s="11">
        <f>SQRT(Data!F22*Data!F22+Data!G22*Data!G22)</f>
        <v>1615.179605516561</v>
      </c>
      <c r="D22" s="11">
        <f>Data!F22</f>
        <v>-1591.93766524</v>
      </c>
      <c r="E22" s="11">
        <f>Data!G22</f>
        <v>-273.01946463</v>
      </c>
      <c r="F22" s="11">
        <f>Data!H22</f>
        <v>193.45463925</v>
      </c>
      <c r="G22" s="21"/>
    </row>
    <row r="23" spans="1:7" ht="12.75">
      <c r="A23" s="3" t="str">
        <f>Data!BI23</f>
        <v>Position 156 point</v>
      </c>
      <c r="B23" s="11">
        <f>IF(DEGREES(ATAN2(Data!F23,Data!G23))&lt;0,360+DEGREES(ATAN2(Data!F23,Data!G23)),DEGREES(ATAN2(Data!F23,Data!G23)))</f>
        <v>189.68361429634294</v>
      </c>
      <c r="C23" s="11">
        <f>SQRT(Data!F23*Data!F23+Data!G23*Data!G23)</f>
        <v>1595.3613312448933</v>
      </c>
      <c r="D23" s="11">
        <f>Data!F23</f>
        <v>-1572.63000739</v>
      </c>
      <c r="E23" s="11">
        <f>Data!G23</f>
        <v>-268.35170409</v>
      </c>
      <c r="F23" s="11">
        <f>Data!H23</f>
        <v>193.50495411</v>
      </c>
      <c r="G23" s="21"/>
    </row>
    <row r="24" spans="1:7" ht="12.75">
      <c r="A24" s="3" t="str">
        <f>Data!BI24</f>
        <v>Position 156 cyl</v>
      </c>
      <c r="B24" s="11">
        <f>IF(DEGREES(ATAN2(Data!F24,Data!G24))&lt;0,360+DEGREES(ATAN2(Data!F24,Data!G24)),DEGREES(ATAN2(Data!F24,Data!G24)))</f>
        <v>189.77369014785205</v>
      </c>
      <c r="C24" s="11">
        <f>SQRT(Data!F24*Data!F24+Data!G24*Data!G24)</f>
        <v>1595.9897013910736</v>
      </c>
      <c r="D24" s="11">
        <f>Data!F24</f>
        <v>-1572.82543296</v>
      </c>
      <c r="E24" s="11">
        <f>Data!G24</f>
        <v>-270.93040505</v>
      </c>
      <c r="F24" s="11">
        <f>Data!H24</f>
        <v>197.11109828</v>
      </c>
      <c r="G24" s="21"/>
    </row>
    <row r="25" spans="1:7" ht="12.75">
      <c r="A25" s="3" t="str">
        <f>Data!BI25</f>
        <v>Position 156 nozzle</v>
      </c>
      <c r="B25" s="11">
        <f>IF(DEGREES(ATAN2(Data!F25,Data!G25))&lt;0,360+DEGREES(ATAN2(Data!F25,Data!G25)),DEGREES(ATAN2(Data!F25,Data!G25)))</f>
        <v>189.7077974630822</v>
      </c>
      <c r="C25" s="11">
        <f>SQRT(Data!F25*Data!F25+Data!G25*Data!G25)</f>
        <v>1597.2401156311619</v>
      </c>
      <c r="D25" s="11">
        <f>Data!F25</f>
        <v>-1574.36848372</v>
      </c>
      <c r="E25" s="11">
        <f>Data!G25</f>
        <v>-269.33225661</v>
      </c>
      <c r="F25" s="11">
        <f>Data!H25</f>
        <v>194.13484185</v>
      </c>
      <c r="G25" s="21"/>
    </row>
    <row r="26" spans="1:7" ht="12.75">
      <c r="A26" s="3" t="str">
        <f>Data!BI26</f>
        <v>Position 154 point</v>
      </c>
      <c r="B26" s="11">
        <f>IF(DEGREES(ATAN2(Data!F26,Data!G26))&lt;0,360+DEGREES(ATAN2(Data!F26,Data!G26)),DEGREES(ATAN2(Data!F26,Data!G26)))</f>
        <v>189.62532163834842</v>
      </c>
      <c r="C26" s="11">
        <f>SQRT(Data!F26*Data!F26+Data!G26*Data!G26)</f>
        <v>1575.24534822074</v>
      </c>
      <c r="D26" s="11">
        <f>Data!F26</f>
        <v>-1553.06941913</v>
      </c>
      <c r="E26" s="11">
        <f>Data!G26</f>
        <v>-263.38809095</v>
      </c>
      <c r="F26" s="11">
        <f>Data!H26</f>
        <v>193.35756985</v>
      </c>
      <c r="G26" s="21"/>
    </row>
    <row r="27" spans="1:7" ht="12.75">
      <c r="A27" s="3" t="str">
        <f>Data!BI27</f>
        <v>Position 154 cyl</v>
      </c>
      <c r="B27" s="11">
        <f>IF(DEGREES(ATAN2(Data!F27,Data!G27))&lt;0,360+DEGREES(ATAN2(Data!F27,Data!G27)),DEGREES(ATAN2(Data!F27,Data!G27)))</f>
        <v>189.57265402409575</v>
      </c>
      <c r="C27" s="11">
        <f>SQRT(Data!F27*Data!F27+Data!G27*Data!G27)</f>
        <v>1576.2671925108011</v>
      </c>
      <c r="D27" s="11">
        <f>Data!F27</f>
        <v>-1554.31849105</v>
      </c>
      <c r="E27" s="11">
        <f>Data!G27</f>
        <v>-262.13029311</v>
      </c>
      <c r="F27" s="11">
        <f>Data!H27</f>
        <v>196.41866025</v>
      </c>
      <c r="G27" s="21"/>
    </row>
    <row r="28" spans="1:7" ht="12.75">
      <c r="A28" s="3" t="str">
        <f>Data!BI28</f>
        <v>Position 154 nozzle</v>
      </c>
      <c r="B28" s="11">
        <f>IF(DEGREES(ATAN2(Data!F28,Data!G28))&lt;0,360+DEGREES(ATAN2(Data!F28,Data!G28)),DEGREES(ATAN2(Data!F28,Data!G28)))</f>
        <v>189.63815324081946</v>
      </c>
      <c r="C28" s="11">
        <f>SQRT(Data!F28*Data!F28+Data!G28*Data!G28)</f>
        <v>1577.2052994864202</v>
      </c>
      <c r="D28" s="11">
        <f>Data!F28</f>
        <v>-1554.94267954</v>
      </c>
      <c r="E28" s="11">
        <f>Data!G28</f>
        <v>-264.0640454</v>
      </c>
      <c r="F28" s="11">
        <f>Data!H28</f>
        <v>193.47833364</v>
      </c>
      <c r="G28" s="21"/>
    </row>
    <row r="29" spans="1:7" ht="12.75">
      <c r="A29" s="3" t="str">
        <f>Data!BI29</f>
        <v>Position 152 point</v>
      </c>
      <c r="B29" s="11">
        <f>IF(DEGREES(ATAN2(Data!F29,Data!G29))&lt;0,360+DEGREES(ATAN2(Data!F29,Data!G29)),DEGREES(ATAN2(Data!F29,Data!G29)))</f>
        <v>189.57189802131944</v>
      </c>
      <c r="C29" s="11">
        <f>SQRT(Data!F29*Data!F29+Data!G29*Data!G29)</f>
        <v>1555.4090299384009</v>
      </c>
      <c r="D29" s="11">
        <f>Data!F29</f>
        <v>-1533.75418039</v>
      </c>
      <c r="E29" s="11">
        <f>Data!G29</f>
        <v>-258.64138213</v>
      </c>
      <c r="F29" s="11">
        <f>Data!H29</f>
        <v>193.39796296</v>
      </c>
      <c r="G29" s="21"/>
    </row>
    <row r="30" spans="1:7" ht="12.75">
      <c r="A30" s="3" t="str">
        <f>Data!BI30</f>
        <v>Position 152 cyl</v>
      </c>
      <c r="B30" s="11">
        <f>IF(DEGREES(ATAN2(Data!F30,Data!G30))&lt;0,360+DEGREES(ATAN2(Data!F30,Data!G30)),DEGREES(ATAN2(Data!F30,Data!G30)))</f>
        <v>189.66648154235116</v>
      </c>
      <c r="C30" s="11">
        <f>SQRT(Data!F30*Data!F30+Data!G30*Data!G30)</f>
        <v>1555.9384135808386</v>
      </c>
      <c r="D30" s="11">
        <f>Data!F30</f>
        <v>-1533.84699453</v>
      </c>
      <c r="E30" s="11">
        <f>Data!G30</f>
        <v>-261.26183079</v>
      </c>
      <c r="F30" s="11">
        <f>Data!H30</f>
        <v>195.1644306</v>
      </c>
      <c r="G30" s="21"/>
    </row>
    <row r="31" spans="1:7" ht="12.75">
      <c r="A31" s="3" t="str">
        <f>Data!BI31</f>
        <v>Position 152 nozzle</v>
      </c>
      <c r="B31" s="11">
        <f>IF(DEGREES(ATAN2(Data!F31,Data!G31))&lt;0,360+DEGREES(ATAN2(Data!F31,Data!G31)),DEGREES(ATAN2(Data!F31,Data!G31)))</f>
        <v>189.58389645321347</v>
      </c>
      <c r="C31" s="11">
        <f>SQRT(Data!F31*Data!F31+Data!G31*Data!G31)</f>
        <v>1557.2345467592922</v>
      </c>
      <c r="D31" s="11">
        <f>Data!F31</f>
        <v>-1535.50002196</v>
      </c>
      <c r="E31" s="11">
        <f>Data!G31</f>
        <v>-259.26649645</v>
      </c>
      <c r="F31" s="11">
        <f>Data!H31</f>
        <v>193.57537637</v>
      </c>
      <c r="G31" s="21"/>
    </row>
    <row r="32" spans="1:7" ht="12.75">
      <c r="A32" s="3" t="str">
        <f>Data!BI32</f>
        <v>Position 158-2 point</v>
      </c>
      <c r="B32" s="11">
        <f>IF(DEGREES(ATAN2(Data!F32,Data!G32))&lt;0,360+DEGREES(ATAN2(Data!F32,Data!G32)),DEGREES(ATAN2(Data!F32,Data!G32)))</f>
        <v>189.74186024485437</v>
      </c>
      <c r="C32" s="11">
        <f>SQRT(Data!F32*Data!F32+Data!G32*Data!G32)</f>
        <v>1616.5118341452567</v>
      </c>
      <c r="D32" s="11">
        <f>Data!F32</f>
        <v>-1593.20190782</v>
      </c>
      <c r="E32" s="11">
        <f>Data!G32</f>
        <v>-273.52914077</v>
      </c>
      <c r="F32" s="11">
        <f>Data!H32</f>
        <v>193.60628614</v>
      </c>
      <c r="G32" s="21"/>
    </row>
    <row r="33" spans="1:7" ht="12.75">
      <c r="A33" s="3" t="str">
        <f>Data!BI33</f>
        <v>Position 158-2 cyl</v>
      </c>
      <c r="B33" s="11">
        <f>IF(DEGREES(ATAN2(Data!F33,Data!G33))&lt;0,360+DEGREES(ATAN2(Data!F33,Data!G33)),DEGREES(ATAN2(Data!F33,Data!G33)))</f>
        <v>189.6861304350774</v>
      </c>
      <c r="C33" s="11">
        <f>SQRT(Data!F33*Data!F33+Data!G33*Data!G33)</f>
        <v>1617.737555701757</v>
      </c>
      <c r="D33" s="11">
        <f>Data!F33</f>
        <v>-1594.6754553</v>
      </c>
      <c r="E33" s="11">
        <f>Data!G33</f>
        <v>-272.18558263</v>
      </c>
      <c r="F33" s="11">
        <f>Data!H33</f>
        <v>197.36841832</v>
      </c>
      <c r="G33" s="21"/>
    </row>
    <row r="34" spans="1:7" ht="12.75">
      <c r="A34" s="3" t="str">
        <f>Data!BI34</f>
        <v>Position 158-2 nozzle</v>
      </c>
      <c r="B34" s="11">
        <f>IF(DEGREES(ATAN2(Data!F34,Data!G34))&lt;0,360+DEGREES(ATAN2(Data!F34,Data!G34)),DEGREES(ATAN2(Data!F34,Data!G34)))</f>
        <v>189.76334437525963</v>
      </c>
      <c r="C34" s="11">
        <f>SQRT(Data!F34*Data!F34+Data!G34*Data!G34)</f>
        <v>1618.6634953947996</v>
      </c>
      <c r="D34" s="11">
        <f>Data!F34</f>
        <v>-1595.21972878</v>
      </c>
      <c r="E34" s="11">
        <f>Data!G34</f>
        <v>-274.4913992</v>
      </c>
      <c r="F34" s="11">
        <f>Data!H34</f>
        <v>194.17694007</v>
      </c>
      <c r="G34" s="21"/>
    </row>
    <row r="35" spans="1:7" ht="12.75">
      <c r="A35" s="3" t="str">
        <f>Data!BI35</f>
        <v>Position 158-3 point</v>
      </c>
      <c r="B35" s="11">
        <f>IF(DEGREES(ATAN2(Data!F35,Data!G35))&lt;0,360+DEGREES(ATAN2(Data!F35,Data!G35)),DEGREES(ATAN2(Data!F35,Data!G35)))</f>
        <v>189.73699803410946</v>
      </c>
      <c r="C35" s="11">
        <f>SQRT(Data!F35*Data!F35+Data!G35*Data!G35)</f>
        <v>1616.3903305202957</v>
      </c>
      <c r="D35" s="11">
        <f>Data!F35</f>
        <v>-1593.1053609</v>
      </c>
      <c r="E35" s="11">
        <f>Data!G35</f>
        <v>-273.37338874</v>
      </c>
      <c r="F35" s="11">
        <f>Data!H35</f>
        <v>193.46570984</v>
      </c>
      <c r="G35" s="21"/>
    </row>
    <row r="36" spans="1:7" ht="12.75">
      <c r="A36" s="3" t="str">
        <f>Data!BI36</f>
        <v>Position 158-3 cyl</v>
      </c>
      <c r="B36" s="11">
        <f>IF(DEGREES(ATAN2(Data!F36,Data!G36))&lt;0,360+DEGREES(ATAN2(Data!F36,Data!G36)),DEGREES(ATAN2(Data!F36,Data!G36)))</f>
        <v>189.72271173836484</v>
      </c>
      <c r="C36" s="11">
        <f>SQRT(Data!F36*Data!F36+Data!G36*Data!G36)</f>
        <v>1617.4105940609204</v>
      </c>
      <c r="D36" s="11">
        <f>Data!F36</f>
        <v>-1594.17908418</v>
      </c>
      <c r="E36" s="11">
        <f>Data!G36</f>
        <v>-273.14845294</v>
      </c>
      <c r="F36" s="11">
        <f>Data!H36</f>
        <v>195.62029227</v>
      </c>
      <c r="G36" s="21"/>
    </row>
    <row r="37" spans="1:7" ht="12.75">
      <c r="A37" s="3" t="str">
        <f>Data!BI37</f>
        <v>Position 158-3 nozzle</v>
      </c>
      <c r="B37" s="11">
        <f>IF(DEGREES(ATAN2(Data!F37,Data!G37))&lt;0,360+DEGREES(ATAN2(Data!F37,Data!G37)),DEGREES(ATAN2(Data!F37,Data!G37)))</f>
        <v>189.74772453014</v>
      </c>
      <c r="C37" s="11">
        <f>SQRT(Data!F37*Data!F37+Data!G37*Data!G37)</f>
        <v>1618.5732589198883</v>
      </c>
      <c r="D37" s="11">
        <f>Data!F37</f>
        <v>-1595.20556701</v>
      </c>
      <c r="E37" s="11">
        <f>Data!G37</f>
        <v>-274.04122586</v>
      </c>
      <c r="F37" s="11">
        <f>Data!H37</f>
        <v>194.04913667</v>
      </c>
      <c r="G37" s="21"/>
    </row>
  </sheetData>
  <sheetProtection/>
  <mergeCells count="4">
    <mergeCell ref="A8:C8"/>
    <mergeCell ref="A1:H1"/>
    <mergeCell ref="E3:F3"/>
    <mergeCell ref="E4:F4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7"/>
  <sheetViews>
    <sheetView zoomScalePageLayoutView="0" workbookViewId="0" topLeftCell="A1">
      <selection activeCell="A22" sqref="A22:IV23"/>
    </sheetView>
  </sheetViews>
  <sheetFormatPr defaultColWidth="9.140625" defaultRowHeight="12.75"/>
  <cols>
    <col min="1" max="1" width="19.140625" style="0" customWidth="1"/>
    <col min="2" max="2" width="23.8515625" style="0" customWidth="1"/>
    <col min="3" max="3" width="9.7109375" style="0" bestFit="1" customWidth="1"/>
    <col min="4" max="4" width="9.57421875" style="0" bestFit="1" customWidth="1"/>
    <col min="5" max="5" width="10.8515625" style="0" bestFit="1" customWidth="1"/>
    <col min="6" max="6" width="8.00390625" style="0" bestFit="1" customWidth="1"/>
    <col min="7" max="7" width="7.8515625" style="0" bestFit="1" customWidth="1"/>
    <col min="8" max="8" width="7.8515625" style="0" customWidth="1"/>
    <col min="9" max="9" width="9.00390625" style="0" bestFit="1" customWidth="1"/>
    <col min="10" max="10" width="8.8515625" style="0" customWidth="1"/>
    <col min="11" max="11" width="5.57421875" style="0" bestFit="1" customWidth="1"/>
    <col min="12" max="12" width="5.421875" style="0" bestFit="1" customWidth="1"/>
    <col min="13" max="13" width="6.7109375" style="0" bestFit="1" customWidth="1"/>
    <col min="14" max="14" width="13.421875" style="0" bestFit="1" customWidth="1"/>
    <col min="15" max="15" width="11.421875" style="0" bestFit="1" customWidth="1"/>
    <col min="17" max="17" width="9.57421875" style="0" bestFit="1" customWidth="1"/>
    <col min="18" max="18" width="9.8515625" style="0" bestFit="1" customWidth="1"/>
    <col min="19" max="19" width="7.28125" style="0" bestFit="1" customWidth="1"/>
    <col min="20" max="20" width="7.7109375" style="0" bestFit="1" customWidth="1"/>
    <col min="21" max="21" width="8.00390625" style="0" bestFit="1" customWidth="1"/>
    <col min="22" max="22" width="7.00390625" style="0" bestFit="1" customWidth="1"/>
    <col min="23" max="23" width="10.8515625" style="0" bestFit="1" customWidth="1"/>
    <col min="24" max="24" width="5.7109375" style="0" bestFit="1" customWidth="1"/>
    <col min="25" max="25" width="16.421875" style="0" bestFit="1" customWidth="1"/>
    <col min="26" max="26" width="17.00390625" style="0" bestFit="1" customWidth="1"/>
    <col min="27" max="27" width="16.57421875" style="0" bestFit="1" customWidth="1"/>
    <col min="28" max="28" width="15.00390625" style="0" bestFit="1" customWidth="1"/>
    <col min="29" max="29" width="15.421875" style="0" bestFit="1" customWidth="1"/>
    <col min="30" max="30" width="16.00390625" style="0" bestFit="1" customWidth="1"/>
    <col min="31" max="31" width="15.57421875" style="0" bestFit="1" customWidth="1"/>
    <col min="32" max="32" width="14.00390625" style="0" bestFit="1" customWidth="1"/>
    <col min="33" max="33" width="5.28125" style="0" bestFit="1" customWidth="1"/>
    <col min="34" max="34" width="9.421875" style="0" bestFit="1" customWidth="1"/>
    <col min="35" max="35" width="11.57421875" style="0" bestFit="1" customWidth="1"/>
    <col min="36" max="36" width="12.00390625" style="0" bestFit="1" customWidth="1"/>
    <col min="37" max="37" width="14.00390625" style="0" bestFit="1" customWidth="1"/>
    <col min="38" max="38" width="11.28125" style="0" bestFit="1" customWidth="1"/>
    <col min="39" max="39" width="8.421875" style="0" bestFit="1" customWidth="1"/>
    <col min="40" max="40" width="8.28125" style="0" bestFit="1" customWidth="1"/>
    <col min="41" max="41" width="8.140625" style="0" bestFit="1" customWidth="1"/>
    <col min="42" max="42" width="8.7109375" style="0" bestFit="1" customWidth="1"/>
    <col min="43" max="43" width="8.57421875" style="0" bestFit="1" customWidth="1"/>
    <col min="44" max="44" width="8.421875" style="0" bestFit="1" customWidth="1"/>
    <col min="45" max="45" width="7.7109375" style="0" bestFit="1" customWidth="1"/>
    <col min="46" max="46" width="8.140625" style="0" bestFit="1" customWidth="1"/>
    <col min="47" max="47" width="8.421875" style="0" bestFit="1" customWidth="1"/>
    <col min="48" max="48" width="8.00390625" style="0" bestFit="1" customWidth="1"/>
    <col min="49" max="49" width="8.421875" style="0" bestFit="1" customWidth="1"/>
    <col min="50" max="50" width="8.7109375" style="0" bestFit="1" customWidth="1"/>
    <col min="51" max="51" width="12.140625" style="0" bestFit="1" customWidth="1"/>
    <col min="52" max="52" width="11.8515625" style="0" bestFit="1" customWidth="1"/>
    <col min="53" max="53" width="12.7109375" style="0" bestFit="1" customWidth="1"/>
    <col min="54" max="54" width="12.421875" style="0" bestFit="1" customWidth="1"/>
    <col min="55" max="55" width="8.57421875" style="0" bestFit="1" customWidth="1"/>
    <col min="56" max="56" width="9.7109375" style="0" bestFit="1" customWidth="1"/>
    <col min="57" max="57" width="9.421875" style="0" bestFit="1" customWidth="1"/>
    <col min="58" max="58" width="5.28125" style="0" bestFit="1" customWidth="1"/>
    <col min="59" max="59" width="5.140625" style="0" bestFit="1" customWidth="1"/>
    <col min="60" max="60" width="5.00390625" style="0" bestFit="1" customWidth="1"/>
    <col min="61" max="61" width="2.8515625" style="0" bestFit="1" customWidth="1"/>
    <col min="62" max="62" width="13.57421875" style="0" bestFit="1" customWidth="1"/>
  </cols>
  <sheetData>
    <row r="1" spans="1:15" ht="12.75">
      <c r="A1" s="6" t="s">
        <v>0</v>
      </c>
      <c r="B1" t="s">
        <v>84</v>
      </c>
      <c r="D1" s="6" t="s">
        <v>1</v>
      </c>
      <c r="E1" t="s">
        <v>149</v>
      </c>
      <c r="N1" s="6" t="s">
        <v>19</v>
      </c>
      <c r="O1" t="s">
        <v>148</v>
      </c>
    </row>
    <row r="2" spans="1:18" ht="12.75">
      <c r="A2" s="6" t="s">
        <v>10</v>
      </c>
      <c r="B2" s="5" t="s">
        <v>122</v>
      </c>
      <c r="C2" s="6" t="s">
        <v>2</v>
      </c>
      <c r="D2" s="5">
        <v>0</v>
      </c>
      <c r="E2" s="5"/>
      <c r="I2" s="8" t="s">
        <v>18</v>
      </c>
      <c r="J2" s="7">
        <v>40666.67217592592</v>
      </c>
      <c r="K2" s="1"/>
      <c r="L2" s="1"/>
      <c r="M2" s="1"/>
      <c r="N2" s="6" t="s">
        <v>20</v>
      </c>
      <c r="Q2" s="1"/>
      <c r="R2" s="1"/>
    </row>
    <row r="3" spans="1:18" ht="12.75">
      <c r="A3" s="6" t="s">
        <v>11</v>
      </c>
      <c r="B3" s="5" t="s">
        <v>123</v>
      </c>
      <c r="C3" s="6" t="s">
        <v>3</v>
      </c>
      <c r="D3" s="5" t="s">
        <v>144</v>
      </c>
      <c r="E3" s="5"/>
      <c r="J3" s="1"/>
      <c r="K3" s="1"/>
      <c r="L3" s="1"/>
      <c r="M3" s="1"/>
      <c r="N3" s="6" t="s">
        <v>21</v>
      </c>
      <c r="Q3" s="1"/>
      <c r="R3" s="1"/>
    </row>
    <row r="4" spans="1:18" ht="12.75">
      <c r="A4" s="6" t="s">
        <v>12</v>
      </c>
      <c r="B4" s="5" t="s">
        <v>124</v>
      </c>
      <c r="C4" s="6" t="s">
        <v>4</v>
      </c>
      <c r="D4" s="5" t="s">
        <v>145</v>
      </c>
      <c r="E4" s="5"/>
      <c r="J4" s="1"/>
      <c r="K4" s="1"/>
      <c r="L4" s="1"/>
      <c r="M4" s="1"/>
      <c r="N4" s="6" t="s">
        <v>22</v>
      </c>
      <c r="O4">
        <v>0</v>
      </c>
      <c r="Q4" s="1"/>
      <c r="R4" s="1"/>
    </row>
    <row r="5" spans="1:18" ht="12.75">
      <c r="A5" s="6" t="s">
        <v>13</v>
      </c>
      <c r="B5" s="5" t="s">
        <v>125</v>
      </c>
      <c r="C5" s="6" t="s">
        <v>5</v>
      </c>
      <c r="D5" s="5">
        <v>1</v>
      </c>
      <c r="E5" s="5"/>
      <c r="J5" s="1"/>
      <c r="K5" s="2"/>
      <c r="L5" s="2"/>
      <c r="M5" s="2"/>
      <c r="N5" s="6" t="s">
        <v>23</v>
      </c>
      <c r="Q5" s="2"/>
      <c r="R5" s="1"/>
    </row>
    <row r="6" spans="1:18" ht="12.75">
      <c r="A6" s="6" t="s">
        <v>14</v>
      </c>
      <c r="B6" s="5" t="s">
        <v>126</v>
      </c>
      <c r="C6" s="6" t="s">
        <v>6</v>
      </c>
      <c r="D6" s="5">
        <v>0</v>
      </c>
      <c r="E6" s="5"/>
      <c r="J6" s="1"/>
      <c r="K6" s="2"/>
      <c r="L6" s="2"/>
      <c r="M6" s="2"/>
      <c r="N6" s="2"/>
      <c r="O6" s="2"/>
      <c r="Q6" s="2"/>
      <c r="R6" s="1"/>
    </row>
    <row r="7" spans="1:18" ht="12.75">
      <c r="A7" s="6" t="s">
        <v>15</v>
      </c>
      <c r="B7" s="5" t="s">
        <v>127</v>
      </c>
      <c r="C7" s="6" t="s">
        <v>7</v>
      </c>
      <c r="D7" s="5">
        <v>0</v>
      </c>
      <c r="E7" s="5"/>
      <c r="J7" s="1"/>
      <c r="K7" s="2"/>
      <c r="L7" s="2"/>
      <c r="M7" s="2"/>
      <c r="N7" s="2"/>
      <c r="O7" s="2"/>
      <c r="P7" s="2"/>
      <c r="Q7" s="2"/>
      <c r="R7" s="1"/>
    </row>
    <row r="8" spans="1:18" ht="12.75">
      <c r="A8" s="6" t="s">
        <v>16</v>
      </c>
      <c r="B8" s="5" t="s">
        <v>128</v>
      </c>
      <c r="C8" s="6" t="s">
        <v>8</v>
      </c>
      <c r="D8" s="5" t="s">
        <v>146</v>
      </c>
      <c r="E8" s="5"/>
      <c r="J8" s="1"/>
      <c r="K8" s="2"/>
      <c r="L8" s="2"/>
      <c r="M8" s="2"/>
      <c r="N8" s="2"/>
      <c r="O8" s="2"/>
      <c r="P8" s="2"/>
      <c r="Q8" s="2"/>
      <c r="R8" s="1"/>
    </row>
    <row r="9" spans="1:18" ht="12.75">
      <c r="A9" s="6" t="s">
        <v>17</v>
      </c>
      <c r="B9" s="5" t="s">
        <v>129</v>
      </c>
      <c r="C9" s="6" t="s">
        <v>9</v>
      </c>
      <c r="D9" s="5" t="s">
        <v>147</v>
      </c>
      <c r="E9" s="5"/>
      <c r="J9" s="1"/>
      <c r="K9" s="2"/>
      <c r="L9" s="2"/>
      <c r="M9" s="2"/>
      <c r="N9" s="2"/>
      <c r="O9" s="2"/>
      <c r="P9" s="2"/>
      <c r="Q9" s="2"/>
      <c r="R9" s="1"/>
    </row>
    <row r="10" spans="1:62" s="9" customFormat="1" ht="12.75">
      <c r="A10" s="9" t="s">
        <v>25</v>
      </c>
      <c r="B10" s="9" t="s">
        <v>27</v>
      </c>
      <c r="C10" s="9" t="s">
        <v>28</v>
      </c>
      <c r="D10" s="9" t="s">
        <v>29</v>
      </c>
      <c r="E10" s="9" t="s">
        <v>43</v>
      </c>
      <c r="F10" s="9" t="s">
        <v>30</v>
      </c>
      <c r="G10" s="9" t="s">
        <v>31</v>
      </c>
      <c r="H10" s="9" t="s">
        <v>32</v>
      </c>
      <c r="I10" s="9" t="s">
        <v>89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53</v>
      </c>
      <c r="O10" s="9" t="s">
        <v>54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9" t="s">
        <v>42</v>
      </c>
      <c r="V10" s="9" t="s">
        <v>83</v>
      </c>
      <c r="W10" s="9" t="s">
        <v>43</v>
      </c>
      <c r="X10" s="9" t="s">
        <v>44</v>
      </c>
      <c r="Y10" s="9" t="s">
        <v>45</v>
      </c>
      <c r="Z10" s="9" t="s">
        <v>46</v>
      </c>
      <c r="AA10" s="9" t="s">
        <v>47</v>
      </c>
      <c r="AB10" s="9" t="s">
        <v>48</v>
      </c>
      <c r="AC10" s="9" t="s">
        <v>49</v>
      </c>
      <c r="AD10" s="9" t="s">
        <v>50</v>
      </c>
      <c r="AE10" s="9" t="s">
        <v>51</v>
      </c>
      <c r="AF10" s="9" t="s">
        <v>52</v>
      </c>
      <c r="AG10" s="9" t="s">
        <v>55</v>
      </c>
      <c r="AH10" s="9" t="s">
        <v>56</v>
      </c>
      <c r="AI10" s="9" t="s">
        <v>57</v>
      </c>
      <c r="AJ10" s="9" t="s">
        <v>58</v>
      </c>
      <c r="AK10" s="9" t="s">
        <v>59</v>
      </c>
      <c r="AL10" s="9" t="s">
        <v>60</v>
      </c>
      <c r="AM10" s="9" t="s">
        <v>61</v>
      </c>
      <c r="AN10" s="9" t="s">
        <v>62</v>
      </c>
      <c r="AO10" s="9" t="s">
        <v>63</v>
      </c>
      <c r="AP10" s="9" t="s">
        <v>65</v>
      </c>
      <c r="AQ10" s="9" t="s">
        <v>66</v>
      </c>
      <c r="AR10" s="9" t="s">
        <v>64</v>
      </c>
      <c r="AS10" s="9" t="s">
        <v>67</v>
      </c>
      <c r="AT10" s="9" t="s">
        <v>68</v>
      </c>
      <c r="AU10" s="9" t="s">
        <v>69</v>
      </c>
      <c r="AV10" s="9" t="s">
        <v>70</v>
      </c>
      <c r="AW10" s="9" t="s">
        <v>71</v>
      </c>
      <c r="AX10" s="9" t="s">
        <v>72</v>
      </c>
      <c r="AY10" s="9" t="s">
        <v>73</v>
      </c>
      <c r="AZ10" s="9" t="s">
        <v>74</v>
      </c>
      <c r="BA10" s="9" t="s">
        <v>75</v>
      </c>
      <c r="BB10" s="9" t="s">
        <v>76</v>
      </c>
      <c r="BC10" s="9" t="s">
        <v>77</v>
      </c>
      <c r="BD10" s="9" t="s">
        <v>78</v>
      </c>
      <c r="BE10" s="9" t="s">
        <v>79</v>
      </c>
      <c r="BF10" s="9" t="s">
        <v>80</v>
      </c>
      <c r="BG10" s="9" t="s">
        <v>81</v>
      </c>
      <c r="BH10" s="9" t="s">
        <v>82</v>
      </c>
      <c r="BI10" s="9" t="s">
        <v>24</v>
      </c>
      <c r="BJ10" s="9" t="s">
        <v>26</v>
      </c>
    </row>
    <row r="11" spans="1:61" ht="12.75">
      <c r="A11" t="s">
        <v>95</v>
      </c>
      <c r="B11">
        <v>-1709.45794582</v>
      </c>
      <c r="C11">
        <v>-303.0479715</v>
      </c>
      <c r="D11">
        <v>194.2432803</v>
      </c>
      <c r="F11">
        <v>-1709.45794582</v>
      </c>
      <c r="G11">
        <v>-303.0479715</v>
      </c>
      <c r="H11">
        <v>194.2432803</v>
      </c>
      <c r="J11">
        <v>0</v>
      </c>
      <c r="K11">
        <v>0</v>
      </c>
      <c r="L11">
        <v>0</v>
      </c>
      <c r="M11">
        <v>0</v>
      </c>
      <c r="AA11">
        <v>47.658631377999995</v>
      </c>
      <c r="AB11">
        <v>47.658631377999995</v>
      </c>
      <c r="AJ11">
        <v>190.05279503</v>
      </c>
      <c r="AK11">
        <v>190.05279503</v>
      </c>
      <c r="BD11">
        <v>-0.254</v>
      </c>
      <c r="BE11">
        <v>0.254</v>
      </c>
      <c r="BI11" t="s">
        <v>130</v>
      </c>
    </row>
    <row r="12" spans="1:61" ht="12.75">
      <c r="A12" t="s">
        <v>96</v>
      </c>
      <c r="B12">
        <v>-1710.69881583</v>
      </c>
      <c r="C12">
        <v>-302.54603346</v>
      </c>
      <c r="D12">
        <v>194.63629577</v>
      </c>
      <c r="F12">
        <v>-1710.69881583</v>
      </c>
      <c r="G12">
        <v>-302.54603346</v>
      </c>
      <c r="H12">
        <v>194.63629577</v>
      </c>
      <c r="J12">
        <v>0</v>
      </c>
      <c r="K12">
        <v>0</v>
      </c>
      <c r="L12">
        <v>0</v>
      </c>
      <c r="M12">
        <v>0</v>
      </c>
      <c r="AA12">
        <v>6.706168959999999</v>
      </c>
      <c r="AB12">
        <v>6.706168959999999</v>
      </c>
      <c r="AJ12">
        <v>190.02935118</v>
      </c>
      <c r="AK12">
        <v>190.02935118</v>
      </c>
      <c r="BD12">
        <v>-0.254</v>
      </c>
      <c r="BE12">
        <v>0.254</v>
      </c>
      <c r="BI12" t="s">
        <v>131</v>
      </c>
    </row>
    <row r="13" spans="1:61" ht="12.75">
      <c r="A13" t="s">
        <v>97</v>
      </c>
      <c r="B13">
        <v>-1708.5019612</v>
      </c>
      <c r="C13">
        <v>-302.26858317</v>
      </c>
      <c r="D13">
        <v>193.80992531</v>
      </c>
      <c r="F13">
        <v>-1708.5019612</v>
      </c>
      <c r="G13">
        <v>-302.26858317</v>
      </c>
      <c r="H13">
        <v>193.80992531</v>
      </c>
      <c r="J13">
        <v>0</v>
      </c>
      <c r="K13">
        <v>0</v>
      </c>
      <c r="L13">
        <v>0</v>
      </c>
      <c r="AJ13">
        <v>190.03296314</v>
      </c>
      <c r="AK13">
        <v>190.03296314</v>
      </c>
      <c r="BI13" s="32" t="s">
        <v>158</v>
      </c>
    </row>
    <row r="14" spans="1:61" ht="12.75">
      <c r="A14" t="s">
        <v>98</v>
      </c>
      <c r="B14">
        <v>-1669.79861087</v>
      </c>
      <c r="C14">
        <v>-295.36609227</v>
      </c>
      <c r="D14">
        <v>193.09772658</v>
      </c>
      <c r="F14">
        <v>-1669.79861087</v>
      </c>
      <c r="G14">
        <v>-295.36609227</v>
      </c>
      <c r="H14">
        <v>193.09772658</v>
      </c>
      <c r="J14">
        <v>0</v>
      </c>
      <c r="K14">
        <v>0</v>
      </c>
      <c r="L14">
        <v>0</v>
      </c>
      <c r="M14">
        <v>0</v>
      </c>
      <c r="AA14">
        <v>45.162559408</v>
      </c>
      <c r="AB14">
        <v>45.162559408</v>
      </c>
      <c r="AJ14">
        <v>190.03113038</v>
      </c>
      <c r="AK14">
        <v>190.03113038</v>
      </c>
      <c r="BD14">
        <v>-0.254</v>
      </c>
      <c r="BE14">
        <v>0.254</v>
      </c>
      <c r="BI14" t="s">
        <v>132</v>
      </c>
    </row>
    <row r="15" spans="1:61" ht="12.75">
      <c r="A15" t="s">
        <v>99</v>
      </c>
      <c r="B15">
        <v>-1671.5511588</v>
      </c>
      <c r="C15">
        <v>-293.39764511</v>
      </c>
      <c r="D15">
        <v>194.76096303</v>
      </c>
      <c r="F15">
        <v>-1671.5511588</v>
      </c>
      <c r="G15">
        <v>-293.39764511</v>
      </c>
      <c r="H15">
        <v>194.76096303</v>
      </c>
      <c r="J15">
        <v>0</v>
      </c>
      <c r="K15">
        <v>0</v>
      </c>
      <c r="L15">
        <v>0</v>
      </c>
      <c r="M15">
        <v>0</v>
      </c>
      <c r="AA15">
        <v>8.181276246</v>
      </c>
      <c r="AB15">
        <v>8.181276246</v>
      </c>
      <c r="AJ15">
        <v>189.95538373</v>
      </c>
      <c r="AK15">
        <v>189.95538373</v>
      </c>
      <c r="BD15">
        <v>-0.254</v>
      </c>
      <c r="BE15">
        <v>0.254</v>
      </c>
      <c r="BI15" t="s">
        <v>133</v>
      </c>
    </row>
    <row r="16" spans="1:61" ht="12.75">
      <c r="A16" t="s">
        <v>100</v>
      </c>
      <c r="B16">
        <v>-1669.628979</v>
      </c>
      <c r="C16">
        <v>-292.52985385</v>
      </c>
      <c r="D16">
        <v>193.74568058</v>
      </c>
      <c r="F16">
        <v>-1669.628979</v>
      </c>
      <c r="G16">
        <v>-292.52985385</v>
      </c>
      <c r="H16">
        <v>193.74568058</v>
      </c>
      <c r="J16">
        <v>0</v>
      </c>
      <c r="K16">
        <v>0</v>
      </c>
      <c r="L16">
        <v>0</v>
      </c>
      <c r="AJ16">
        <v>189.93772524</v>
      </c>
      <c r="AK16">
        <v>189.93772524</v>
      </c>
      <c r="BI16" s="32" t="s">
        <v>157</v>
      </c>
    </row>
    <row r="17" spans="1:61" ht="12.75">
      <c r="A17" t="s">
        <v>101</v>
      </c>
      <c r="B17">
        <v>-1611.28804463</v>
      </c>
      <c r="C17">
        <v>-281.97892042</v>
      </c>
      <c r="D17">
        <v>195.80027083</v>
      </c>
      <c r="F17">
        <v>-1611.28804463</v>
      </c>
      <c r="G17">
        <v>-281.97892042</v>
      </c>
      <c r="H17">
        <v>195.80027083</v>
      </c>
      <c r="J17">
        <v>0</v>
      </c>
      <c r="K17">
        <v>0</v>
      </c>
      <c r="L17">
        <v>0</v>
      </c>
      <c r="M17">
        <v>0</v>
      </c>
      <c r="AA17">
        <v>47.914083242</v>
      </c>
      <c r="AB17">
        <v>47.914083242</v>
      </c>
      <c r="AJ17">
        <v>189.9263667</v>
      </c>
      <c r="AK17">
        <v>189.9263667</v>
      </c>
      <c r="BD17">
        <v>-0.254</v>
      </c>
      <c r="BE17">
        <v>0.254</v>
      </c>
      <c r="BI17" t="s">
        <v>134</v>
      </c>
    </row>
    <row r="18" spans="1:61" ht="12.75">
      <c r="A18" t="s">
        <v>102</v>
      </c>
      <c r="B18">
        <v>-1613.17061033</v>
      </c>
      <c r="C18">
        <v>-279.11192336</v>
      </c>
      <c r="D18">
        <v>194.2168267</v>
      </c>
      <c r="F18">
        <v>-1613.17061033</v>
      </c>
      <c r="G18">
        <v>-279.11192336</v>
      </c>
      <c r="H18">
        <v>194.2168267</v>
      </c>
      <c r="J18">
        <v>0</v>
      </c>
      <c r="K18">
        <v>0</v>
      </c>
      <c r="L18">
        <v>0</v>
      </c>
      <c r="M18">
        <v>0</v>
      </c>
      <c r="AA18">
        <v>7.2757545619999995</v>
      </c>
      <c r="AB18">
        <v>7.2757545619999995</v>
      </c>
      <c r="AJ18">
        <v>189.81617348</v>
      </c>
      <c r="AK18">
        <v>189.81617348</v>
      </c>
      <c r="BD18">
        <v>-0.254</v>
      </c>
      <c r="BE18">
        <v>0.254</v>
      </c>
      <c r="BI18" t="s">
        <v>135</v>
      </c>
    </row>
    <row r="19" spans="1:61" ht="12.75">
      <c r="A19" t="s">
        <v>103</v>
      </c>
      <c r="B19">
        <v>-1611.31033973</v>
      </c>
      <c r="C19">
        <v>-277.86152708</v>
      </c>
      <c r="D19">
        <v>193.57431567</v>
      </c>
      <c r="F19">
        <v>-1611.31033973</v>
      </c>
      <c r="G19">
        <v>-277.86152708</v>
      </c>
      <c r="H19">
        <v>193.57431567</v>
      </c>
      <c r="J19">
        <v>0</v>
      </c>
      <c r="K19">
        <v>0</v>
      </c>
      <c r="L19">
        <v>0</v>
      </c>
      <c r="AJ19">
        <v>189.78411288</v>
      </c>
      <c r="AK19">
        <v>189.78411288</v>
      </c>
      <c r="BI19" s="32" t="s">
        <v>156</v>
      </c>
    </row>
    <row r="20" spans="1:61" ht="12.75">
      <c r="A20" t="s">
        <v>104</v>
      </c>
      <c r="B20">
        <v>-1592.16973514</v>
      </c>
      <c r="C20">
        <v>-276.40345507</v>
      </c>
      <c r="D20">
        <v>194.61946344</v>
      </c>
      <c r="F20">
        <v>-1592.16973514</v>
      </c>
      <c r="G20">
        <v>-276.40345507</v>
      </c>
      <c r="H20">
        <v>194.61946344</v>
      </c>
      <c r="J20">
        <v>0</v>
      </c>
      <c r="K20">
        <v>0</v>
      </c>
      <c r="L20">
        <v>0</v>
      </c>
      <c r="M20">
        <v>0</v>
      </c>
      <c r="AA20">
        <v>41.165558512</v>
      </c>
      <c r="AB20">
        <v>41.165558512</v>
      </c>
      <c r="AJ20">
        <v>189.84849395</v>
      </c>
      <c r="AK20">
        <v>189.84849395</v>
      </c>
      <c r="BD20">
        <v>-0.254</v>
      </c>
      <c r="BE20">
        <v>0.254</v>
      </c>
      <c r="BI20" t="s">
        <v>136</v>
      </c>
    </row>
    <row r="21" spans="1:61" ht="12.75">
      <c r="A21" t="s">
        <v>105</v>
      </c>
      <c r="B21">
        <v>-1593.84263324</v>
      </c>
      <c r="C21">
        <v>-274.38331712</v>
      </c>
      <c r="D21">
        <v>193.82715946</v>
      </c>
      <c r="F21">
        <v>-1593.84263324</v>
      </c>
      <c r="G21">
        <v>-274.38331712</v>
      </c>
      <c r="H21">
        <v>193.82715946</v>
      </c>
      <c r="J21">
        <v>0</v>
      </c>
      <c r="K21">
        <v>0</v>
      </c>
      <c r="L21">
        <v>0</v>
      </c>
      <c r="M21">
        <v>0</v>
      </c>
      <c r="AA21">
        <v>7.203019884</v>
      </c>
      <c r="AB21">
        <v>7.203019884</v>
      </c>
      <c r="AJ21">
        <v>189.76784396</v>
      </c>
      <c r="AK21">
        <v>189.76784396</v>
      </c>
      <c r="BD21">
        <v>-0.254</v>
      </c>
      <c r="BE21">
        <v>0.254</v>
      </c>
      <c r="BI21" t="s">
        <v>137</v>
      </c>
    </row>
    <row r="22" spans="1:61" ht="12.75">
      <c r="A22" t="s">
        <v>106</v>
      </c>
      <c r="B22">
        <v>-1591.93766524</v>
      </c>
      <c r="C22">
        <v>-273.01946463</v>
      </c>
      <c r="D22">
        <v>193.45463925</v>
      </c>
      <c r="F22">
        <v>-1591.93766524</v>
      </c>
      <c r="G22">
        <v>-273.01946463</v>
      </c>
      <c r="H22">
        <v>193.45463925</v>
      </c>
      <c r="J22">
        <v>0</v>
      </c>
      <c r="K22">
        <v>0</v>
      </c>
      <c r="L22">
        <v>0</v>
      </c>
      <c r="AJ22">
        <v>189.73162957</v>
      </c>
      <c r="AK22">
        <v>189.73162957</v>
      </c>
      <c r="BI22" s="32" t="s">
        <v>150</v>
      </c>
    </row>
    <row r="23" spans="1:61" ht="12.75">
      <c r="A23" t="s">
        <v>107</v>
      </c>
      <c r="B23">
        <v>-1572.63000739</v>
      </c>
      <c r="C23">
        <v>-268.35170409</v>
      </c>
      <c r="D23">
        <v>193.50495411</v>
      </c>
      <c r="F23">
        <v>-1572.63000739</v>
      </c>
      <c r="G23">
        <v>-268.35170409</v>
      </c>
      <c r="H23">
        <v>193.50495411</v>
      </c>
      <c r="J23">
        <v>0</v>
      </c>
      <c r="K23">
        <v>0</v>
      </c>
      <c r="L23">
        <v>0</v>
      </c>
      <c r="AJ23">
        <v>189.68361429</v>
      </c>
      <c r="AK23">
        <v>189.68361429</v>
      </c>
      <c r="BI23" s="32" t="s">
        <v>155</v>
      </c>
    </row>
    <row r="24" spans="1:61" ht="12.75">
      <c r="A24" t="s">
        <v>108</v>
      </c>
      <c r="B24">
        <v>-1572.82543296</v>
      </c>
      <c r="C24">
        <v>-270.93040505</v>
      </c>
      <c r="D24">
        <v>197.11109828</v>
      </c>
      <c r="F24">
        <v>-1572.82543296</v>
      </c>
      <c r="G24">
        <v>-270.93040505</v>
      </c>
      <c r="H24">
        <v>197.11109828</v>
      </c>
      <c r="J24">
        <v>0</v>
      </c>
      <c r="K24">
        <v>0</v>
      </c>
      <c r="L24">
        <v>0</v>
      </c>
      <c r="M24">
        <v>0</v>
      </c>
      <c r="AA24">
        <v>40.923734509999996</v>
      </c>
      <c r="AB24">
        <v>40.923734509999996</v>
      </c>
      <c r="AJ24">
        <v>189.77369015</v>
      </c>
      <c r="AK24">
        <v>189.77369015</v>
      </c>
      <c r="BD24">
        <v>-0.254</v>
      </c>
      <c r="BE24">
        <v>0.254</v>
      </c>
      <c r="BI24" t="s">
        <v>138</v>
      </c>
    </row>
    <row r="25" spans="1:61" ht="12.75">
      <c r="A25" t="s">
        <v>109</v>
      </c>
      <c r="B25">
        <v>-1574.36848372</v>
      </c>
      <c r="C25">
        <v>-269.33225661</v>
      </c>
      <c r="D25">
        <v>194.13484185</v>
      </c>
      <c r="F25">
        <v>-1574.36848372</v>
      </c>
      <c r="G25">
        <v>-269.33225661</v>
      </c>
      <c r="H25">
        <v>194.13484185</v>
      </c>
      <c r="J25">
        <v>0</v>
      </c>
      <c r="K25">
        <v>0</v>
      </c>
      <c r="L25">
        <v>0</v>
      </c>
      <c r="M25">
        <v>0</v>
      </c>
      <c r="AA25">
        <v>6.586193584</v>
      </c>
      <c r="AB25">
        <v>6.586193584</v>
      </c>
      <c r="AJ25">
        <v>189.70779746</v>
      </c>
      <c r="AK25">
        <v>189.70779746</v>
      </c>
      <c r="BD25">
        <v>-0.254</v>
      </c>
      <c r="BE25">
        <v>0.254</v>
      </c>
      <c r="BI25" t="s">
        <v>139</v>
      </c>
    </row>
    <row r="26" spans="1:61" ht="12.75">
      <c r="A26" t="s">
        <v>110</v>
      </c>
      <c r="B26">
        <v>-1553.06941913</v>
      </c>
      <c r="C26">
        <v>-263.38809095</v>
      </c>
      <c r="D26">
        <v>193.35756985</v>
      </c>
      <c r="F26">
        <v>-1553.06941913</v>
      </c>
      <c r="G26">
        <v>-263.38809095</v>
      </c>
      <c r="H26">
        <v>193.35756985</v>
      </c>
      <c r="J26">
        <v>0</v>
      </c>
      <c r="K26">
        <v>0</v>
      </c>
      <c r="L26">
        <v>0</v>
      </c>
      <c r="AJ26">
        <v>189.62532164</v>
      </c>
      <c r="AK26">
        <v>189.62532164</v>
      </c>
      <c r="BI26" s="32" t="s">
        <v>154</v>
      </c>
    </row>
    <row r="27" spans="1:61" ht="12.75">
      <c r="A27" t="s">
        <v>111</v>
      </c>
      <c r="B27">
        <v>-1554.31849105</v>
      </c>
      <c r="C27">
        <v>-262.13029311</v>
      </c>
      <c r="D27">
        <v>196.41866025</v>
      </c>
      <c r="F27">
        <v>-1554.31849105</v>
      </c>
      <c r="G27">
        <v>-262.13029311</v>
      </c>
      <c r="H27">
        <v>196.41866025</v>
      </c>
      <c r="J27">
        <v>0</v>
      </c>
      <c r="K27">
        <v>0</v>
      </c>
      <c r="L27">
        <v>0</v>
      </c>
      <c r="M27">
        <v>0</v>
      </c>
      <c r="AA27">
        <v>42.011237034</v>
      </c>
      <c r="AB27">
        <v>42.011237034</v>
      </c>
      <c r="AJ27">
        <v>189.57265403</v>
      </c>
      <c r="AK27">
        <v>189.57265403</v>
      </c>
      <c r="BD27">
        <v>-0.254</v>
      </c>
      <c r="BE27">
        <v>0.254</v>
      </c>
      <c r="BI27" t="s">
        <v>140</v>
      </c>
    </row>
    <row r="28" spans="1:61" ht="12.75">
      <c r="A28" t="s">
        <v>112</v>
      </c>
      <c r="B28">
        <v>-1554.94267954</v>
      </c>
      <c r="C28">
        <v>-264.0640454</v>
      </c>
      <c r="D28">
        <v>193.47833364</v>
      </c>
      <c r="F28">
        <v>-1554.94267954</v>
      </c>
      <c r="G28">
        <v>-264.0640454</v>
      </c>
      <c r="H28">
        <v>193.47833364</v>
      </c>
      <c r="J28">
        <v>0</v>
      </c>
      <c r="K28">
        <v>0</v>
      </c>
      <c r="L28">
        <v>0</v>
      </c>
      <c r="M28">
        <v>0</v>
      </c>
      <c r="AA28">
        <v>6.886276549999999</v>
      </c>
      <c r="AB28">
        <v>6.886276549999999</v>
      </c>
      <c r="AJ28">
        <v>189.63815324</v>
      </c>
      <c r="AK28">
        <v>189.63815324</v>
      </c>
      <c r="BD28">
        <v>-0.254</v>
      </c>
      <c r="BE28">
        <v>0.254</v>
      </c>
      <c r="BI28" t="s">
        <v>141</v>
      </c>
    </row>
    <row r="29" spans="1:61" ht="12.75">
      <c r="A29" t="s">
        <v>113</v>
      </c>
      <c r="B29">
        <v>-1533.75418039</v>
      </c>
      <c r="C29">
        <v>-258.64138213</v>
      </c>
      <c r="D29">
        <v>193.39796296</v>
      </c>
      <c r="F29">
        <v>-1533.75418039</v>
      </c>
      <c r="G29">
        <v>-258.64138213</v>
      </c>
      <c r="H29">
        <v>193.39796296</v>
      </c>
      <c r="J29">
        <v>0</v>
      </c>
      <c r="K29">
        <v>0</v>
      </c>
      <c r="L29">
        <v>0</v>
      </c>
      <c r="AJ29">
        <v>189.57189802</v>
      </c>
      <c r="AK29">
        <v>189.57189802</v>
      </c>
      <c r="BI29" s="32" t="s">
        <v>153</v>
      </c>
    </row>
    <row r="30" spans="1:61" ht="12.75">
      <c r="A30" t="s">
        <v>114</v>
      </c>
      <c r="B30">
        <v>-1533.84699453</v>
      </c>
      <c r="C30">
        <v>-261.26183079</v>
      </c>
      <c r="D30">
        <v>195.1644306</v>
      </c>
      <c r="F30">
        <v>-1533.84699453</v>
      </c>
      <c r="G30">
        <v>-261.26183079</v>
      </c>
      <c r="H30">
        <v>195.1644306</v>
      </c>
      <c r="J30">
        <v>0</v>
      </c>
      <c r="K30">
        <v>0</v>
      </c>
      <c r="L30">
        <v>0</v>
      </c>
      <c r="M30">
        <v>0</v>
      </c>
      <c r="AA30">
        <v>43.298167404</v>
      </c>
      <c r="AB30">
        <v>43.298167404</v>
      </c>
      <c r="AJ30">
        <v>189.66648154</v>
      </c>
      <c r="AK30">
        <v>189.66648154</v>
      </c>
      <c r="BD30">
        <v>-0.254</v>
      </c>
      <c r="BE30">
        <v>0.254</v>
      </c>
      <c r="BI30" s="32" t="s">
        <v>142</v>
      </c>
    </row>
    <row r="31" spans="1:61" ht="12.75">
      <c r="A31" t="s">
        <v>115</v>
      </c>
      <c r="B31">
        <v>-1535.50002196</v>
      </c>
      <c r="C31">
        <v>-259.26649645</v>
      </c>
      <c r="D31">
        <v>193.57537637</v>
      </c>
      <c r="F31">
        <v>-1535.50002196</v>
      </c>
      <c r="G31">
        <v>-259.26649645</v>
      </c>
      <c r="H31">
        <v>193.57537637</v>
      </c>
      <c r="J31">
        <v>0</v>
      </c>
      <c r="K31">
        <v>0</v>
      </c>
      <c r="L31">
        <v>0</v>
      </c>
      <c r="M31">
        <v>0</v>
      </c>
      <c r="AA31">
        <v>7.7149139579999995</v>
      </c>
      <c r="AB31">
        <v>7.7149139579999995</v>
      </c>
      <c r="AJ31">
        <v>189.58389646</v>
      </c>
      <c r="AK31">
        <v>189.58389646</v>
      </c>
      <c r="BD31">
        <v>-0.254</v>
      </c>
      <c r="BE31">
        <v>0.254</v>
      </c>
      <c r="BI31" t="s">
        <v>143</v>
      </c>
    </row>
    <row r="32" spans="1:61" ht="12.75">
      <c r="A32" t="s">
        <v>116</v>
      </c>
      <c r="B32">
        <v>-1593.20190782</v>
      </c>
      <c r="C32">
        <v>-273.52914077</v>
      </c>
      <c r="D32">
        <v>193.60628614</v>
      </c>
      <c r="F32">
        <v>-1593.20190782</v>
      </c>
      <c r="G32">
        <v>-273.52914077</v>
      </c>
      <c r="H32">
        <v>193.60628614</v>
      </c>
      <c r="J32">
        <v>0</v>
      </c>
      <c r="K32">
        <v>0</v>
      </c>
      <c r="L32">
        <v>0</v>
      </c>
      <c r="AJ32">
        <v>189.74186024</v>
      </c>
      <c r="AK32">
        <v>189.74186024</v>
      </c>
      <c r="BI32" s="32" t="s">
        <v>151</v>
      </c>
    </row>
    <row r="33" spans="1:61" ht="12.75">
      <c r="A33" t="s">
        <v>117</v>
      </c>
      <c r="B33">
        <v>-1594.6754553</v>
      </c>
      <c r="C33">
        <v>-272.18558263</v>
      </c>
      <c r="D33">
        <v>197.36841832</v>
      </c>
      <c r="F33">
        <v>-1594.6754553</v>
      </c>
      <c r="G33">
        <v>-272.18558263</v>
      </c>
      <c r="H33">
        <v>197.36841832</v>
      </c>
      <c r="J33">
        <v>0</v>
      </c>
      <c r="K33">
        <v>0</v>
      </c>
      <c r="L33">
        <v>0</v>
      </c>
      <c r="M33">
        <v>0</v>
      </c>
      <c r="AA33">
        <v>38.627646137999996</v>
      </c>
      <c r="AB33">
        <v>38.627646137999996</v>
      </c>
      <c r="AJ33">
        <v>189.68613043</v>
      </c>
      <c r="AK33">
        <v>189.68613043</v>
      </c>
      <c r="BD33">
        <v>-0.254</v>
      </c>
      <c r="BE33">
        <v>0.254</v>
      </c>
      <c r="BI33" s="32" t="s">
        <v>161</v>
      </c>
    </row>
    <row r="34" spans="1:61" ht="12.75">
      <c r="A34" t="s">
        <v>118</v>
      </c>
      <c r="B34">
        <v>-1595.21972878</v>
      </c>
      <c r="C34">
        <v>-274.4913992</v>
      </c>
      <c r="D34">
        <v>194.17694007</v>
      </c>
      <c r="F34">
        <v>-1595.21972878</v>
      </c>
      <c r="G34">
        <v>-274.4913992</v>
      </c>
      <c r="H34">
        <v>194.17694007</v>
      </c>
      <c r="J34">
        <v>0</v>
      </c>
      <c r="K34">
        <v>0</v>
      </c>
      <c r="L34">
        <v>0</v>
      </c>
      <c r="M34">
        <v>0</v>
      </c>
      <c r="AA34">
        <v>5.946783635999999</v>
      </c>
      <c r="AB34">
        <v>5.946783635999999</v>
      </c>
      <c r="AJ34">
        <v>189.76334438</v>
      </c>
      <c r="AK34">
        <v>189.76334438</v>
      </c>
      <c r="BD34">
        <v>-0.254</v>
      </c>
      <c r="BE34">
        <v>0.254</v>
      </c>
      <c r="BI34" s="32" t="s">
        <v>162</v>
      </c>
    </row>
    <row r="35" spans="1:61" ht="12.75">
      <c r="A35" t="s">
        <v>119</v>
      </c>
      <c r="B35">
        <v>-1593.1053609</v>
      </c>
      <c r="C35">
        <v>-273.37338874</v>
      </c>
      <c r="D35">
        <v>193.46570984</v>
      </c>
      <c r="F35">
        <v>-1593.1053609</v>
      </c>
      <c r="G35">
        <v>-273.37338874</v>
      </c>
      <c r="H35">
        <v>193.46570984</v>
      </c>
      <c r="J35">
        <v>0</v>
      </c>
      <c r="K35">
        <v>0</v>
      </c>
      <c r="L35">
        <v>0</v>
      </c>
      <c r="AJ35">
        <v>189.73699803</v>
      </c>
      <c r="AK35">
        <v>189.73699803</v>
      </c>
      <c r="BI35" s="32" t="s">
        <v>152</v>
      </c>
    </row>
    <row r="36" spans="1:61" ht="12.75">
      <c r="A36" t="s">
        <v>120</v>
      </c>
      <c r="B36">
        <v>-1594.17908418</v>
      </c>
      <c r="C36">
        <v>-273.14845294</v>
      </c>
      <c r="D36">
        <v>195.62029227</v>
      </c>
      <c r="F36">
        <v>-1594.17908418</v>
      </c>
      <c r="G36">
        <v>-273.14845294</v>
      </c>
      <c r="H36">
        <v>195.62029227</v>
      </c>
      <c r="J36">
        <v>0</v>
      </c>
      <c r="K36">
        <v>0</v>
      </c>
      <c r="L36">
        <v>0</v>
      </c>
      <c r="M36">
        <v>0</v>
      </c>
      <c r="AA36">
        <v>38.604783852</v>
      </c>
      <c r="AB36">
        <v>38.604783852</v>
      </c>
      <c r="AJ36">
        <v>189.72271174</v>
      </c>
      <c r="AK36">
        <v>189.72271174</v>
      </c>
      <c r="BD36">
        <v>-0.254</v>
      </c>
      <c r="BE36">
        <v>0.254</v>
      </c>
      <c r="BI36" s="32" t="s">
        <v>159</v>
      </c>
    </row>
    <row r="37" spans="1:61" ht="12.75">
      <c r="A37" t="s">
        <v>121</v>
      </c>
      <c r="B37">
        <v>-1595.20556701</v>
      </c>
      <c r="C37">
        <v>-274.04122586</v>
      </c>
      <c r="D37">
        <v>194.04913667</v>
      </c>
      <c r="F37">
        <v>-1595.20556701</v>
      </c>
      <c r="G37">
        <v>-274.04122586</v>
      </c>
      <c r="H37">
        <v>194.04913667</v>
      </c>
      <c r="J37">
        <v>0</v>
      </c>
      <c r="K37">
        <v>0</v>
      </c>
      <c r="L37">
        <v>0</v>
      </c>
      <c r="M37">
        <v>0</v>
      </c>
      <c r="AA37">
        <v>7.050332101999999</v>
      </c>
      <c r="AB37">
        <v>7.050332101999999</v>
      </c>
      <c r="AJ37">
        <v>189.74772453</v>
      </c>
      <c r="AK37">
        <v>189.74772453</v>
      </c>
      <c r="BD37">
        <v>-0.254</v>
      </c>
      <c r="BE37">
        <v>0.254</v>
      </c>
      <c r="BI37" s="32" t="s">
        <v>160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cp:lastPrinted>2005-11-27T05:04:33Z</cp:lastPrinted>
  <dcterms:created xsi:type="dcterms:W3CDTF">2004-07-06T03:38:11Z</dcterms:created>
  <dcterms:modified xsi:type="dcterms:W3CDTF">2011-05-03T20:20:26Z</dcterms:modified>
  <cp:category/>
  <cp:version/>
  <cp:contentType/>
  <cp:contentStatus/>
</cp:coreProperties>
</file>