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240" windowWidth="19320" windowHeight="14700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<sst xmlns="http://schemas.openxmlformats.org/spreadsheetml/2006/main" count="149" uniqueCount="134">
  <si>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</si>
  <si>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</si>
  <si>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</si>
  <si>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</si>
  <si>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</si>
  <si>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</si>
  <si>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</si>
  <si>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</si>
  <si>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</si>
  <si>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</si>
  <si>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</si>
  <si>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</si>
  <si>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</si>
  <si>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</si>
  <si>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</si>
  <si>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</si>
  <si>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</si>
  <si>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</si>
  <si>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</si>
  <si>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</si>
  <si>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</si>
  <si>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</si>
  <si>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</si>
  <si>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</si>
  <si>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</si>
  <si>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</si>
  <si>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</si>
  <si>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</si>
  <si>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</si>
  <si>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</si>
  <si>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</si>
  <si>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</si>
  <si>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</si>
  <si>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</si>
  <si>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</si>
  <si>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</si>
  <si>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</si>
  <si>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</si>
  <si>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</si>
  <si>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</si>
  <si>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</si>
  <si>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</si>
  <si>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</si>
  <si>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</si>
  <si>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</si>
  <si>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</si>
  <si>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</si>
  <si>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</si>
  <si>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</si>
  <si>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</si>
  <si>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</si>
  <si>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</si>
  <si>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</si>
  <si>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</si>
  <si>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</si>
  <si>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</si>
  <si>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</si>
  <si>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</si>
  <si>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</si>
  <si>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</si>
  <si>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</si>
  <si>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</si>
  <si>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</si>
  <si>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</si>
  <si>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</si>
  <si>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</si>
  <si>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</si>
  <si>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</si>
  <si>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</si>
  <si>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</si>
  <si>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</si>
  <si>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</si>
  <si>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</si>
  <si>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</si>
  <si>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</si>
  <si>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</si>
  <si>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</si>
  <si>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</si>
  <si>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</si>
  <si>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</si>
  <si>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</si>
  <si>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</si>
  <si>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</si>
  <si>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</si>
  <si>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</si>
  <si>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</si>
  <si>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</si>
  <si>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</si>
  <si>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</si>
  <si>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</si>
  <si>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</si>
  <si>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</si>
  <si>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</si>
  <si>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</si>
  <si>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</si>
  <si>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</si>
  <si>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</si>
  <si>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</si>
  <si>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</si>
  <si>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</si>
  <si>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</si>
  <si>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</si>
  <si>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</si>
  <si>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</si>
  <si>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</si>
  <si>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</si>
  <si>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</si>
  <si>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</si>
  <si>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</si>
  <si>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</si>
  <si>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</si>
  <si>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</si>
  <si>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</si>
  <si>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</si>
  <si>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</si>
  <si>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</si>
  <si>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Bay C row 3 shunt tile</t>
  </si>
  <si>
    <t>Bay C row 4 shunt tile</t>
  </si>
  <si>
    <t>Bay A row 3 shunt tile</t>
  </si>
  <si>
    <t>Bay A row 4 shunt tile</t>
  </si>
  <si>
    <t>Bay K row 3 shunt tile</t>
  </si>
  <si>
    <t>Bay K row 4 shunt tile</t>
  </si>
  <si>
    <t>Bay I row 3 shunt tile</t>
  </si>
  <si>
    <t>Bay I row 4 shunt tile</t>
  </si>
  <si>
    <t>Bay G row 3 shunt tile</t>
  </si>
  <si>
    <t>Bay G row 4 shunt tile</t>
  </si>
  <si>
    <t>Bay E row 3 shunt tile</t>
  </si>
  <si>
    <t>Bay E row 4 shunt tile</t>
  </si>
  <si>
    <t>A</t>
  </si>
  <si>
    <t>1150-****-X890</t>
  </si>
  <si>
    <t>Gerhardt</t>
  </si>
  <si>
    <t>Raftopoulos</t>
  </si>
  <si>
    <t>2011-4-11_SHUNT TILE RADII</t>
  </si>
  <si>
    <t>steve-1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</si>
</sst>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47625</xdr:rowOff>
    </xdr:from>
    <xdr:to>
      <xdr:col>7</xdr:col>
      <xdr:colOff>390525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286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4.7109375" style="0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108</v>
      </c>
      <c r="B2" s="18">
        <v>0</v>
      </c>
      <c r="C2"/>
      <c r="D2"/>
      <c r="E2"/>
      <c r="F2"/>
      <c r="H2" s="3"/>
    </row>
    <row r="3" spans="1:7" ht="12.75">
      <c r="A3" s="17" t="s">
        <v>109</v>
      </c>
      <c r="B3" s="18" t="s">
        <v>128</v>
      </c>
      <c r="C3" s="31">
        <v>40644.5399537037</v>
      </c>
      <c r="D3" s="24" t="s">
        <v>93</v>
      </c>
      <c r="E3" s="29">
        <v>33</v>
      </c>
      <c r="F3" s="29"/>
      <c r="G3" s="4"/>
    </row>
    <row r="4" spans="1:7" ht="12.75">
      <c r="A4" s="17" t="s">
        <v>110</v>
      </c>
      <c r="B4" s="18" t="s">
        <v>129</v>
      </c>
      <c r="C4" s="31">
        <v>40644.5399537037</v>
      </c>
      <c r="D4" s="24" t="s">
        <v>94</v>
      </c>
      <c r="E4" s="30">
        <v>1231</v>
      </c>
      <c r="F4" s="30"/>
      <c r="G4" s="4"/>
    </row>
    <row r="5" spans="1:7" ht="12.75">
      <c r="A5" s="17" t="s">
        <v>111</v>
      </c>
      <c r="B5" s="18">
        <v>1</v>
      </c>
      <c r="C5" s="5"/>
      <c r="D5" s="24"/>
      <c r="E5"/>
      <c r="F5"/>
      <c r="G5" s="25"/>
    </row>
    <row r="6" spans="1:7" ht="12.75">
      <c r="A6" s="16" t="s">
        <v>112</v>
      </c>
      <c r="B6" s="18">
        <v>0</v>
      </c>
      <c r="C6" s="5"/>
      <c r="D6" s="24"/>
      <c r="E6"/>
      <c r="F6"/>
      <c r="G6" s="25"/>
    </row>
    <row r="7" spans="1:8" ht="12.75">
      <c r="A7" s="17" t="s">
        <v>113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Bay C row 3 shunt tile</v>
      </c>
      <c r="B11" s="11">
        <f>IF(DEGREES(ATAN2(Data!F11,Data!G11))&lt;0,360+DEGREES(ATAN2(Data!F11,Data!G11)),DEGREES(ATAN2(Data!F11,Data!G11)))</f>
        <v>7.668894174360909</v>
      </c>
      <c r="C11" s="11">
        <f>SQRT(Data!F11*Data!F11+Data!G11*Data!G11)</f>
        <v>35.56800786637699</v>
      </c>
      <c r="D11" s="11">
        <f>Data!F11</f>
        <v>35.2498803</v>
      </c>
      <c r="E11" s="11">
        <f>Data!G11</f>
        <v>4.74648527</v>
      </c>
      <c r="F11" s="11">
        <f>Data!H11</f>
        <v>-58.69364239</v>
      </c>
      <c r="G11" s="21"/>
    </row>
    <row r="12" spans="1:7" ht="12.75">
      <c r="A12" s="3" t="str">
        <f>Data!BI12</f>
        <v>Bay C row 4 shunt tile</v>
      </c>
      <c r="B12" s="11">
        <f>IF(DEGREES(ATAN2(Data!F12,Data!G12))&lt;0,360+DEGREES(ATAN2(Data!F12,Data!G12)),DEGREES(ATAN2(Data!F12,Data!G12)))</f>
        <v>7.651267399231596</v>
      </c>
      <c r="C12" s="11">
        <f>SQRT(Data!F12*Data!F12+Data!G12*Data!G12)</f>
        <v>40.28057171779508</v>
      </c>
      <c r="D12" s="11">
        <f>Data!F12</f>
        <v>39.92194583</v>
      </c>
      <c r="E12" s="11">
        <f>Data!G12</f>
        <v>5.36308671</v>
      </c>
      <c r="F12" s="11">
        <f>Data!H12</f>
        <v>-57.28909721</v>
      </c>
      <c r="G12" s="21"/>
    </row>
    <row r="13" spans="1:7" ht="12.75">
      <c r="A13" s="3" t="str">
        <f>Data!BI13</f>
        <v>Bay A row 3 shunt tile</v>
      </c>
      <c r="B13" s="11">
        <f>IF(DEGREES(ATAN2(Data!F13,Data!G13))&lt;0,360+DEGREES(ATAN2(Data!F13,Data!G13)),DEGREES(ATAN2(Data!F13,Data!G13)))</f>
        <v>67.4267307262265</v>
      </c>
      <c r="C13" s="11">
        <f>SQRT(Data!F13*Data!F13+Data!G13*Data!G13)</f>
        <v>35.62212288281717</v>
      </c>
      <c r="D13" s="11">
        <f>Data!F13</f>
        <v>13.67407078</v>
      </c>
      <c r="E13" s="11">
        <f>Data!G13</f>
        <v>32.89309087</v>
      </c>
      <c r="F13" s="11">
        <f>Data!H13</f>
        <v>-58.90791764</v>
      </c>
      <c r="G13" s="21"/>
    </row>
    <row r="14" spans="1:7" ht="12.75">
      <c r="A14" s="3" t="str">
        <f>Data!BI14</f>
        <v>Bay A row 4 shunt tile</v>
      </c>
      <c r="B14" s="11">
        <f>IF(DEGREES(ATAN2(Data!F14,Data!G14))&lt;0,360+DEGREES(ATAN2(Data!F14,Data!G14)),DEGREES(ATAN2(Data!F14,Data!G14)))</f>
        <v>67.46606635492658</v>
      </c>
      <c r="C14" s="11">
        <f>SQRT(Data!F14*Data!F14+Data!G14*Data!G14)</f>
        <v>40.24780935882472</v>
      </c>
      <c r="D14" s="11">
        <f>Data!F14</f>
        <v>15.42418957</v>
      </c>
      <c r="E14" s="11">
        <f>Data!G14</f>
        <v>37.17499878</v>
      </c>
      <c r="F14" s="11">
        <f>Data!H14</f>
        <v>-57.36768475</v>
      </c>
      <c r="G14" s="21"/>
    </row>
    <row r="15" spans="1:7" ht="12.75">
      <c r="A15" s="3" t="str">
        <f>Data!BI15</f>
        <v>Bay K row 3 shunt tile</v>
      </c>
      <c r="B15" s="11">
        <f>IF(DEGREES(ATAN2(Data!F15,Data!G15))&lt;0,360+DEGREES(ATAN2(Data!F15,Data!G15)),DEGREES(ATAN2(Data!F15,Data!G15)))</f>
        <v>127.45032132960135</v>
      </c>
      <c r="C15" s="11">
        <f>SQRT(Data!F15*Data!F15+Data!G15*Data!G15)</f>
        <v>35.47802604433571</v>
      </c>
      <c r="D15" s="11">
        <f>Data!F15</f>
        <v>-21.57324102</v>
      </c>
      <c r="E15" s="11">
        <f>Data!G15</f>
        <v>28.16532627</v>
      </c>
      <c r="F15" s="11">
        <f>Data!H15</f>
        <v>-58.9259725</v>
      </c>
      <c r="G15" s="21"/>
    </row>
    <row r="16" spans="1:7" ht="12.75">
      <c r="A16" s="3" t="str">
        <f>Data!BI16</f>
        <v>Bay K row 4 shunt tile</v>
      </c>
      <c r="B16" s="11">
        <f>IF(DEGREES(ATAN2(Data!F16,Data!G16))&lt;0,360+DEGREES(ATAN2(Data!F16,Data!G16)),DEGREES(ATAN2(Data!F16,Data!G16)))</f>
        <v>127.49824126038071</v>
      </c>
      <c r="C16" s="11">
        <f>SQRT(Data!F16*Data!F16+Data!G16*Data!G16)</f>
        <v>40.13657539340136</v>
      </c>
      <c r="D16" s="11">
        <f>Data!F16</f>
        <v>-24.43262155</v>
      </c>
      <c r="E16" s="11">
        <f>Data!G16</f>
        <v>31.84323615</v>
      </c>
      <c r="F16" s="11">
        <f>Data!H16</f>
        <v>-57.39092732</v>
      </c>
      <c r="G16" s="21"/>
    </row>
    <row r="17" spans="1:7" ht="12.75">
      <c r="A17" s="3" t="str">
        <f>Data!BI17</f>
        <v>Bay I row 3 shunt tile</v>
      </c>
      <c r="B17" s="11">
        <f>IF(DEGREES(ATAN2(Data!F17,Data!G17))&lt;0,360+DEGREES(ATAN2(Data!F17,Data!G17)),DEGREES(ATAN2(Data!F17,Data!G17)))</f>
        <v>187.58108996092656</v>
      </c>
      <c r="C17" s="11">
        <f>SQRT(Data!F17*Data!F17+Data!G17*Data!G17)</f>
        <v>35.364405380636754</v>
      </c>
      <c r="D17" s="11">
        <f>Data!F17</f>
        <v>-35.05528994</v>
      </c>
      <c r="E17" s="11">
        <f>Data!G17</f>
        <v>-4.66559912</v>
      </c>
      <c r="F17" s="11">
        <f>Data!H17</f>
        <v>-59.01093118</v>
      </c>
      <c r="G17" s="21"/>
    </row>
    <row r="18" spans="1:7" ht="12.75">
      <c r="A18" s="3" t="str">
        <f>Data!BI18</f>
        <v>Bay I row 4 shunt tile</v>
      </c>
      <c r="B18" s="11">
        <f>IF(DEGREES(ATAN2(Data!F18,Data!G18))&lt;0,360+DEGREES(ATAN2(Data!F18,Data!G18)),DEGREES(ATAN2(Data!F18,Data!G18)))</f>
        <v>187.59288116350714</v>
      </c>
      <c r="C18" s="11">
        <f>SQRT(Data!F18*Data!F18+Data!G18*Data!G18)</f>
        <v>40.13688644197161</v>
      </c>
      <c r="D18" s="11">
        <f>Data!F18</f>
        <v>-39.78496482</v>
      </c>
      <c r="E18" s="11">
        <f>Data!G18</f>
        <v>-5.30341659</v>
      </c>
      <c r="F18" s="11">
        <f>Data!H18</f>
        <v>-57.44304502</v>
      </c>
      <c r="G18" s="21"/>
    </row>
    <row r="19" spans="1:7" ht="12.75">
      <c r="A19" s="3" t="str">
        <f>Data!BI19</f>
        <v>Bay G row 3 shunt tile</v>
      </c>
      <c r="B19" s="11">
        <f>IF(DEGREES(ATAN2(Data!F19,Data!G19))&lt;0,360+DEGREES(ATAN2(Data!F19,Data!G19)),DEGREES(ATAN2(Data!F19,Data!G19)))</f>
        <v>247.8370308407322</v>
      </c>
      <c r="C19" s="11">
        <f>SQRT(Data!F19*Data!F19+Data!G19*Data!G19)</f>
        <v>35.452570299841</v>
      </c>
      <c r="D19" s="11">
        <f>Data!F19</f>
        <v>-13.37420946</v>
      </c>
      <c r="E19" s="11">
        <f>Data!G19</f>
        <v>-32.83314274</v>
      </c>
      <c r="F19" s="11">
        <f>Data!H19</f>
        <v>-59.00651728</v>
      </c>
      <c r="G19" s="21"/>
    </row>
    <row r="20" spans="1:7" ht="12.75">
      <c r="A20" s="3" t="str">
        <f>Data!BI20</f>
        <v>Bay G row 4 shunt tile</v>
      </c>
      <c r="B20" s="11">
        <f>IF(DEGREES(ATAN2(Data!F20,Data!G20))&lt;0,360+DEGREES(ATAN2(Data!F20,Data!G20)),DEGREES(ATAN2(Data!F20,Data!G20)))</f>
        <v>247.806047505193</v>
      </c>
      <c r="C20" s="11">
        <f>SQRT(Data!F20*Data!F20+Data!G20*Data!G20)</f>
        <v>40.09001704877263</v>
      </c>
      <c r="D20" s="11">
        <f>Data!F20</f>
        <v>-15.14372572</v>
      </c>
      <c r="E20" s="11">
        <f>Data!G20</f>
        <v>-37.11976614</v>
      </c>
      <c r="F20" s="11">
        <f>Data!H20</f>
        <v>-57.51828327</v>
      </c>
      <c r="G20" s="21"/>
    </row>
    <row r="21" spans="1:7" ht="12.75">
      <c r="A21" s="3" t="str">
        <f>Data!BI21</f>
        <v>Bay E row 3 shunt tile</v>
      </c>
      <c r="B21" s="11">
        <f>IF(DEGREES(ATAN2(Data!F21,Data!G21))&lt;0,360+DEGREES(ATAN2(Data!F21,Data!G21)),DEGREES(ATAN2(Data!F21,Data!G21)))</f>
        <v>307.8217296567215</v>
      </c>
      <c r="C21" s="11">
        <f>SQRT(Data!F21*Data!F21+Data!G21*Data!G21)</f>
        <v>35.5633241526765</v>
      </c>
      <c r="D21" s="11">
        <f>Data!F21</f>
        <v>21.8076679</v>
      </c>
      <c r="E21" s="11">
        <f>Data!G21</f>
        <v>-28.09227021</v>
      </c>
      <c r="F21" s="11">
        <f>Data!H21</f>
        <v>-58.95439388</v>
      </c>
      <c r="G21" s="21"/>
    </row>
    <row r="22" spans="1:7" ht="12.75">
      <c r="A22" s="3" t="str">
        <f>Data!BI22</f>
        <v>Bay E row 4 shunt tile</v>
      </c>
      <c r="B22" s="11">
        <f>IF(DEGREES(ATAN2(Data!F22,Data!G22))&lt;0,360+DEGREES(ATAN2(Data!F22,Data!G22)),DEGREES(ATAN2(Data!F22,Data!G22)))</f>
        <v>307.7700867807773</v>
      </c>
      <c r="C22" s="11">
        <f>SQRT(Data!F22*Data!F22+Data!G22*Data!G22)</f>
        <v>40.24180110190347</v>
      </c>
      <c r="D22" s="11">
        <f>Data!F22</f>
        <v>24.64787954</v>
      </c>
      <c r="E22" s="11">
        <f>Data!G22</f>
        <v>-31.81013345</v>
      </c>
      <c r="F22" s="11">
        <f>Data!H22</f>
        <v>-57.39533537</v>
      </c>
      <c r="G22" s="21"/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133</v>
      </c>
      <c r="N1" s="6" t="s">
        <v>19</v>
      </c>
      <c r="O1" t="s">
        <v>132</v>
      </c>
    </row>
    <row r="2" spans="1:18" ht="12.75">
      <c r="A2" s="6" t="s">
        <v>10</v>
      </c>
      <c r="B2" s="5" t="s">
        <v>108</v>
      </c>
      <c r="C2" s="6" t="s">
        <v>2</v>
      </c>
      <c r="D2" s="5">
        <v>0</v>
      </c>
      <c r="E2" s="5"/>
      <c r="I2" s="8" t="s">
        <v>18</v>
      </c>
      <c r="J2" s="7">
        <v>40644.5399537037</v>
      </c>
      <c r="K2" s="1"/>
      <c r="L2" s="1"/>
      <c r="M2" s="1"/>
      <c r="N2" s="6" t="s">
        <v>20</v>
      </c>
      <c r="O2" t="s">
        <v>107</v>
      </c>
      <c r="Q2" s="1"/>
      <c r="R2" s="1"/>
    </row>
    <row r="3" spans="1:18" ht="12.75">
      <c r="A3" s="6" t="s">
        <v>11</v>
      </c>
      <c r="B3" s="5" t="s">
        <v>109</v>
      </c>
      <c r="C3" s="6" t="s">
        <v>3</v>
      </c>
      <c r="D3" s="5" t="s">
        <v>128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110</v>
      </c>
      <c r="C4" s="6" t="s">
        <v>4</v>
      </c>
      <c r="D4" s="5" t="s">
        <v>129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111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112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113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114</v>
      </c>
      <c r="C8" s="6" t="s">
        <v>8</v>
      </c>
      <c r="D8" s="5" t="s">
        <v>130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115</v>
      </c>
      <c r="C9" s="6" t="s">
        <v>9</v>
      </c>
      <c r="D9" s="5" t="s">
        <v>131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35.2498803</v>
      </c>
      <c r="C11">
        <v>4.74648527</v>
      </c>
      <c r="D11">
        <v>-58.69364239</v>
      </c>
      <c r="F11">
        <v>35.2498803</v>
      </c>
      <c r="G11">
        <v>4.74648527</v>
      </c>
      <c r="H11">
        <v>-58.69364239</v>
      </c>
      <c r="J11">
        <v>0</v>
      </c>
      <c r="K11">
        <v>0</v>
      </c>
      <c r="L11">
        <v>0</v>
      </c>
      <c r="AJ11">
        <v>7.66889417</v>
      </c>
      <c r="AK11">
        <v>7.66889417</v>
      </c>
      <c r="BI11" t="s">
        <v>116</v>
      </c>
    </row>
    <row r="12" spans="1:61" ht="12.75">
      <c r="A12" t="s">
        <v>96</v>
      </c>
      <c r="B12">
        <v>39.92194583</v>
      </c>
      <c r="C12">
        <v>5.36308671</v>
      </c>
      <c r="D12">
        <v>-57.28909721</v>
      </c>
      <c r="F12">
        <v>39.92194583</v>
      </c>
      <c r="G12">
        <v>5.36308671</v>
      </c>
      <c r="H12">
        <v>-57.28909721</v>
      </c>
      <c r="J12">
        <v>0</v>
      </c>
      <c r="K12">
        <v>0</v>
      </c>
      <c r="L12">
        <v>0</v>
      </c>
      <c r="AJ12">
        <v>7.6512674</v>
      </c>
      <c r="AK12">
        <v>7.6512674</v>
      </c>
      <c r="BI12" t="s">
        <v>117</v>
      </c>
    </row>
    <row r="13" spans="1:61" ht="12.75">
      <c r="A13" t="s">
        <v>97</v>
      </c>
      <c r="B13">
        <v>13.67407078</v>
      </c>
      <c r="C13">
        <v>32.89309087</v>
      </c>
      <c r="D13">
        <v>-58.90791764</v>
      </c>
      <c r="F13">
        <v>13.67407078</v>
      </c>
      <c r="G13">
        <v>32.89309087</v>
      </c>
      <c r="H13">
        <v>-58.90791764</v>
      </c>
      <c r="J13">
        <v>0</v>
      </c>
      <c r="K13">
        <v>0</v>
      </c>
      <c r="L13">
        <v>0</v>
      </c>
      <c r="AJ13">
        <v>67.42673072</v>
      </c>
      <c r="AK13">
        <v>67.42673072</v>
      </c>
      <c r="BI13" t="s">
        <v>118</v>
      </c>
    </row>
    <row r="14" spans="1:61" ht="12.75">
      <c r="A14" t="s">
        <v>98</v>
      </c>
      <c r="B14">
        <v>15.42418957</v>
      </c>
      <c r="C14">
        <v>37.17499878</v>
      </c>
      <c r="D14">
        <v>-57.36768475</v>
      </c>
      <c r="F14">
        <v>15.42418957</v>
      </c>
      <c r="G14">
        <v>37.17499878</v>
      </c>
      <c r="H14">
        <v>-57.36768475</v>
      </c>
      <c r="J14">
        <v>0</v>
      </c>
      <c r="K14">
        <v>0</v>
      </c>
      <c r="L14">
        <v>0</v>
      </c>
      <c r="AJ14">
        <v>67.46606636</v>
      </c>
      <c r="AK14">
        <v>67.46606636</v>
      </c>
      <c r="BI14" t="s">
        <v>119</v>
      </c>
    </row>
    <row r="15" spans="1:61" ht="12.75">
      <c r="A15" t="s">
        <v>99</v>
      </c>
      <c r="B15">
        <v>-21.57324102</v>
      </c>
      <c r="C15">
        <v>28.16532627</v>
      </c>
      <c r="D15">
        <v>-58.9259725</v>
      </c>
      <c r="F15">
        <v>-21.57324102</v>
      </c>
      <c r="G15">
        <v>28.16532627</v>
      </c>
      <c r="H15">
        <v>-58.9259725</v>
      </c>
      <c r="J15">
        <v>0</v>
      </c>
      <c r="K15">
        <v>0</v>
      </c>
      <c r="L15">
        <v>0</v>
      </c>
      <c r="AJ15">
        <v>127.45032133</v>
      </c>
      <c r="AK15">
        <v>127.45032133</v>
      </c>
      <c r="BI15" t="s">
        <v>120</v>
      </c>
    </row>
    <row r="16" spans="1:61" ht="12.75">
      <c r="A16" t="s">
        <v>100</v>
      </c>
      <c r="B16">
        <v>-24.43262155</v>
      </c>
      <c r="C16">
        <v>31.84323615</v>
      </c>
      <c r="D16">
        <v>-57.39092732</v>
      </c>
      <c r="F16">
        <v>-24.43262155</v>
      </c>
      <c r="G16">
        <v>31.84323615</v>
      </c>
      <c r="H16">
        <v>-57.39092732</v>
      </c>
      <c r="J16">
        <v>0</v>
      </c>
      <c r="K16">
        <v>0</v>
      </c>
      <c r="L16">
        <v>0</v>
      </c>
      <c r="AJ16">
        <v>127.49824127</v>
      </c>
      <c r="AK16">
        <v>127.49824127</v>
      </c>
      <c r="BI16" t="s">
        <v>121</v>
      </c>
    </row>
    <row r="17" spans="1:61" ht="12.75">
      <c r="A17" t="s">
        <v>101</v>
      </c>
      <c r="B17">
        <v>-35.05528994</v>
      </c>
      <c r="C17">
        <v>-4.66559912</v>
      </c>
      <c r="D17">
        <v>-59.01093118</v>
      </c>
      <c r="F17">
        <v>-35.05528994</v>
      </c>
      <c r="G17">
        <v>-4.66559912</v>
      </c>
      <c r="H17">
        <v>-59.01093118</v>
      </c>
      <c r="J17">
        <v>0</v>
      </c>
      <c r="K17">
        <v>0</v>
      </c>
      <c r="L17">
        <v>0</v>
      </c>
      <c r="AJ17">
        <v>187.58108997</v>
      </c>
      <c r="AK17">
        <v>187.58108997</v>
      </c>
      <c r="BI17" t="s">
        <v>122</v>
      </c>
    </row>
    <row r="18" spans="1:61" ht="12.75">
      <c r="A18" t="s">
        <v>102</v>
      </c>
      <c r="B18">
        <v>-39.78496482</v>
      </c>
      <c r="C18">
        <v>-5.30341659</v>
      </c>
      <c r="D18">
        <v>-57.44304502</v>
      </c>
      <c r="F18">
        <v>-39.78496482</v>
      </c>
      <c r="G18">
        <v>-5.30341659</v>
      </c>
      <c r="H18">
        <v>-57.44304502</v>
      </c>
      <c r="J18">
        <v>0</v>
      </c>
      <c r="K18">
        <v>0</v>
      </c>
      <c r="L18">
        <v>0</v>
      </c>
      <c r="AJ18">
        <v>187.59288117</v>
      </c>
      <c r="AK18">
        <v>187.59288117</v>
      </c>
      <c r="BI18" t="s">
        <v>123</v>
      </c>
    </row>
    <row r="19" spans="1:61" ht="12.75">
      <c r="A19" t="s">
        <v>103</v>
      </c>
      <c r="B19">
        <v>-13.37420946</v>
      </c>
      <c r="C19">
        <v>-32.83314274</v>
      </c>
      <c r="D19">
        <v>-59.00651728</v>
      </c>
      <c r="F19">
        <v>-13.37420946</v>
      </c>
      <c r="G19">
        <v>-32.83314274</v>
      </c>
      <c r="H19">
        <v>-59.00651728</v>
      </c>
      <c r="J19">
        <v>0</v>
      </c>
      <c r="K19">
        <v>0</v>
      </c>
      <c r="L19">
        <v>0</v>
      </c>
      <c r="AJ19">
        <v>247.83703084</v>
      </c>
      <c r="AK19">
        <v>247.83703084</v>
      </c>
      <c r="BI19" t="s">
        <v>124</v>
      </c>
    </row>
    <row r="20" spans="1:61" ht="12.75">
      <c r="A20" t="s">
        <v>104</v>
      </c>
      <c r="B20">
        <v>-15.14372572</v>
      </c>
      <c r="C20">
        <v>-37.11976614</v>
      </c>
      <c r="D20">
        <v>-57.51828327</v>
      </c>
      <c r="F20">
        <v>-15.14372572</v>
      </c>
      <c r="G20">
        <v>-37.11976614</v>
      </c>
      <c r="H20">
        <v>-57.51828327</v>
      </c>
      <c r="J20">
        <v>0</v>
      </c>
      <c r="K20">
        <v>0</v>
      </c>
      <c r="L20">
        <v>0</v>
      </c>
      <c r="AJ20">
        <v>247.8060475</v>
      </c>
      <c r="AK20">
        <v>247.8060475</v>
      </c>
      <c r="BI20" t="s">
        <v>125</v>
      </c>
    </row>
    <row r="21" spans="1:61" ht="12.75">
      <c r="A21" t="s">
        <v>105</v>
      </c>
      <c r="B21">
        <v>21.8076679</v>
      </c>
      <c r="C21">
        <v>-28.09227021</v>
      </c>
      <c r="D21">
        <v>-58.95439388</v>
      </c>
      <c r="F21">
        <v>21.8076679</v>
      </c>
      <c r="G21">
        <v>-28.09227021</v>
      </c>
      <c r="H21">
        <v>-58.95439388</v>
      </c>
      <c r="J21">
        <v>0</v>
      </c>
      <c r="K21">
        <v>0</v>
      </c>
      <c r="L21">
        <v>0</v>
      </c>
      <c r="AJ21">
        <v>307.82172967</v>
      </c>
      <c r="AK21">
        <v>307.82172967</v>
      </c>
      <c r="BI21" t="s">
        <v>126</v>
      </c>
    </row>
    <row r="22" spans="1:61" ht="12.75">
      <c r="A22" t="s">
        <v>106</v>
      </c>
      <c r="B22">
        <v>24.64787954</v>
      </c>
      <c r="C22">
        <v>-31.81013345</v>
      </c>
      <c r="D22">
        <v>-57.39533537</v>
      </c>
      <c r="F22">
        <v>24.64787954</v>
      </c>
      <c r="G22">
        <v>-31.81013345</v>
      </c>
      <c r="H22">
        <v>-57.39533537</v>
      </c>
      <c r="J22">
        <v>0</v>
      </c>
      <c r="K22">
        <v>0</v>
      </c>
      <c r="L22">
        <v>0</v>
      </c>
      <c r="AJ22">
        <v>307.77008678</v>
      </c>
      <c r="AK22">
        <v>307.77008678</v>
      </c>
      <c r="BI22" t="s">
        <v>127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2011-04-11T17:00:20Z</dcterms:modified>
  <cp:category/>
  <cp:version/>
  <cp:contentType/>
  <cp:contentStatus/>
</cp:coreProperties>
</file>