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8" yWindow="65476" windowWidth="14316" windowHeight="8964" activeTab="0"/>
  </bookViews>
  <sheets>
    <sheet name="Sheet1" sheetId="1" r:id="rId1"/>
    <sheet name="Sheet2" sheetId="2" r:id="rId2"/>
    <sheet name="Sheet3" sheetId="3" r:id="rId3"/>
  </sheets>
  <definedNames/>
  <calcPr fullCalcOnLoad="1" refMode="R1C1"/>
</workbook>
</file>

<file path=xl/sharedStrings.xml><?xml version="1.0" encoding="utf-8"?>
<sst xmlns="http://schemas.openxmlformats.org/spreadsheetml/2006/main" count="78" uniqueCount="65">
  <si>
    <t>Lower the mating “B” coil into position.</t>
  </si>
  <si>
    <t xml:space="preserve">Perform an alignment to the “B” coil tooling balls to verify that it has not changed shape. Do not accept the alignment. </t>
  </si>
  <si>
    <t>Install the jack screws and dial indicators for horizontal positioning.</t>
  </si>
  <si>
    <t xml:space="preserve">Using three selected monuments on the “B” coil, position the coil within ±.002" normal to the mating flanges and within ±.060" horizontally.                               </t>
  </si>
  <si>
    <t>Install the remaining alumina coated shims; install studs, supernuts, and torque to 50% of final value.</t>
  </si>
  <si>
    <t xml:space="preserve">Make a hand "wiggle" test (rotate on bolt) on all shims to make sure that they are tight.  If a loose shim is found back off on sufficient adjacent bolts to allow a replacement shim to be inserted.  Tighten bolt and recheck. </t>
  </si>
  <si>
    <t>After tightening, measure the position of all monuments per the Dimensional Control Plan, following steps 2.3.3 through 2.3.7.</t>
  </si>
  <si>
    <t xml:space="preserve">Measure the shim puck height (at a number of points around the puck surface) at each of the nose shim puck locations.  Use the data to define each puck height. </t>
  </si>
  <si>
    <t>Unfasten bolts and raise the "B" coil in height to remove the puck locating rings and install all nose shims with the properly sized pucks.  Use temporary shims to support the Type-B flex shims.</t>
  </si>
  <si>
    <t xml:space="preserve"> "Lightly" tack weld the nose flex shims to the perspective "A" and "B" coils.</t>
  </si>
  <si>
    <t xml:space="preserve">Unfasten all bolts and remove the "B" coil and place it on a separate fixture, with the Type-B coil side "A" flange (datum "D") facing up.     </t>
  </si>
  <si>
    <t>Recheck the part alignment of the "A" coil to make sure it is still within alignment.</t>
  </si>
  <si>
    <t>Weld all Type-A flex shims to the plasma side, following the weld sequence plan.</t>
  </si>
  <si>
    <t>After welding the "A" coil nose shims recheck alignment to determine if the part still meets the metrology acceptance criterion.</t>
  </si>
  <si>
    <t>Time needs to be allocated for a back office assessment of the part after welding.</t>
  </si>
  <si>
    <t>On the separate fixture measure the "B" fiducials to establish a reference coordinate system prior to welding the "B" coil nose shims.</t>
  </si>
  <si>
    <t>With the successful "A" coil weld operation, weld all Type-B (A-flange) flex shims to the plasma side, following the weld sequence plan.</t>
  </si>
  <si>
    <t>After welding the "B" coil nose shims recheck the part to determine if it still meets the metrology acceptance criterion.</t>
  </si>
  <si>
    <t>Remove alumina shims as necessary except for the (4-8) initial locating shims on the Type-A coil in designated locations for the initial alignment of the mating coil.</t>
  </si>
  <si>
    <t>Weld the A / B nose region solenoid side following the weld procedure.</t>
  </si>
  <si>
    <t xml:space="preserve">Partially tack weld all inboard shims to one flange to keep them in place.  The final welding of all welded shims to take place in Station 3.  </t>
  </si>
  <si>
    <t>Weld all inboard shims</t>
  </si>
  <si>
    <t>Follow a predefined weld sequence at all MC's and partially weld the inboard shim.  Perform weld peening operation. Perform a metrology measurement to re-verify coil alignment.</t>
  </si>
  <si>
    <t>Final complete MC scan to verify period alignment.</t>
  </si>
  <si>
    <t>Previous Seq #</t>
  </si>
  <si>
    <t>New Seq #</t>
  </si>
  <si>
    <t>TASK DESCRIPTION</t>
  </si>
  <si>
    <t>New work days</t>
  </si>
  <si>
    <t>Work days</t>
  </si>
  <si>
    <t>41MS</t>
  </si>
  <si>
    <t>37STK</t>
  </si>
  <si>
    <t>35TRVL</t>
  </si>
  <si>
    <t>31OT</t>
  </si>
  <si>
    <t>ORNL EM/DSN</t>
  </si>
  <si>
    <t>SHTB</t>
  </si>
  <si>
    <t xml:space="preserve">EMEM </t>
  </si>
  <si>
    <t>EMSM</t>
  </si>
  <si>
    <t>EMSB</t>
  </si>
  <si>
    <t>EMTB</t>
  </si>
  <si>
    <t>CREW</t>
  </si>
  <si>
    <t>Met Crew</t>
  </si>
  <si>
    <t>New EMTB</t>
  </si>
  <si>
    <t>New Met Crew</t>
  </si>
  <si>
    <t>Tack weld inboard welded shims</t>
  </si>
  <si>
    <t>Previous Sequence (all welded at Station 3)</t>
  </si>
  <si>
    <t>Plug Holes</t>
  </si>
  <si>
    <t>TBD</t>
  </si>
  <si>
    <t>Install plugs and blend to flange 2MD per hole</t>
  </si>
  <si>
    <t>Phil to provide number of holes</t>
  </si>
  <si>
    <t>Station 2</t>
  </si>
  <si>
    <t>Station 3</t>
  </si>
  <si>
    <t>New sequence (Welded joint by joint at Station 2)</t>
  </si>
  <si>
    <t>A-B</t>
  </si>
  <si>
    <t>(A-B)-C</t>
  </si>
  <si>
    <t>Total per joint</t>
  </si>
  <si>
    <t>Fabricate plugs for holes (HemiSpheres and discs) 30 holes</t>
  </si>
  <si>
    <t>A-A</t>
  </si>
  <si>
    <t>Other MCHP</t>
  </si>
  <si>
    <t>Combined from above</t>
  </si>
  <si>
    <t>TOTAL Per 2 three pack (full FP)</t>
  </si>
  <si>
    <t>TOTAL</t>
  </si>
  <si>
    <t>total per joint divide by 18</t>
  </si>
  <si>
    <t>Total per 6 pack (FP) = Total per joint * 5</t>
  </si>
  <si>
    <t>Total</t>
  </si>
  <si>
    <t>New Weld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</si>
</sst>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_(&quot;$&quot;* #,##0.0\K_);_(&quot;$&quot;* \(#,##0\K\);_(&quot;$&quot;* &quot;-&quot;??_);_(@_)"/>
  </numFmts>
  <fonts count="13">
    <font>
      <sz val="10"/>
      <name val="Arial"/>
      <family val="0"/>
    </font>
    <font>
      <sz val="8"/>
      <name val="Arial"/>
      <family val="0"/>
    </font>
    <font>
      <b/>
      <sz val="12"/>
      <name val="Times"/>
      <family val="0"/>
    </font>
    <font>
      <b/>
      <sz val="14"/>
      <name val="Times"/>
      <family val="1"/>
    </font>
    <font>
      <sz val="12"/>
      <name val="Times"/>
      <family val="0"/>
    </font>
    <font>
      <b/>
      <sz val="12"/>
      <color indexed="10"/>
      <name val="Times"/>
      <family val="0"/>
    </font>
    <font>
      <sz val="12"/>
      <color indexed="12"/>
      <name val="Times"/>
      <family val="0"/>
    </font>
    <font>
      <b/>
      <sz val="10"/>
      <name val="Arial"/>
      <family val="2"/>
    </font>
    <font>
      <u val="single"/>
      <sz val="10"/>
      <color indexed="12"/>
      <name val="Arial"/>
      <family val="0"/>
    </font>
    <font>
      <u val="single"/>
      <sz val="10"/>
      <color indexed="36"/>
      <name val="Arial"/>
      <family val="0"/>
    </font>
    <font>
      <sz val="16"/>
      <name val="Times"/>
      <family val="0"/>
    </font>
    <font>
      <sz val="16"/>
      <color indexed="12"/>
      <name val="Times"/>
      <family val="1"/>
    </font>
    <font>
      <sz val="16"/>
      <name val="Arial"/>
      <family val="0"/>
    </font>
  </fonts>
  <fills count="3">
    <fill>
      <patternFill/>
    </fill>
    <fill>
      <patternFill patternType="gray125"/>
    </fill>
    <fill>
      <patternFill patternType="solid">
        <fgColor indexed="4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2" fillId="0" borderId="1" xfId="0" applyFont="1" applyFill="1" applyBorder="1" applyAlignment="1">
      <alignment wrapText="1"/>
    </xf>
    <xf numFmtId="0" fontId="2" fillId="2" borderId="1" xfId="0" applyFont="1" applyFill="1" applyBorder="1" applyAlignment="1">
      <alignment wrapText="1"/>
    </xf>
    <xf numFmtId="0" fontId="3" fillId="0" borderId="1" xfId="0" applyFont="1" applyFill="1" applyBorder="1" applyAlignment="1">
      <alignment horizontal="center" wrapText="1"/>
    </xf>
    <xf numFmtId="0" fontId="2" fillId="2" borderId="1" xfId="0" applyFont="1" applyFill="1" applyBorder="1" applyAlignment="1">
      <alignment horizontal="center" wrapText="1"/>
    </xf>
    <xf numFmtId="164" fontId="4" fillId="2" borderId="1" xfId="0" applyNumberFormat="1" applyFont="1" applyFill="1" applyBorder="1" applyAlignment="1">
      <alignment horizontal="right" wrapText="1"/>
    </xf>
    <xf numFmtId="164" fontId="4" fillId="0" borderId="1" xfId="0" applyNumberFormat="1" applyFont="1" applyFill="1" applyBorder="1" applyAlignment="1">
      <alignment wrapText="1"/>
    </xf>
    <xf numFmtId="166" fontId="5" fillId="0" borderId="1" xfId="0" applyNumberFormat="1" applyFont="1" applyFill="1" applyBorder="1" applyAlignment="1">
      <alignment textRotation="90" wrapText="1"/>
    </xf>
    <xf numFmtId="0" fontId="5" fillId="0" borderId="1" xfId="0" applyFont="1" applyFill="1" applyBorder="1" applyAlignment="1">
      <alignment textRotation="90" wrapText="1"/>
    </xf>
    <xf numFmtId="1" fontId="5" fillId="0" borderId="1" xfId="0" applyNumberFormat="1" applyFont="1" applyFill="1" applyBorder="1" applyAlignment="1">
      <alignment textRotation="90" wrapText="1"/>
    </xf>
    <xf numFmtId="1" fontId="6" fillId="0" borderId="1" xfId="0" applyNumberFormat="1" applyFont="1" applyFill="1" applyBorder="1" applyAlignment="1">
      <alignment textRotation="90" wrapText="1"/>
    </xf>
    <xf numFmtId="0" fontId="6" fillId="0" borderId="1" xfId="0" applyFont="1" applyFill="1" applyBorder="1" applyAlignment="1">
      <alignment textRotation="90" wrapText="1"/>
    </xf>
    <xf numFmtId="0" fontId="6" fillId="2" borderId="1" xfId="0" applyFont="1" applyFill="1" applyBorder="1" applyAlignment="1">
      <alignment textRotation="90" wrapText="1"/>
    </xf>
    <xf numFmtId="0" fontId="7" fillId="0" borderId="0" xfId="0" applyFont="1" applyAlignment="1">
      <alignment/>
    </xf>
    <xf numFmtId="0" fontId="6" fillId="2" borderId="0" xfId="0" applyFont="1" applyFill="1" applyBorder="1" applyAlignment="1">
      <alignment textRotation="90" wrapText="1"/>
    </xf>
    <xf numFmtId="164" fontId="10" fillId="0" borderId="0" xfId="0" applyNumberFormat="1" applyFont="1" applyFill="1" applyBorder="1" applyAlignment="1">
      <alignment wrapText="1"/>
    </xf>
    <xf numFmtId="0" fontId="11" fillId="0" borderId="0" xfId="0" applyFont="1" applyFill="1" applyBorder="1" applyAlignment="1">
      <alignment textRotation="90" wrapText="1"/>
    </xf>
    <xf numFmtId="1" fontId="11" fillId="0" borderId="0" xfId="0" applyNumberFormat="1" applyFont="1" applyFill="1" applyBorder="1" applyAlignment="1">
      <alignment textRotation="90" wrapText="1"/>
    </xf>
    <xf numFmtId="0" fontId="12" fillId="0" borderId="0" xfId="0" applyFont="1" applyBorder="1" applyAlignment="1">
      <alignment/>
    </xf>
    <xf numFmtId="0" fontId="12" fillId="0" borderId="0"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Z65"/>
  <sheetViews>
    <sheetView tabSelected="1" zoomScale="55" zoomScaleNormal="55" workbookViewId="0" topLeftCell="A1">
      <pane ySplit="1308" topLeftCell="BM1" activePane="bottomLeft" state="split"/>
      <selection pane="topLeft" activeCell="U1" sqref="U1:U16384"/>
      <selection pane="bottomLeft" activeCell="A6" sqref="A6"/>
    </sheetView>
  </sheetViews>
  <sheetFormatPr defaultColWidth="9.140625" defaultRowHeight="12.75"/>
  <cols>
    <col min="1" max="1" width="8.28125" style="0" bestFit="1" customWidth="1"/>
    <col min="2" max="2" width="6.28125" style="0" bestFit="1" customWidth="1"/>
    <col min="3" max="3" width="58.28125" style="0" customWidth="1"/>
    <col min="4" max="4" width="4.7109375" style="0" customWidth="1"/>
    <col min="5" max="5" width="6.28125" style="0" customWidth="1"/>
    <col min="7" max="7" width="3.421875" style="0" customWidth="1"/>
    <col min="8" max="15" width="2.28125" style="0" customWidth="1"/>
    <col min="16" max="16" width="5.7109375" style="0" customWidth="1"/>
    <col min="17" max="18" width="4.28125" style="0" bestFit="1" customWidth="1"/>
    <col min="19" max="20" width="6.7109375" style="0" bestFit="1" customWidth="1"/>
    <col min="21" max="21" width="4.28125" style="0" customWidth="1"/>
    <col min="23" max="23" width="9.140625" style="0" customWidth="1"/>
    <col min="24" max="24" width="6.28125" style="0" bestFit="1" customWidth="1"/>
    <col min="25" max="25" width="8.00390625" style="0" bestFit="1" customWidth="1"/>
    <col min="26" max="26" width="8.7109375" style="0" bestFit="1" customWidth="1"/>
  </cols>
  <sheetData>
    <row r="3" spans="1:26" ht="65.25" customHeight="1">
      <c r="A3" s="1" t="s">
        <v>24</v>
      </c>
      <c r="B3" s="2" t="s">
        <v>25</v>
      </c>
      <c r="C3" s="3" t="s">
        <v>26</v>
      </c>
      <c r="D3" s="4"/>
      <c r="E3" s="5" t="s">
        <v>27</v>
      </c>
      <c r="F3" s="6" t="s">
        <v>28</v>
      </c>
      <c r="G3" s="7" t="s">
        <v>29</v>
      </c>
      <c r="H3" s="8" t="s">
        <v>30</v>
      </c>
      <c r="I3" s="7" t="s">
        <v>31</v>
      </c>
      <c r="J3" s="9" t="s">
        <v>32</v>
      </c>
      <c r="K3" s="10" t="s">
        <v>33</v>
      </c>
      <c r="L3" s="10" t="s">
        <v>34</v>
      </c>
      <c r="M3" s="10" t="s">
        <v>35</v>
      </c>
      <c r="N3" s="10" t="s">
        <v>36</v>
      </c>
      <c r="O3" s="10" t="s">
        <v>37</v>
      </c>
      <c r="P3" s="10" t="s">
        <v>38</v>
      </c>
      <c r="Q3" s="11" t="s">
        <v>39</v>
      </c>
      <c r="R3" s="11" t="s">
        <v>40</v>
      </c>
      <c r="S3" s="12" t="s">
        <v>41</v>
      </c>
      <c r="T3" s="12" t="s">
        <v>42</v>
      </c>
      <c r="U3" s="14"/>
      <c r="W3" s="15" t="s">
        <v>28</v>
      </c>
      <c r="X3" s="16" t="s">
        <v>39</v>
      </c>
      <c r="Y3" s="17" t="s">
        <v>38</v>
      </c>
      <c r="Z3" s="16" t="s">
        <v>40</v>
      </c>
    </row>
    <row r="4" spans="23:26" ht="20.25">
      <c r="W4" s="18"/>
      <c r="X4" s="18"/>
      <c r="Y4" s="18"/>
      <c r="Z4" s="18"/>
    </row>
    <row r="5" spans="23:26" ht="20.25">
      <c r="W5" s="18"/>
      <c r="X5" s="18"/>
      <c r="Y5" s="18"/>
      <c r="Z5" s="18"/>
    </row>
    <row r="6" spans="1:26" ht="20.25">
      <c r="A6" s="13" t="s">
        <v>44</v>
      </c>
      <c r="V6" t="s">
        <v>49</v>
      </c>
      <c r="W6" s="18">
        <v>8</v>
      </c>
      <c r="X6" s="18">
        <v>2.5</v>
      </c>
      <c r="Y6" s="18">
        <v>160</v>
      </c>
      <c r="Z6" s="18"/>
    </row>
    <row r="7" spans="1:26" ht="20.25">
      <c r="A7" s="13" t="s">
        <v>49</v>
      </c>
      <c r="C7" s="13" t="s">
        <v>52</v>
      </c>
      <c r="W7" s="18"/>
      <c r="X7" s="18"/>
      <c r="Y7" s="18"/>
      <c r="Z7" s="18"/>
    </row>
    <row r="8" spans="1:26" ht="20.25">
      <c r="A8">
        <v>8</v>
      </c>
      <c r="C8" t="s">
        <v>43</v>
      </c>
      <c r="V8" t="s">
        <v>50</v>
      </c>
      <c r="W8" s="18">
        <v>22</v>
      </c>
      <c r="X8" s="18">
        <v>2.5</v>
      </c>
      <c r="Y8" s="18">
        <v>340</v>
      </c>
      <c r="Z8" s="18">
        <v>100</v>
      </c>
    </row>
    <row r="9" spans="1:26" ht="20.25">
      <c r="A9">
        <v>8.01</v>
      </c>
      <c r="C9" t="s">
        <v>20</v>
      </c>
      <c r="F9">
        <v>2</v>
      </c>
      <c r="P9">
        <f>F9*8*Q9</f>
        <v>40</v>
      </c>
      <c r="Q9">
        <v>2.5</v>
      </c>
      <c r="W9" s="18"/>
      <c r="X9" s="18"/>
      <c r="Y9" s="18"/>
      <c r="Z9" s="18"/>
    </row>
    <row r="10" spans="22:26" ht="20.25">
      <c r="V10" t="s">
        <v>63</v>
      </c>
      <c r="W10" s="19">
        <v>30</v>
      </c>
      <c r="X10" s="19"/>
      <c r="Y10" s="19">
        <v>500</v>
      </c>
      <c r="Z10" s="19">
        <v>100</v>
      </c>
    </row>
    <row r="11" spans="3:26" ht="20.25">
      <c r="C11" s="13" t="s">
        <v>53</v>
      </c>
      <c r="W11" s="18"/>
      <c r="X11" s="18"/>
      <c r="Y11" s="18"/>
      <c r="Z11" s="18"/>
    </row>
    <row r="12" spans="1:26" ht="20.25">
      <c r="A12">
        <v>8</v>
      </c>
      <c r="C12" t="s">
        <v>43</v>
      </c>
      <c r="V12" t="s">
        <v>45</v>
      </c>
      <c r="W12" s="18">
        <v>5</v>
      </c>
      <c r="X12" s="18">
        <v>1</v>
      </c>
      <c r="Y12" s="18">
        <v>40</v>
      </c>
      <c r="Z12" s="18"/>
    </row>
    <row r="13" spans="1:26" ht="20.25">
      <c r="A13">
        <v>8.01</v>
      </c>
      <c r="C13" t="s">
        <v>20</v>
      </c>
      <c r="F13">
        <v>2</v>
      </c>
      <c r="P13">
        <f>F13*8*Q13</f>
        <v>40</v>
      </c>
      <c r="Q13">
        <v>2.5</v>
      </c>
      <c r="W13" s="18"/>
      <c r="X13" s="18"/>
      <c r="Y13" s="18"/>
      <c r="Z13" s="18"/>
    </row>
    <row r="14" spans="22:26" ht="20.25">
      <c r="V14" t="s">
        <v>64</v>
      </c>
      <c r="W14" s="18">
        <v>19</v>
      </c>
      <c r="X14" s="18">
        <v>2.5</v>
      </c>
      <c r="Y14" s="18">
        <v>200</v>
      </c>
      <c r="Z14" s="18">
        <v>140</v>
      </c>
    </row>
    <row r="15" spans="3:26" ht="20.25">
      <c r="C15" s="13" t="s">
        <v>57</v>
      </c>
      <c r="W15" s="18"/>
      <c r="X15" s="18"/>
      <c r="Y15" s="18"/>
      <c r="Z15" s="18"/>
    </row>
    <row r="16" spans="3:26" ht="20.25">
      <c r="C16" t="s">
        <v>58</v>
      </c>
      <c r="F16">
        <f>SUM(F9:F15)</f>
        <v>4</v>
      </c>
      <c r="P16">
        <f>SUM(P9:P15)</f>
        <v>80</v>
      </c>
      <c r="Q16">
        <v>2.5</v>
      </c>
      <c r="V16" t="s">
        <v>63</v>
      </c>
      <c r="W16" s="18">
        <v>120</v>
      </c>
      <c r="X16" s="18"/>
      <c r="Y16" s="18">
        <v>1200</v>
      </c>
      <c r="Z16" s="18">
        <v>140</v>
      </c>
    </row>
    <row r="17" ht="12.75">
      <c r="A17" s="13" t="s">
        <v>50</v>
      </c>
    </row>
    <row r="19" ht="12.75">
      <c r="C19" s="13" t="s">
        <v>56</v>
      </c>
    </row>
    <row r="20" spans="1:3" ht="12.75">
      <c r="A20">
        <v>8</v>
      </c>
      <c r="C20" t="s">
        <v>43</v>
      </c>
    </row>
    <row r="21" spans="1:17" ht="12.75">
      <c r="A21">
        <v>8.01</v>
      </c>
      <c r="C21" t="s">
        <v>20</v>
      </c>
      <c r="F21">
        <v>2</v>
      </c>
      <c r="P21">
        <f>F21*8*Q21</f>
        <v>40</v>
      </c>
      <c r="Q21">
        <v>2.5</v>
      </c>
    </row>
    <row r="23" spans="1:3" ht="12.75">
      <c r="A23">
        <v>8</v>
      </c>
      <c r="C23" t="s">
        <v>21</v>
      </c>
    </row>
    <row r="24" spans="1:17" ht="12.75">
      <c r="A24">
        <v>8.01</v>
      </c>
      <c r="C24" t="s">
        <v>22</v>
      </c>
      <c r="F24">
        <v>15</v>
      </c>
      <c r="P24">
        <f>F24*8*Q24</f>
        <v>300</v>
      </c>
      <c r="Q24">
        <v>2.5</v>
      </c>
    </row>
    <row r="25" spans="1:18" ht="12.75">
      <c r="A25">
        <v>8.02</v>
      </c>
      <c r="C25" t="s">
        <v>23</v>
      </c>
      <c r="F25">
        <v>5</v>
      </c>
      <c r="R25">
        <v>100</v>
      </c>
    </row>
    <row r="27" spans="3:24" s="13" customFormat="1" ht="12.75">
      <c r="C27" s="13" t="s">
        <v>59</v>
      </c>
      <c r="F27" s="13">
        <f>SUM(F9:F26)</f>
        <v>30</v>
      </c>
      <c r="P27" s="13">
        <f>SUM(P9:P26)</f>
        <v>500</v>
      </c>
      <c r="X27"/>
    </row>
    <row r="31" ht="12.75">
      <c r="A31" s="13" t="s">
        <v>51</v>
      </c>
    </row>
    <row r="32" spans="2:20" ht="12.75">
      <c r="B32">
        <v>6.05</v>
      </c>
      <c r="C32" t="s">
        <v>0</v>
      </c>
      <c r="E32">
        <v>1</v>
      </c>
      <c r="Q32">
        <v>2.5</v>
      </c>
      <c r="S32">
        <f>E32*8*Q32</f>
        <v>20</v>
      </c>
      <c r="T32">
        <v>0</v>
      </c>
    </row>
    <row r="33" spans="2:20" ht="12.75">
      <c r="B33">
        <v>6.051</v>
      </c>
      <c r="C33" t="s">
        <v>1</v>
      </c>
      <c r="E33">
        <v>1</v>
      </c>
      <c r="Q33">
        <v>2.5</v>
      </c>
      <c r="S33">
        <v>0</v>
      </c>
      <c r="T33">
        <v>20</v>
      </c>
    </row>
    <row r="34" spans="2:20" ht="12.75">
      <c r="B34">
        <v>6.06</v>
      </c>
      <c r="C34" t="s">
        <v>2</v>
      </c>
      <c r="E34">
        <v>0.5</v>
      </c>
      <c r="Q34">
        <v>2.5</v>
      </c>
      <c r="S34">
        <v>0</v>
      </c>
      <c r="T34">
        <v>10</v>
      </c>
    </row>
    <row r="35" spans="2:20" ht="12.75">
      <c r="B35">
        <v>6.07</v>
      </c>
      <c r="C35" t="s">
        <v>3</v>
      </c>
      <c r="E35">
        <v>1</v>
      </c>
      <c r="Q35">
        <v>2.5</v>
      </c>
      <c r="S35">
        <v>0</v>
      </c>
      <c r="T35">
        <v>20</v>
      </c>
    </row>
    <row r="36" spans="2:20" ht="12.75">
      <c r="B36">
        <v>6.08</v>
      </c>
      <c r="C36" t="s">
        <v>4</v>
      </c>
      <c r="E36">
        <v>1</v>
      </c>
      <c r="Q36">
        <v>2.5</v>
      </c>
      <c r="S36">
        <f>E36*8*Q36</f>
        <v>20</v>
      </c>
      <c r="T36">
        <v>0</v>
      </c>
    </row>
    <row r="37" spans="2:20" ht="12.75">
      <c r="B37">
        <v>6.09</v>
      </c>
      <c r="C37" t="s">
        <v>5</v>
      </c>
      <c r="E37">
        <v>0.5</v>
      </c>
      <c r="Q37">
        <v>2.5</v>
      </c>
      <c r="S37">
        <f>E37*8*Q37</f>
        <v>10</v>
      </c>
      <c r="T37">
        <v>0</v>
      </c>
    </row>
    <row r="38" spans="2:20" ht="12.75">
      <c r="B38">
        <v>6.1</v>
      </c>
      <c r="C38" t="s">
        <v>6</v>
      </c>
      <c r="E38">
        <v>1.5</v>
      </c>
      <c r="Q38">
        <v>2.5</v>
      </c>
      <c r="S38">
        <v>0</v>
      </c>
      <c r="T38">
        <v>30</v>
      </c>
    </row>
    <row r="39" spans="2:20" ht="12.75">
      <c r="B39">
        <v>6.11</v>
      </c>
      <c r="C39" t="s">
        <v>7</v>
      </c>
      <c r="E39">
        <v>0.5</v>
      </c>
      <c r="Q39">
        <v>2.5</v>
      </c>
      <c r="S39">
        <f aca="true" t="shared" si="0" ref="S39:S44">E39*8*Q39</f>
        <v>10</v>
      </c>
      <c r="T39">
        <v>0</v>
      </c>
    </row>
    <row r="40" spans="2:20" ht="12.75">
      <c r="B40">
        <v>6.12</v>
      </c>
      <c r="C40" t="s">
        <v>8</v>
      </c>
      <c r="E40">
        <v>1</v>
      </c>
      <c r="Q40">
        <v>2.5</v>
      </c>
      <c r="S40">
        <f t="shared" si="0"/>
        <v>20</v>
      </c>
      <c r="T40">
        <v>0</v>
      </c>
    </row>
    <row r="41" spans="2:20" ht="12.75">
      <c r="B41">
        <v>6.13</v>
      </c>
      <c r="C41" t="s">
        <v>9</v>
      </c>
      <c r="E41">
        <v>0.5</v>
      </c>
      <c r="Q41">
        <v>2.5</v>
      </c>
      <c r="S41">
        <f t="shared" si="0"/>
        <v>10</v>
      </c>
      <c r="T41">
        <v>0</v>
      </c>
    </row>
    <row r="42" spans="2:20" ht="12.75">
      <c r="B42">
        <v>6.14</v>
      </c>
      <c r="C42" t="s">
        <v>10</v>
      </c>
      <c r="E42">
        <v>0.5</v>
      </c>
      <c r="Q42">
        <v>2.5</v>
      </c>
      <c r="S42">
        <f t="shared" si="0"/>
        <v>10</v>
      </c>
      <c r="T42">
        <v>0</v>
      </c>
    </row>
    <row r="43" spans="2:20" ht="12.75">
      <c r="B43">
        <v>6.15</v>
      </c>
      <c r="C43" t="s">
        <v>11</v>
      </c>
      <c r="E43">
        <v>1</v>
      </c>
      <c r="Q43">
        <v>2.5</v>
      </c>
      <c r="S43">
        <f t="shared" si="0"/>
        <v>20</v>
      </c>
      <c r="T43">
        <v>0</v>
      </c>
    </row>
    <row r="44" spans="2:20" ht="12.75">
      <c r="B44">
        <v>6.151</v>
      </c>
      <c r="C44" t="s">
        <v>12</v>
      </c>
      <c r="E44">
        <v>1</v>
      </c>
      <c r="Q44">
        <v>2.5</v>
      </c>
      <c r="S44">
        <f t="shared" si="0"/>
        <v>20</v>
      </c>
      <c r="T44">
        <v>0</v>
      </c>
    </row>
    <row r="45" spans="2:20" ht="12.75">
      <c r="B45">
        <v>6.16</v>
      </c>
      <c r="C45" t="s">
        <v>13</v>
      </c>
      <c r="E45">
        <v>1</v>
      </c>
      <c r="Q45">
        <v>2.5</v>
      </c>
      <c r="T45">
        <v>20</v>
      </c>
    </row>
    <row r="46" spans="2:20" ht="12.75">
      <c r="B46">
        <v>6.17</v>
      </c>
      <c r="C46" t="s">
        <v>14</v>
      </c>
      <c r="E46">
        <v>1</v>
      </c>
      <c r="Q46">
        <v>2.5</v>
      </c>
      <c r="S46">
        <v>0</v>
      </c>
      <c r="T46">
        <v>0</v>
      </c>
    </row>
    <row r="47" spans="2:20" ht="12.75">
      <c r="B47">
        <v>6.18</v>
      </c>
      <c r="C47" t="s">
        <v>15</v>
      </c>
      <c r="E47">
        <v>1</v>
      </c>
      <c r="Q47">
        <v>2.5</v>
      </c>
      <c r="T47">
        <v>20</v>
      </c>
    </row>
    <row r="48" spans="2:20" ht="12.75">
      <c r="B48">
        <v>6.19</v>
      </c>
      <c r="C48" t="s">
        <v>16</v>
      </c>
      <c r="E48">
        <v>1</v>
      </c>
      <c r="Q48">
        <v>2.5</v>
      </c>
      <c r="S48">
        <f>E48*8*Q48</f>
        <v>20</v>
      </c>
      <c r="T48">
        <v>0</v>
      </c>
    </row>
    <row r="49" spans="2:20" ht="12.75">
      <c r="B49">
        <v>6.2</v>
      </c>
      <c r="C49" t="s">
        <v>17</v>
      </c>
      <c r="E49">
        <v>1</v>
      </c>
      <c r="Q49">
        <v>2.5</v>
      </c>
      <c r="T49">
        <v>20</v>
      </c>
    </row>
    <row r="50" spans="2:20" ht="12.75">
      <c r="B50">
        <v>6.21</v>
      </c>
      <c r="C50" t="s">
        <v>14</v>
      </c>
      <c r="E50">
        <v>1</v>
      </c>
      <c r="Q50">
        <v>2.5</v>
      </c>
      <c r="S50">
        <v>0</v>
      </c>
      <c r="T50">
        <v>0</v>
      </c>
    </row>
    <row r="51" spans="2:20" ht="12.75">
      <c r="B51">
        <v>6.22</v>
      </c>
      <c r="C51" t="s">
        <v>18</v>
      </c>
      <c r="E51">
        <v>0</v>
      </c>
      <c r="Q51">
        <v>2.5</v>
      </c>
      <c r="S51">
        <v>0</v>
      </c>
      <c r="T51">
        <v>0</v>
      </c>
    </row>
    <row r="53" spans="2:20" ht="12.75">
      <c r="B53">
        <v>6.379999999999992</v>
      </c>
      <c r="C53" t="s">
        <v>19</v>
      </c>
      <c r="E53">
        <v>2</v>
      </c>
      <c r="Q53">
        <v>2.5</v>
      </c>
      <c r="S53">
        <f>E53*8*Q53</f>
        <v>40</v>
      </c>
      <c r="T53">
        <v>0</v>
      </c>
    </row>
    <row r="56" spans="1:21" s="13" customFormat="1" ht="12.75">
      <c r="A56" s="13" t="s">
        <v>45</v>
      </c>
      <c r="B56"/>
      <c r="C56" s="13" t="s">
        <v>48</v>
      </c>
      <c r="D56"/>
      <c r="E56"/>
      <c r="F56"/>
      <c r="G56"/>
      <c r="H56"/>
      <c r="I56"/>
      <c r="J56"/>
      <c r="K56"/>
      <c r="L56"/>
      <c r="M56"/>
      <c r="N56"/>
      <c r="O56"/>
      <c r="P56"/>
      <c r="Q56"/>
      <c r="R56"/>
      <c r="S56"/>
      <c r="T56"/>
      <c r="U56"/>
    </row>
    <row r="57" spans="2:19" ht="12.75">
      <c r="B57" t="s">
        <v>46</v>
      </c>
      <c r="C57" t="s">
        <v>55</v>
      </c>
      <c r="E57">
        <v>30</v>
      </c>
      <c r="Q57">
        <v>1</v>
      </c>
      <c r="S57">
        <f>E57*8*Q57</f>
        <v>240</v>
      </c>
    </row>
    <row r="58" spans="3:19" ht="12.75">
      <c r="C58" t="s">
        <v>47</v>
      </c>
      <c r="E58">
        <v>60</v>
      </c>
      <c r="Q58">
        <v>1</v>
      </c>
      <c r="S58">
        <f>E58*8*Q58</f>
        <v>480</v>
      </c>
    </row>
    <row r="60" spans="3:19" ht="12.75">
      <c r="C60" s="13" t="s">
        <v>60</v>
      </c>
      <c r="E60">
        <f>SUM(E57:E59)</f>
        <v>90</v>
      </c>
      <c r="S60">
        <f>SUM(S57:S59)</f>
        <v>720</v>
      </c>
    </row>
    <row r="61" spans="3:19" ht="12.75">
      <c r="C61" s="13" t="s">
        <v>61</v>
      </c>
      <c r="E61">
        <f>E60/18</f>
        <v>5</v>
      </c>
      <c r="S61">
        <f>S60/18</f>
        <v>40</v>
      </c>
    </row>
    <row r="63" spans="1:21" ht="12.75">
      <c r="A63" s="13"/>
      <c r="B63" s="13"/>
      <c r="C63" s="13" t="s">
        <v>54</v>
      </c>
      <c r="D63" s="13"/>
      <c r="E63" s="13">
        <f>SUM(E32:E53)+E61</f>
        <v>24</v>
      </c>
      <c r="F63" s="13"/>
      <c r="G63" s="13"/>
      <c r="H63" s="13"/>
      <c r="I63" s="13"/>
      <c r="J63" s="13"/>
      <c r="K63" s="13"/>
      <c r="L63" s="13"/>
      <c r="M63" s="13"/>
      <c r="N63" s="13"/>
      <c r="O63" s="13"/>
      <c r="P63" s="13"/>
      <c r="Q63" s="13"/>
      <c r="R63" s="13"/>
      <c r="S63" s="13">
        <f>SUM(S32:S53)+S61</f>
        <v>240</v>
      </c>
      <c r="T63" s="13">
        <f>SUM(T32:T54)</f>
        <v>140</v>
      </c>
      <c r="U63" s="13"/>
    </row>
    <row r="65" spans="3:19" ht="12.75">
      <c r="C65" s="13" t="s">
        <v>62</v>
      </c>
      <c r="E65" s="13">
        <f>E63*5</f>
        <v>120</v>
      </c>
      <c r="S65" s="13">
        <f>S63*5</f>
        <v>1200</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mviola</dc:creator>
  <cp:keywords/>
  <dc:description/>
  <cp:lastModifiedBy>mviola</cp:lastModifiedBy>
  <dcterms:created xsi:type="dcterms:W3CDTF">2007-11-20T21:08:40Z</dcterms:created>
  <dcterms:modified xsi:type="dcterms:W3CDTF">2007-11-21T16:31:06Z</dcterms:modified>
  <cp:category/>
  <cp:version/>
  <cp:contentType/>
  <cp:contentStatus/>
</cp:coreProperties>
</file>