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12" windowWidth="12120" windowHeight="9120" tabRatio="36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'Sheet1'!$A:$K</definedName>
  </definedNames>
  <calcPr fullCalcOnLoad="1"/>
</workbook>
</file>

<file path=xl/sharedStrings.xml><?xml version="1.0" encoding="utf-8"?>
<sst xmlns="http://schemas.openxmlformats.org/spreadsheetml/2006/main" count="98" uniqueCount="75">
  <si>
    <t>Name</t>
  </si>
  <si>
    <t>Airfare</t>
  </si>
  <si>
    <t>Hotel</t>
  </si>
  <si>
    <t>Cash</t>
  </si>
  <si>
    <t>Other</t>
  </si>
  <si>
    <t>Dates of Travel</t>
  </si>
  <si>
    <t>Account to Charge:</t>
  </si>
  <si>
    <t>Amount</t>
  </si>
  <si>
    <t>Traveler's Signature:</t>
  </si>
  <si>
    <t>Authorized CC Signature</t>
  </si>
  <si>
    <t xml:space="preserve">Certification: I certify that this voucher is true and correct to the best of my knowledge, and that I have incurred these expenses while on official Laboratory business. </t>
  </si>
  <si>
    <t>http://www.oanda.com/convert/classic</t>
  </si>
  <si>
    <t>Comments:</t>
  </si>
  <si>
    <t>Airfare:</t>
  </si>
  <si>
    <t>Hotel:</t>
  </si>
  <si>
    <t>Auto Rental:</t>
  </si>
  <si>
    <t>Registration:</t>
  </si>
  <si>
    <t>Tolls:</t>
  </si>
  <si>
    <t>Gas:</t>
  </si>
  <si>
    <t>Taxi:</t>
  </si>
  <si>
    <t>Train:</t>
  </si>
  <si>
    <t>Buses:</t>
  </si>
  <si>
    <t>Total Advances</t>
  </si>
  <si>
    <t>Total Expenses</t>
  </si>
  <si>
    <t>Private Auto Mileage:</t>
  </si>
  <si>
    <t xml:space="preserve">Dates: </t>
  </si>
  <si>
    <t>Parking Fee:</t>
  </si>
  <si>
    <t>No. of Days</t>
  </si>
  <si>
    <t>Currency Exchange Fee:</t>
  </si>
  <si>
    <t># Miles</t>
  </si>
  <si>
    <t>Rate:</t>
  </si>
  <si>
    <t>Telephone Charges:</t>
  </si>
  <si>
    <t xml:space="preserve">        Business:</t>
  </si>
  <si>
    <t xml:space="preserve">        Personal:</t>
  </si>
  <si>
    <t>Vacation Days Used:</t>
  </si>
  <si>
    <t>Badge #</t>
  </si>
  <si>
    <t>FTMS #</t>
  </si>
  <si>
    <t>Links:</t>
  </si>
  <si>
    <t xml:space="preserve">     Foreign Currency Convertor:</t>
  </si>
  <si>
    <t xml:space="preserve">     Foreign Per Diem:</t>
  </si>
  <si>
    <t xml:space="preserve">     Domestic Per Diem:</t>
  </si>
  <si>
    <t>Address</t>
  </si>
  <si>
    <t xml:space="preserve">Destination(s)          </t>
  </si>
  <si>
    <t>Purpose:</t>
  </si>
  <si>
    <t>Leave:</t>
  </si>
  <si>
    <t>Returned:</t>
  </si>
  <si>
    <t>From:</t>
  </si>
  <si>
    <t>To:</t>
  </si>
  <si>
    <t>Meals &amp; Incidental Exp.:</t>
  </si>
  <si>
    <t xml:space="preserve">Location: </t>
  </si>
  <si>
    <t>Total Misc Charges:</t>
  </si>
  <si>
    <t>Total Charges:</t>
  </si>
  <si>
    <t>Job</t>
  </si>
  <si>
    <t>Total</t>
  </si>
  <si>
    <t>Rate/ Amount</t>
  </si>
  <si>
    <t>Departure/Arrival Times</t>
  </si>
  <si>
    <t>Shuttle/Limo Services:</t>
  </si>
  <si>
    <t xml:space="preserve">Currency Conversion(s) used:  </t>
  </si>
  <si>
    <t>Misc. Explain in Comments:</t>
  </si>
  <si>
    <t>I further certify that payment or credit has not been received by me from other sources. Rev 03/01</t>
  </si>
  <si>
    <t>ALL ENTRIES MUST BE IN US $</t>
  </si>
  <si>
    <t>Cost Ctr</t>
  </si>
  <si>
    <t>Auto From/To:</t>
  </si>
  <si>
    <t>Phone #</t>
  </si>
  <si>
    <t>Work Pkg</t>
  </si>
  <si>
    <t>http://www.state.gov/m/a/als/prdm/2001/</t>
  </si>
  <si>
    <t>Domestic Per Diem Rates</t>
  </si>
  <si>
    <t>Michael Viola</t>
  </si>
  <si>
    <t>LSB B308</t>
  </si>
  <si>
    <t>10/20-10/22</t>
  </si>
  <si>
    <t>Visit Major Tool for NCSX PVVS manufacturer</t>
  </si>
  <si>
    <t>PPPL</t>
  </si>
  <si>
    <t>MTM</t>
  </si>
  <si>
    <t>Indianapolis, IN</t>
  </si>
  <si>
    <t>1***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</si>
</sst>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0_);[Red]\(0.00\)"/>
    <numFmt numFmtId="166" formatCode="0_);[Red]\(0\)"/>
    <numFmt numFmtId="167" formatCode="d\-mmm\-yyyy"/>
    <numFmt numFmtId="168" formatCode="0.\3\4\5"/>
    <numFmt numFmtId="169" formatCode="0000"/>
    <numFmt numFmtId="170" formatCode="&quot;$&quot;#,##0.00;[Red]&quot;$&quot;#,##0.00"/>
    <numFmt numFmtId="171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20" applyAlignment="1">
      <alignment/>
    </xf>
    <xf numFmtId="165" fontId="0" fillId="0" borderId="0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0" fontId="3" fillId="0" borderId="0" xfId="20" applyBorder="1" applyAlignment="1">
      <alignment/>
    </xf>
    <xf numFmtId="0" fontId="1" fillId="0" borderId="0" xfId="0" applyFont="1" applyBorder="1" applyAlignment="1">
      <alignment horizontal="center" wrapText="1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6" fontId="1" fillId="0" borderId="1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0" fillId="0" borderId="1" xfId="0" applyNumberForma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166" fontId="1" fillId="0" borderId="1" xfId="0" applyNumberFormat="1" applyFont="1" applyBorder="1" applyAlignment="1">
      <alignment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166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0" fontId="0" fillId="0" borderId="0" xfId="0" applyNumberForma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165" fontId="0" fillId="0" borderId="1" xfId="0" applyNumberFormat="1" applyBorder="1" applyAlignment="1" applyProtection="1">
      <alignment/>
      <protection/>
    </xf>
    <xf numFmtId="165" fontId="0" fillId="0" borderId="6" xfId="0" applyNumberFormat="1" applyBorder="1" applyAlignment="1" applyProtection="1">
      <alignment/>
      <protection/>
    </xf>
    <xf numFmtId="18" fontId="0" fillId="0" borderId="1" xfId="0" applyNumberFormat="1" applyBorder="1" applyAlignment="1" applyProtection="1">
      <alignment horizontal="left"/>
      <protection locked="0"/>
    </xf>
    <xf numFmtId="165" fontId="0" fillId="0" borderId="1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4" fontId="6" fillId="0" borderId="1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15" fontId="0" fillId="0" borderId="1" xfId="0" applyNumberFormat="1" applyBorder="1" applyAlignment="1" applyProtection="1">
      <alignment horizontal="left"/>
      <protection locked="0"/>
    </xf>
    <xf numFmtId="15" fontId="0" fillId="0" borderId="1" xfId="0" applyNumberFormat="1" applyBorder="1" applyAlignment="1" applyProtection="1">
      <alignment/>
      <protection locked="0"/>
    </xf>
    <xf numFmtId="8" fontId="0" fillId="0" borderId="0" xfId="0" applyNumberFormat="1" applyBorder="1" applyAlignment="1" applyProtection="1">
      <alignment horizontal="center"/>
      <protection locked="0"/>
    </xf>
    <xf numFmtId="170" fontId="0" fillId="0" borderId="0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9" fontId="7" fillId="0" borderId="4" xfId="0" applyNumberFormat="1" applyFont="1" applyBorder="1" applyAlignment="1" applyProtection="1">
      <alignment horizontal="center"/>
      <protection locked="0"/>
    </xf>
    <xf numFmtId="169" fontId="7" fillId="0" borderId="0" xfId="0" applyNumberFormat="1" applyFont="1" applyBorder="1" applyAlignment="1" applyProtection="1">
      <alignment horizontal="center"/>
      <protection locked="0"/>
    </xf>
    <xf numFmtId="164" fontId="0" fillId="2" borderId="1" xfId="0" applyNumberFormat="1" applyFill="1" applyBorder="1" applyAlignment="1">
      <alignment/>
    </xf>
    <xf numFmtId="171" fontId="0" fillId="0" borderId="1" xfId="0" applyNumberFormat="1" applyBorder="1" applyAlignment="1">
      <alignment horizontal="center"/>
    </xf>
    <xf numFmtId="164" fontId="0" fillId="0" borderId="8" xfId="0" applyNumberForma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5" xfId="0" applyFont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4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4" xfId="0" applyFont="1" applyBorder="1" applyAlignment="1" applyProtection="1">
      <alignment/>
      <protection locked="0"/>
    </xf>
    <xf numFmtId="167" fontId="1" fillId="0" borderId="5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5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yworks.gov/org/main/mt/homepage/mtt/perdiem/travel.s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workbookViewId="0" topLeftCell="B40">
      <selection activeCell="B50" sqref="B50"/>
    </sheetView>
  </sheetViews>
  <sheetFormatPr defaultColWidth="9.140625" defaultRowHeight="12.75"/>
  <cols>
    <col min="1" max="1" width="23.00390625" style="0" customWidth="1"/>
    <col min="2" max="2" width="10.28125" style="0" customWidth="1"/>
    <col min="3" max="3" width="10.140625" style="0" customWidth="1"/>
    <col min="4" max="4" width="8.7109375" style="0" customWidth="1"/>
    <col min="5" max="5" width="9.421875" style="0" customWidth="1"/>
    <col min="6" max="6" width="11.00390625" style="0" customWidth="1"/>
    <col min="7" max="7" width="8.7109375" style="0" customWidth="1"/>
    <col min="9" max="9" width="11.00390625" style="0" customWidth="1"/>
    <col min="10" max="10" width="8.7109375" style="0" customWidth="1"/>
    <col min="11" max="12" width="8.7109375" style="29" customWidth="1"/>
    <col min="13" max="13" width="11.28125" style="29" customWidth="1"/>
    <col min="14" max="14" width="11.28125" style="0" customWidth="1"/>
    <col min="15" max="15" width="9.7109375" style="0" customWidth="1"/>
    <col min="16" max="18" width="11.28125" style="0" customWidth="1"/>
  </cols>
  <sheetData>
    <row r="1" spans="1:15" s="1" customFormat="1" ht="12.75">
      <c r="A1" s="1" t="s">
        <v>0</v>
      </c>
      <c r="B1" s="95" t="s">
        <v>67</v>
      </c>
      <c r="C1" s="95"/>
      <c r="E1" s="1" t="s">
        <v>63</v>
      </c>
      <c r="F1" s="24">
        <v>3655</v>
      </c>
      <c r="K1" s="27"/>
      <c r="L1" s="27"/>
      <c r="M1" s="28"/>
      <c r="N1" s="9"/>
      <c r="O1" s="9"/>
    </row>
    <row r="2" spans="1:15" s="1" customFormat="1" ht="12.75">
      <c r="A2" s="1" t="s">
        <v>41</v>
      </c>
      <c r="B2" s="82" t="s">
        <v>68</v>
      </c>
      <c r="C2" s="82"/>
      <c r="E2" s="1" t="s">
        <v>35</v>
      </c>
      <c r="F2" s="24">
        <v>1061</v>
      </c>
      <c r="H2" s="1" t="s">
        <v>63</v>
      </c>
      <c r="I2" s="24"/>
      <c r="K2" s="27"/>
      <c r="L2" s="27"/>
      <c r="M2" s="28"/>
      <c r="N2" s="9"/>
      <c r="O2" s="9"/>
    </row>
    <row r="3" spans="2:15" s="1" customFormat="1" ht="12.75">
      <c r="B3" s="82"/>
      <c r="C3" s="82"/>
      <c r="E3" s="1" t="s">
        <v>36</v>
      </c>
      <c r="F3" s="25"/>
      <c r="K3" s="27"/>
      <c r="L3" s="27"/>
      <c r="M3" s="28"/>
      <c r="N3" s="9"/>
      <c r="O3" s="9"/>
    </row>
    <row r="4" spans="1:15" s="1" customFormat="1" ht="12.75">
      <c r="A4" s="1" t="s">
        <v>5</v>
      </c>
      <c r="B4" s="96" t="s">
        <v>69</v>
      </c>
      <c r="C4" s="96"/>
      <c r="K4" s="27"/>
      <c r="L4" s="27"/>
      <c r="M4" s="28"/>
      <c r="N4" s="9"/>
      <c r="O4" s="9"/>
    </row>
    <row r="5" spans="1:15" s="1" customFormat="1" ht="12.75">
      <c r="A5" s="19" t="s">
        <v>42</v>
      </c>
      <c r="B5" s="82" t="s">
        <v>73</v>
      </c>
      <c r="C5" s="86"/>
      <c r="D5" s="13"/>
      <c r="E5" s="1" t="s">
        <v>43</v>
      </c>
      <c r="F5" s="73" t="s">
        <v>70</v>
      </c>
      <c r="G5" s="74"/>
      <c r="H5" s="74"/>
      <c r="I5" s="74"/>
      <c r="J5" s="74"/>
      <c r="K5" s="75"/>
      <c r="L5" s="28"/>
      <c r="M5" s="28"/>
      <c r="N5" s="9"/>
      <c r="O5" s="9"/>
    </row>
    <row r="6" spans="1:15" s="1" customFormat="1" ht="12.75">
      <c r="A6" s="18"/>
      <c r="B6" s="82"/>
      <c r="C6" s="86"/>
      <c r="D6" s="13"/>
      <c r="F6" s="76"/>
      <c r="G6" s="77"/>
      <c r="H6" s="77"/>
      <c r="I6" s="77"/>
      <c r="J6" s="77"/>
      <c r="K6" s="78"/>
      <c r="L6" s="28"/>
      <c r="M6" s="28"/>
      <c r="N6" s="9"/>
      <c r="O6" s="9"/>
    </row>
    <row r="7" spans="2:15" s="1" customFormat="1" ht="12.75">
      <c r="B7" s="82"/>
      <c r="C7" s="82"/>
      <c r="F7" s="79"/>
      <c r="G7" s="80"/>
      <c r="H7" s="80"/>
      <c r="I7" s="80"/>
      <c r="J7" s="80"/>
      <c r="K7" s="81"/>
      <c r="L7" s="28"/>
      <c r="M7" s="28"/>
      <c r="N7" s="9"/>
      <c r="O7" s="9"/>
    </row>
    <row r="8" spans="2:15" s="1" customFormat="1" ht="12.75">
      <c r="B8" s="9"/>
      <c r="C8" s="9"/>
      <c r="E8" s="1" t="s">
        <v>34</v>
      </c>
      <c r="G8" s="82"/>
      <c r="H8" s="83"/>
      <c r="I8" s="83"/>
      <c r="J8" s="83"/>
      <c r="K8" s="83"/>
      <c r="L8" s="28"/>
      <c r="M8" s="28"/>
      <c r="N8" s="9"/>
      <c r="O8" s="9"/>
    </row>
    <row r="9" spans="1:15" s="1" customFormat="1" ht="12.75">
      <c r="A9" s="100" t="s">
        <v>60</v>
      </c>
      <c r="B9" s="101"/>
      <c r="E9" s="97" t="s">
        <v>57</v>
      </c>
      <c r="F9" s="98"/>
      <c r="G9" s="98"/>
      <c r="H9" s="99"/>
      <c r="I9" s="99"/>
      <c r="J9" s="99"/>
      <c r="K9" s="99"/>
      <c r="L9" s="27"/>
      <c r="M9" s="28"/>
      <c r="N9" s="9"/>
      <c r="O9" s="9"/>
    </row>
    <row r="10" spans="1:15" s="1" customFormat="1" ht="12.75">
      <c r="A10" s="1" t="s">
        <v>37</v>
      </c>
      <c r="F10" s="9"/>
      <c r="K10" s="27"/>
      <c r="L10" s="27"/>
      <c r="M10" s="28"/>
      <c r="N10" s="9"/>
      <c r="O10" s="9"/>
    </row>
    <row r="11" spans="1:15" ht="12.75">
      <c r="A11" s="1" t="s">
        <v>38</v>
      </c>
      <c r="C11" s="10" t="s">
        <v>11</v>
      </c>
      <c r="D11" s="3"/>
      <c r="M11" s="30"/>
      <c r="N11" s="7"/>
      <c r="O11" s="7"/>
    </row>
    <row r="12" spans="1:15" ht="12.75">
      <c r="A12" s="1" t="s">
        <v>39</v>
      </c>
      <c r="C12" s="13" t="s">
        <v>65</v>
      </c>
      <c r="D12" s="3"/>
      <c r="M12" s="30"/>
      <c r="N12" s="7"/>
      <c r="O12" s="7"/>
    </row>
    <row r="13" spans="1:15" ht="12.75">
      <c r="A13" s="1" t="s">
        <v>40</v>
      </c>
      <c r="C13" s="10" t="s">
        <v>66</v>
      </c>
      <c r="D13" s="3"/>
      <c r="M13" s="30"/>
      <c r="N13" s="7"/>
      <c r="O13" s="7"/>
    </row>
    <row r="14" spans="11:15" s="5" customFormat="1" ht="12.75">
      <c r="K14" s="40"/>
      <c r="L14" s="31"/>
      <c r="M14" s="31"/>
      <c r="N14" s="14"/>
      <c r="O14" s="14"/>
    </row>
    <row r="15" spans="1:15" ht="12.75">
      <c r="A15" s="62"/>
      <c r="B15" s="20" t="s">
        <v>44</v>
      </c>
      <c r="C15" s="21" t="s">
        <v>45</v>
      </c>
      <c r="D15" s="62"/>
      <c r="E15" s="20" t="s">
        <v>44</v>
      </c>
      <c r="F15" s="21" t="s">
        <v>45</v>
      </c>
      <c r="G15" s="62"/>
      <c r="H15" s="20" t="s">
        <v>44</v>
      </c>
      <c r="I15" s="21" t="s">
        <v>45</v>
      </c>
      <c r="J15" s="62"/>
      <c r="K15" s="62"/>
      <c r="L15" s="30"/>
      <c r="M15" s="32"/>
      <c r="N15" s="15"/>
      <c r="O15" s="7"/>
    </row>
    <row r="16" spans="1:15" ht="12.75">
      <c r="A16" s="12" t="s">
        <v>25</v>
      </c>
      <c r="B16" s="53">
        <v>37914</v>
      </c>
      <c r="C16" s="54">
        <v>37916</v>
      </c>
      <c r="D16" s="62"/>
      <c r="E16" s="53"/>
      <c r="F16" s="54"/>
      <c r="G16" s="62"/>
      <c r="H16" s="53"/>
      <c r="I16" s="54"/>
      <c r="J16" s="62"/>
      <c r="K16" s="62"/>
      <c r="L16" s="30"/>
      <c r="M16" s="33"/>
      <c r="N16" s="16"/>
      <c r="O16" s="7"/>
    </row>
    <row r="17" spans="1:15" ht="12.7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30"/>
      <c r="M17" s="34"/>
      <c r="N17" s="17"/>
      <c r="O17" s="7"/>
    </row>
    <row r="18" spans="1:15" ht="12.75">
      <c r="A18" s="62"/>
      <c r="B18" s="20" t="s">
        <v>46</v>
      </c>
      <c r="C18" s="22" t="s">
        <v>47</v>
      </c>
      <c r="D18" s="62"/>
      <c r="E18" s="20" t="s">
        <v>46</v>
      </c>
      <c r="F18" s="22" t="s">
        <v>47</v>
      </c>
      <c r="G18" s="62"/>
      <c r="H18" s="20" t="s">
        <v>46</v>
      </c>
      <c r="I18" s="22" t="s">
        <v>47</v>
      </c>
      <c r="J18" s="62"/>
      <c r="K18" s="62"/>
      <c r="L18" s="30"/>
      <c r="M18" s="32"/>
      <c r="N18" s="15"/>
      <c r="O18" s="7"/>
    </row>
    <row r="19" spans="1:15" ht="12.75">
      <c r="A19" s="12" t="s">
        <v>49</v>
      </c>
      <c r="B19" s="57" t="s">
        <v>71</v>
      </c>
      <c r="C19" s="57" t="s">
        <v>72</v>
      </c>
      <c r="D19" s="62"/>
      <c r="E19" s="57"/>
      <c r="F19" s="57"/>
      <c r="G19" s="62"/>
      <c r="H19" s="57"/>
      <c r="I19" s="57"/>
      <c r="J19" s="62"/>
      <c r="K19" s="62"/>
      <c r="L19" s="30"/>
      <c r="M19" s="34"/>
      <c r="N19" s="17"/>
      <c r="O19" s="7"/>
    </row>
    <row r="20" spans="1:15" ht="12.75">
      <c r="A20" s="48" t="s">
        <v>55</v>
      </c>
      <c r="B20" s="45">
        <v>0.3125</v>
      </c>
      <c r="C20" s="45">
        <v>0.7916666666666666</v>
      </c>
      <c r="D20" s="62"/>
      <c r="E20" s="45"/>
      <c r="F20" s="45"/>
      <c r="G20" s="62"/>
      <c r="H20" s="45"/>
      <c r="I20" s="45"/>
      <c r="J20" s="62"/>
      <c r="K20" s="62"/>
      <c r="L20" s="30"/>
      <c r="M20" s="34"/>
      <c r="N20" s="17"/>
      <c r="O20" s="7"/>
    </row>
    <row r="21" spans="1:15" ht="26.25">
      <c r="A21" s="62"/>
      <c r="B21" s="26" t="s">
        <v>54</v>
      </c>
      <c r="C21" s="22" t="s">
        <v>27</v>
      </c>
      <c r="D21" s="62"/>
      <c r="E21" s="26" t="s">
        <v>54</v>
      </c>
      <c r="F21" s="22" t="s">
        <v>27</v>
      </c>
      <c r="G21" s="62"/>
      <c r="H21" s="26" t="s">
        <v>54</v>
      </c>
      <c r="I21" s="22" t="s">
        <v>27</v>
      </c>
      <c r="J21" s="62"/>
      <c r="K21" s="41" t="s">
        <v>53</v>
      </c>
      <c r="L21" s="35"/>
      <c r="M21" s="32"/>
      <c r="N21" s="15"/>
      <c r="O21" s="11"/>
    </row>
    <row r="22" spans="1:15" ht="12.75">
      <c r="A22" s="12" t="s">
        <v>14</v>
      </c>
      <c r="B22" s="59">
        <v>88.48</v>
      </c>
      <c r="C22" s="58">
        <v>2</v>
      </c>
      <c r="D22" s="4">
        <f>B22*C22</f>
        <v>176.96</v>
      </c>
      <c r="E22" s="59"/>
      <c r="F22" s="58"/>
      <c r="G22" s="4">
        <f>E22*F22</f>
        <v>0</v>
      </c>
      <c r="H22" s="59"/>
      <c r="I22" s="58"/>
      <c r="J22" s="4">
        <f>H22*I22</f>
        <v>0</v>
      </c>
      <c r="K22" s="43">
        <f>D22+G22+J22</f>
        <v>176.96</v>
      </c>
      <c r="L22" s="35"/>
      <c r="M22" s="36"/>
      <c r="N22" s="15"/>
      <c r="O22" s="11"/>
    </row>
    <row r="23" spans="1:15" ht="12.75">
      <c r="A23" s="12" t="s">
        <v>14</v>
      </c>
      <c r="B23" s="59"/>
      <c r="C23" s="58"/>
      <c r="D23" s="4">
        <f>B23*C23</f>
        <v>0</v>
      </c>
      <c r="E23" s="59"/>
      <c r="F23" s="58"/>
      <c r="G23" s="4">
        <f>E23*F23</f>
        <v>0</v>
      </c>
      <c r="H23" s="59"/>
      <c r="I23" s="58"/>
      <c r="J23" s="4">
        <f>H23*I23</f>
        <v>0</v>
      </c>
      <c r="K23" s="43">
        <f>D23+G23+J23</f>
        <v>0</v>
      </c>
      <c r="L23" s="35"/>
      <c r="M23" s="36"/>
      <c r="N23" s="15"/>
      <c r="O23" s="11"/>
    </row>
    <row r="24" spans="1:15" ht="12.75">
      <c r="A24" s="12" t="s">
        <v>48</v>
      </c>
      <c r="B24" s="59">
        <v>47</v>
      </c>
      <c r="C24" s="59">
        <v>2.5</v>
      </c>
      <c r="D24" s="4">
        <f>B24*C24</f>
        <v>117.5</v>
      </c>
      <c r="E24" s="59"/>
      <c r="F24" s="59"/>
      <c r="G24" s="4">
        <f>E24*F24</f>
        <v>0</v>
      </c>
      <c r="H24" s="59"/>
      <c r="I24" s="59"/>
      <c r="J24" s="4">
        <f>H24*I24</f>
        <v>0</v>
      </c>
      <c r="K24" s="43">
        <f aca="true" t="shared" si="0" ref="K24:K46">D24+G24+J24</f>
        <v>117.5</v>
      </c>
      <c r="L24" s="35"/>
      <c r="M24" s="34"/>
      <c r="N24" s="17"/>
      <c r="O24" s="7"/>
    </row>
    <row r="25" spans="1:15" ht="12.75">
      <c r="A25" s="62"/>
      <c r="B25" s="20" t="s">
        <v>29</v>
      </c>
      <c r="C25" s="22" t="s">
        <v>30</v>
      </c>
      <c r="D25" s="62"/>
      <c r="E25" s="20" t="s">
        <v>29</v>
      </c>
      <c r="F25" s="22" t="s">
        <v>30</v>
      </c>
      <c r="G25" s="62"/>
      <c r="H25" s="20" t="s">
        <v>29</v>
      </c>
      <c r="I25" s="22" t="s">
        <v>30</v>
      </c>
      <c r="J25" s="62"/>
      <c r="K25" s="62"/>
      <c r="L25" s="35"/>
      <c r="M25" s="34"/>
      <c r="N25" s="17"/>
      <c r="O25" s="7"/>
    </row>
    <row r="26" spans="1:15" ht="12.75">
      <c r="A26" s="12" t="s">
        <v>24</v>
      </c>
      <c r="B26" s="58"/>
      <c r="C26" s="63">
        <v>0.36</v>
      </c>
      <c r="D26" s="4">
        <f>B26*C26</f>
        <v>0</v>
      </c>
      <c r="E26" s="58"/>
      <c r="F26" s="63">
        <v>0.36</v>
      </c>
      <c r="G26" s="4">
        <f>E26*F26</f>
        <v>0</v>
      </c>
      <c r="H26" s="58"/>
      <c r="I26" s="63">
        <v>0.36</v>
      </c>
      <c r="J26" s="4">
        <f>H26*I26</f>
        <v>0</v>
      </c>
      <c r="K26" s="43">
        <f>D26+G26+J26</f>
        <v>0</v>
      </c>
      <c r="L26" s="35"/>
      <c r="M26" s="34"/>
      <c r="N26" s="17"/>
      <c r="O26" s="7"/>
    </row>
    <row r="27" spans="1:15" ht="12.75">
      <c r="A27" s="12" t="s">
        <v>62</v>
      </c>
      <c r="B27" s="23"/>
      <c r="C27" s="23"/>
      <c r="D27" s="62"/>
      <c r="E27" s="23"/>
      <c r="F27" s="23"/>
      <c r="G27" s="62"/>
      <c r="H27" s="23"/>
      <c r="I27" s="23"/>
      <c r="J27" s="62"/>
      <c r="K27" s="62"/>
      <c r="L27" s="37"/>
      <c r="M27" s="34"/>
      <c r="N27" s="17"/>
      <c r="O27" s="7"/>
    </row>
    <row r="28" spans="1:15" ht="12.7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37"/>
      <c r="M28" s="34"/>
      <c r="N28" s="17"/>
      <c r="O28" s="7"/>
    </row>
    <row r="29" spans="1:15" ht="12.75">
      <c r="A29" s="12" t="s">
        <v>31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37"/>
      <c r="M29" s="34"/>
      <c r="N29" s="17"/>
      <c r="O29" s="7"/>
    </row>
    <row r="30" spans="1:15" ht="12.75">
      <c r="A30" s="12" t="s">
        <v>32</v>
      </c>
      <c r="B30" s="62"/>
      <c r="C30" s="62"/>
      <c r="D30" s="23"/>
      <c r="E30" s="62"/>
      <c r="F30" s="62"/>
      <c r="G30" s="23"/>
      <c r="H30" s="62"/>
      <c r="I30" s="62"/>
      <c r="J30" s="23"/>
      <c r="K30" s="43">
        <f t="shared" si="0"/>
        <v>0</v>
      </c>
      <c r="L30" s="37"/>
      <c r="M30" s="34"/>
      <c r="N30" s="17"/>
      <c r="O30" s="7"/>
    </row>
    <row r="31" spans="1:15" ht="12.75">
      <c r="A31" s="12" t="s">
        <v>33</v>
      </c>
      <c r="B31" s="62"/>
      <c r="C31" s="62"/>
      <c r="D31" s="23"/>
      <c r="E31" s="62"/>
      <c r="F31" s="62"/>
      <c r="G31" s="23"/>
      <c r="H31" s="62"/>
      <c r="I31" s="62"/>
      <c r="J31" s="23"/>
      <c r="K31" s="43">
        <f t="shared" si="0"/>
        <v>0</v>
      </c>
      <c r="L31" s="37"/>
      <c r="M31" s="34"/>
      <c r="N31" s="17"/>
      <c r="O31" s="7"/>
    </row>
    <row r="32" spans="1:15" ht="12.75">
      <c r="A32" s="12" t="s">
        <v>13</v>
      </c>
      <c r="B32" s="62"/>
      <c r="C32" s="62"/>
      <c r="D32" s="46">
        <v>1046.5</v>
      </c>
      <c r="E32" s="62"/>
      <c r="F32" s="62"/>
      <c r="G32" s="62"/>
      <c r="H32" s="62"/>
      <c r="I32" s="62"/>
      <c r="J32" s="62"/>
      <c r="K32" s="43">
        <f>D32</f>
        <v>1046.5</v>
      </c>
      <c r="L32" s="37"/>
      <c r="M32" s="34"/>
      <c r="N32" s="17"/>
      <c r="O32" s="7"/>
    </row>
    <row r="33" spans="1:15" ht="12.75">
      <c r="A33" s="12" t="s">
        <v>16</v>
      </c>
      <c r="B33" s="62"/>
      <c r="C33" s="62"/>
      <c r="D33" s="23"/>
      <c r="E33" s="62"/>
      <c r="F33" s="62"/>
      <c r="G33" s="23"/>
      <c r="H33" s="62"/>
      <c r="I33" s="62"/>
      <c r="J33" s="23"/>
      <c r="K33" s="43">
        <f t="shared" si="0"/>
        <v>0</v>
      </c>
      <c r="L33" s="37"/>
      <c r="M33" s="34"/>
      <c r="N33" s="17"/>
      <c r="O33" s="7"/>
    </row>
    <row r="34" spans="1:15" ht="12.75">
      <c r="A34" s="12" t="s">
        <v>21</v>
      </c>
      <c r="B34" s="62"/>
      <c r="C34" s="62"/>
      <c r="D34" s="23"/>
      <c r="E34" s="62"/>
      <c r="F34" s="62"/>
      <c r="G34" s="23"/>
      <c r="H34" s="62"/>
      <c r="I34" s="62"/>
      <c r="J34" s="23"/>
      <c r="K34" s="43">
        <f t="shared" si="0"/>
        <v>0</v>
      </c>
      <c r="L34" s="37"/>
      <c r="M34" s="34"/>
      <c r="N34" s="17"/>
      <c r="O34" s="7"/>
    </row>
    <row r="35" spans="1:15" ht="12.75">
      <c r="A35" s="12" t="s">
        <v>20</v>
      </c>
      <c r="B35" s="62"/>
      <c r="C35" s="62"/>
      <c r="D35" s="23"/>
      <c r="E35" s="62"/>
      <c r="F35" s="62"/>
      <c r="G35" s="23"/>
      <c r="H35" s="62"/>
      <c r="I35" s="62"/>
      <c r="J35" s="23"/>
      <c r="K35" s="43">
        <f t="shared" si="0"/>
        <v>0</v>
      </c>
      <c r="L35" s="37"/>
      <c r="M35" s="34"/>
      <c r="N35" s="17"/>
      <c r="O35" s="7"/>
    </row>
    <row r="36" spans="1:15" ht="12.75">
      <c r="A36" s="12" t="s">
        <v>19</v>
      </c>
      <c r="B36" s="62"/>
      <c r="C36" s="62"/>
      <c r="D36" s="23"/>
      <c r="E36" s="62"/>
      <c r="F36" s="62"/>
      <c r="G36" s="23"/>
      <c r="H36" s="62"/>
      <c r="I36" s="62"/>
      <c r="J36" s="23"/>
      <c r="K36" s="43">
        <f t="shared" si="0"/>
        <v>0</v>
      </c>
      <c r="L36" s="37"/>
      <c r="M36" s="34"/>
      <c r="N36" s="17"/>
      <c r="O36" s="7"/>
    </row>
    <row r="37" spans="1:15" ht="12.75">
      <c r="A37" s="12" t="s">
        <v>56</v>
      </c>
      <c r="B37" s="62"/>
      <c r="C37" s="62"/>
      <c r="D37" s="23"/>
      <c r="E37" s="62"/>
      <c r="F37" s="62"/>
      <c r="G37" s="23"/>
      <c r="H37" s="62"/>
      <c r="I37" s="62"/>
      <c r="J37" s="23"/>
      <c r="K37" s="43">
        <f t="shared" si="0"/>
        <v>0</v>
      </c>
      <c r="L37" s="37"/>
      <c r="M37" s="34"/>
      <c r="N37" s="17"/>
      <c r="O37" s="7"/>
    </row>
    <row r="38" spans="1:15" ht="12.75">
      <c r="A38" s="12" t="s">
        <v>15</v>
      </c>
      <c r="B38" s="62"/>
      <c r="C38" s="62"/>
      <c r="D38" s="23">
        <v>114.48</v>
      </c>
      <c r="E38" s="62"/>
      <c r="F38" s="62"/>
      <c r="G38" s="23"/>
      <c r="H38" s="62"/>
      <c r="I38" s="62"/>
      <c r="J38" s="23"/>
      <c r="K38" s="43">
        <f t="shared" si="0"/>
        <v>114.48</v>
      </c>
      <c r="L38" s="37"/>
      <c r="M38" s="34"/>
      <c r="N38" s="17"/>
      <c r="O38" s="7"/>
    </row>
    <row r="39" spans="1:15" ht="12.75">
      <c r="A39" s="12" t="s">
        <v>18</v>
      </c>
      <c r="B39" s="62"/>
      <c r="C39" s="62"/>
      <c r="D39" s="23">
        <v>5</v>
      </c>
      <c r="E39" s="62"/>
      <c r="F39" s="62"/>
      <c r="G39" s="23"/>
      <c r="H39" s="62"/>
      <c r="I39" s="62"/>
      <c r="J39" s="23"/>
      <c r="K39" s="43">
        <f t="shared" si="0"/>
        <v>5</v>
      </c>
      <c r="L39" s="37"/>
      <c r="M39" s="34"/>
      <c r="N39" s="17"/>
      <c r="O39" s="7"/>
    </row>
    <row r="40" spans="1:15" ht="12.75">
      <c r="A40" s="12" t="s">
        <v>17</v>
      </c>
      <c r="B40" s="62"/>
      <c r="C40" s="62"/>
      <c r="D40" s="23"/>
      <c r="E40" s="62"/>
      <c r="F40" s="62"/>
      <c r="G40" s="23"/>
      <c r="H40" s="62"/>
      <c r="I40" s="62"/>
      <c r="J40" s="23"/>
      <c r="K40" s="43">
        <f t="shared" si="0"/>
        <v>0</v>
      </c>
      <c r="L40" s="37"/>
      <c r="M40" s="34"/>
      <c r="N40" s="17"/>
      <c r="O40" s="7"/>
    </row>
    <row r="41" spans="1:15" ht="12.75">
      <c r="A41" s="12" t="s">
        <v>26</v>
      </c>
      <c r="B41" s="62"/>
      <c r="C41" s="62"/>
      <c r="D41" s="23"/>
      <c r="E41" s="62"/>
      <c r="F41" s="62"/>
      <c r="G41" s="23"/>
      <c r="H41" s="62"/>
      <c r="I41" s="62"/>
      <c r="J41" s="23"/>
      <c r="K41" s="43">
        <f t="shared" si="0"/>
        <v>0</v>
      </c>
      <c r="L41" s="37"/>
      <c r="M41" s="34"/>
      <c r="N41" s="17"/>
      <c r="O41" s="7"/>
    </row>
    <row r="42" spans="1:15" ht="12.75">
      <c r="A42" s="12" t="s">
        <v>28</v>
      </c>
      <c r="B42" s="62"/>
      <c r="C42" s="62"/>
      <c r="D42" s="23"/>
      <c r="E42" s="62"/>
      <c r="F42" s="62"/>
      <c r="G42" s="23"/>
      <c r="H42" s="62"/>
      <c r="I42" s="62"/>
      <c r="J42" s="23"/>
      <c r="K42" s="43">
        <f t="shared" si="0"/>
        <v>0</v>
      </c>
      <c r="L42" s="37"/>
      <c r="M42" s="34"/>
      <c r="N42" s="17"/>
      <c r="O42" s="7"/>
    </row>
    <row r="43" spans="1:15" ht="12.75">
      <c r="A43" s="49" t="s">
        <v>58</v>
      </c>
      <c r="B43" s="62"/>
      <c r="C43" s="62"/>
      <c r="D43" s="23"/>
      <c r="E43" s="62"/>
      <c r="F43" s="62"/>
      <c r="G43" s="23"/>
      <c r="H43" s="62"/>
      <c r="I43" s="62"/>
      <c r="J43" s="23"/>
      <c r="K43" s="43">
        <f t="shared" si="0"/>
        <v>0</v>
      </c>
      <c r="L43" s="37"/>
      <c r="M43" s="34"/>
      <c r="N43" s="17"/>
      <c r="O43" s="7"/>
    </row>
    <row r="44" spans="1:15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37"/>
      <c r="M44" s="34"/>
      <c r="N44" s="17"/>
      <c r="O44" s="7"/>
    </row>
    <row r="45" spans="1:15" ht="12.75">
      <c r="A45" s="12" t="s">
        <v>50</v>
      </c>
      <c r="B45" s="62"/>
      <c r="C45" s="62"/>
      <c r="D45" s="4">
        <f>SUM(D26:D44)</f>
        <v>1165.98</v>
      </c>
      <c r="E45" s="62"/>
      <c r="F45" s="62"/>
      <c r="G45" s="4">
        <f>SUM(G26:G44)</f>
        <v>0</v>
      </c>
      <c r="H45" s="62"/>
      <c r="I45" s="62"/>
      <c r="J45" s="4">
        <f>SUM(J26:J44)</f>
        <v>0</v>
      </c>
      <c r="K45" s="43">
        <f t="shared" si="0"/>
        <v>1165.98</v>
      </c>
      <c r="L45" s="35"/>
      <c r="M45" s="34"/>
      <c r="N45" s="17"/>
      <c r="O45" s="7"/>
    </row>
    <row r="46" spans="1:15" ht="12.75">
      <c r="A46" s="12" t="s">
        <v>51</v>
      </c>
      <c r="B46" s="62"/>
      <c r="C46" s="62"/>
      <c r="D46" s="4">
        <f>SUM(D22:D44)</f>
        <v>1460.44</v>
      </c>
      <c r="E46" s="62"/>
      <c r="F46" s="62"/>
      <c r="G46" s="4">
        <f>SUM(G22:G44)</f>
        <v>0</v>
      </c>
      <c r="H46" s="62"/>
      <c r="I46" s="62"/>
      <c r="J46" s="4">
        <f>SUM(J22:J44)</f>
        <v>0</v>
      </c>
      <c r="K46" s="43">
        <f t="shared" si="0"/>
        <v>1460.44</v>
      </c>
      <c r="L46" s="35"/>
      <c r="M46" s="34"/>
      <c r="N46" s="17"/>
      <c r="O46" s="11"/>
    </row>
    <row r="47" spans="1:12" ht="12.75">
      <c r="A47" s="2"/>
      <c r="B47" s="2"/>
      <c r="C47" s="3"/>
      <c r="D47" s="3"/>
      <c r="E47" s="3"/>
      <c r="F47" s="3"/>
      <c r="G47" s="7"/>
      <c r="H47" s="7"/>
      <c r="I47" s="7"/>
      <c r="J47" s="7"/>
      <c r="K47" s="42"/>
      <c r="L47" s="30"/>
    </row>
    <row r="48" spans="8:12" ht="12.75">
      <c r="H48" s="7"/>
      <c r="I48" s="93" t="s">
        <v>23</v>
      </c>
      <c r="J48" s="94"/>
      <c r="K48" s="43">
        <f>K46</f>
        <v>1460.44</v>
      </c>
      <c r="L48" s="35"/>
    </row>
    <row r="49" spans="1:12" ht="15">
      <c r="A49" t="s">
        <v>6</v>
      </c>
      <c r="B49" s="60">
        <v>9450</v>
      </c>
      <c r="C49" s="60" t="s">
        <v>74</v>
      </c>
      <c r="D49" s="61">
        <v>1202</v>
      </c>
      <c r="E49" s="55"/>
      <c r="H49" s="7"/>
      <c r="I49" s="7"/>
      <c r="K49" s="42"/>
      <c r="L49" s="30"/>
    </row>
    <row r="50" spans="1:12" ht="12.75">
      <c r="A50" s="50"/>
      <c r="B50" t="s">
        <v>61</v>
      </c>
      <c r="C50" t="s">
        <v>64</v>
      </c>
      <c r="D50" s="52" t="s">
        <v>52</v>
      </c>
      <c r="E50" s="52" t="s">
        <v>7</v>
      </c>
      <c r="G50" t="s">
        <v>1</v>
      </c>
      <c r="H50" s="84"/>
      <c r="I50" s="85"/>
      <c r="J50" s="43">
        <f>K32</f>
        <v>1046.5</v>
      </c>
      <c r="K50" s="62"/>
      <c r="L50" s="35"/>
    </row>
    <row r="51" spans="1:12" ht="15">
      <c r="A51" s="51"/>
      <c r="B51" s="60"/>
      <c r="C51" s="60"/>
      <c r="D51" s="61"/>
      <c r="E51" s="56"/>
      <c r="G51" t="s">
        <v>3</v>
      </c>
      <c r="H51" s="86"/>
      <c r="I51" s="87"/>
      <c r="J51" s="23"/>
      <c r="K51" s="62"/>
      <c r="L51" s="35"/>
    </row>
    <row r="52" spans="1:12" ht="12.75">
      <c r="A52" s="50"/>
      <c r="B52" t="s">
        <v>61</v>
      </c>
      <c r="C52" t="s">
        <v>64</v>
      </c>
      <c r="D52" s="52" t="s">
        <v>52</v>
      </c>
      <c r="E52" s="52" t="s">
        <v>7</v>
      </c>
      <c r="G52" t="s">
        <v>2</v>
      </c>
      <c r="H52" s="86"/>
      <c r="I52" s="87"/>
      <c r="J52" s="23"/>
      <c r="K52" s="62"/>
      <c r="L52" s="35"/>
    </row>
    <row r="53" spans="7:12" ht="12.75">
      <c r="G53" t="s">
        <v>4</v>
      </c>
      <c r="H53" s="86"/>
      <c r="I53" s="87"/>
      <c r="J53" s="23"/>
      <c r="K53" s="62"/>
      <c r="L53" s="35"/>
    </row>
    <row r="54" spans="1:12" ht="13.5" thickBot="1">
      <c r="A54" t="s">
        <v>8</v>
      </c>
      <c r="B54" s="6"/>
      <c r="C54" s="6"/>
      <c r="D54" s="6"/>
      <c r="E54" s="6"/>
      <c r="H54" s="47"/>
      <c r="I54" s="88" t="s">
        <v>22</v>
      </c>
      <c r="J54" s="89"/>
      <c r="K54" s="43">
        <f>SUM(J50:J53)</f>
        <v>1046.5</v>
      </c>
      <c r="L54" s="35"/>
    </row>
    <row r="55" spans="8:12" ht="14.25" thickBot="1" thickTop="1">
      <c r="H55" s="90" t="str">
        <f>IF(K55&gt;=0,"Reimbursement Due to Employee","Refund to PPPL")</f>
        <v>Reimbursement Due to Employee</v>
      </c>
      <c r="I55" s="91"/>
      <c r="J55" s="92"/>
      <c r="K55" s="44">
        <f>K48-K54</f>
        <v>413.94000000000005</v>
      </c>
      <c r="L55" s="35"/>
    </row>
    <row r="56" spans="1:12" ht="14.25" thickBot="1" thickTop="1">
      <c r="A56" t="s">
        <v>9</v>
      </c>
      <c r="B56" s="6"/>
      <c r="C56" s="6"/>
      <c r="D56" s="6"/>
      <c r="E56" s="6"/>
      <c r="I56" s="7"/>
      <c r="K56" s="38"/>
      <c r="L56" s="38"/>
    </row>
    <row r="57" ht="13.5" thickTop="1"/>
    <row r="58" spans="1:5" ht="13.5" thickBot="1">
      <c r="A58" t="s">
        <v>9</v>
      </c>
      <c r="B58" s="6"/>
      <c r="C58" s="6"/>
      <c r="D58" s="6"/>
      <c r="E58" s="6"/>
    </row>
    <row r="59" ht="13.5" thickTop="1"/>
    <row r="60" ht="12.75">
      <c r="A60" s="8" t="s">
        <v>10</v>
      </c>
    </row>
    <row r="61" spans="1:13" s="8" customFormat="1" ht="9.75">
      <c r="A61" s="8" t="s">
        <v>59</v>
      </c>
      <c r="K61" s="39"/>
      <c r="L61" s="39"/>
      <c r="M61" s="39"/>
    </row>
    <row r="64" spans="1:10" ht="12.75">
      <c r="A64" s="27" t="s">
        <v>12</v>
      </c>
      <c r="B64" s="29"/>
      <c r="C64" s="29"/>
      <c r="D64" s="29"/>
      <c r="E64" s="29"/>
      <c r="F64" s="29"/>
      <c r="G64" s="29"/>
      <c r="H64" s="29"/>
      <c r="I64" s="29"/>
      <c r="J64" s="29"/>
    </row>
    <row r="65" spans="1:12" ht="12.75">
      <c r="A65" s="64"/>
      <c r="B65" s="65"/>
      <c r="C65" s="65"/>
      <c r="D65" s="65"/>
      <c r="E65" s="65"/>
      <c r="F65" s="65"/>
      <c r="G65" s="65"/>
      <c r="H65" s="65"/>
      <c r="I65" s="65"/>
      <c r="J65" s="65"/>
      <c r="K65" s="66"/>
      <c r="L65" s="30"/>
    </row>
    <row r="66" spans="1:12" ht="12.75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9"/>
      <c r="L66" s="30"/>
    </row>
    <row r="67" spans="1:12" ht="12.75">
      <c r="A67" s="67"/>
      <c r="B67" s="68"/>
      <c r="C67" s="68"/>
      <c r="D67" s="68"/>
      <c r="E67" s="68"/>
      <c r="F67" s="68"/>
      <c r="G67" s="68"/>
      <c r="H67" s="68"/>
      <c r="I67" s="68"/>
      <c r="J67" s="68"/>
      <c r="K67" s="69"/>
      <c r="L67" s="30"/>
    </row>
    <row r="68" spans="1:12" ht="12.75">
      <c r="A68" s="67"/>
      <c r="B68" s="68"/>
      <c r="C68" s="68"/>
      <c r="D68" s="68"/>
      <c r="E68" s="68"/>
      <c r="F68" s="68"/>
      <c r="G68" s="68"/>
      <c r="H68" s="68"/>
      <c r="I68" s="68"/>
      <c r="J68" s="68"/>
      <c r="K68" s="69"/>
      <c r="L68" s="30"/>
    </row>
    <row r="69" spans="1:12" ht="12.75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9"/>
      <c r="L69" s="30"/>
    </row>
    <row r="70" spans="1:12" ht="12.75">
      <c r="A70" s="70"/>
      <c r="B70" s="71"/>
      <c r="C70" s="71"/>
      <c r="D70" s="71"/>
      <c r="E70" s="71"/>
      <c r="F70" s="71"/>
      <c r="G70" s="71"/>
      <c r="H70" s="71"/>
      <c r="I70" s="71"/>
      <c r="J70" s="71"/>
      <c r="K70" s="72"/>
      <c r="L70" s="30"/>
    </row>
    <row r="71" ht="12.75">
      <c r="D71" s="11"/>
    </row>
  </sheetData>
  <sheetProtection sheet="1" objects="1" scenarios="1"/>
  <mergeCells count="20">
    <mergeCell ref="I54:J54"/>
    <mergeCell ref="H55:J55"/>
    <mergeCell ref="I48:J48"/>
    <mergeCell ref="B1:C1"/>
    <mergeCell ref="B2:C2"/>
    <mergeCell ref="B3:C3"/>
    <mergeCell ref="B4:C4"/>
    <mergeCell ref="E9:G9"/>
    <mergeCell ref="H9:K9"/>
    <mergeCell ref="A9:B9"/>
    <mergeCell ref="A65:K70"/>
    <mergeCell ref="F5:K7"/>
    <mergeCell ref="G8:K8"/>
    <mergeCell ref="H50:I50"/>
    <mergeCell ref="H51:I51"/>
    <mergeCell ref="H52:I52"/>
    <mergeCell ref="H53:I53"/>
    <mergeCell ref="B5:C5"/>
    <mergeCell ref="B6:C6"/>
    <mergeCell ref="B7:C7"/>
  </mergeCells>
  <hyperlinks>
    <hyperlink ref="C13" r:id="rId1" display="Domestic Per Diem Rates"/>
  </hyperlinks>
  <printOptions horizontalCentered="1"/>
  <pageMargins left="0.25" right="0.25" top="0.75" bottom="0.61" header="0.36" footer="0.34"/>
  <pageSetup fitToHeight="1" fitToWidth="1" horizontalDpi="600" verticalDpi="600" orientation="portrait" scale="77" r:id="rId2"/>
  <headerFooter alignWithMargins="0">
    <oddHeader>&amp;L&amp;"Arial,Bold"&amp;12Princeton Plasma 
Physics Laboratory&amp;C&amp;"Arial,Bold"&amp;14Travel Voucher&amp;R&amp;9          Trip #________________                          
Accounting Approval__________________
Vendor #_____________
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A. Connell</dc:creator>
  <cp:keywords/>
  <dc:description/>
  <cp:lastModifiedBy>mviola</cp:lastModifiedBy>
  <cp:lastPrinted>2003-10-28T21:07:36Z</cp:lastPrinted>
  <dcterms:created xsi:type="dcterms:W3CDTF">2000-12-01T22:05:39Z</dcterms:created>
  <dcterms:modified xsi:type="dcterms:W3CDTF">2003-10-28T21:18:47Z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