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<sst xmlns="http://schemas.openxmlformats.org/spreadsheetml/2006/main" count="235" uniqueCount="87">
  <si>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</si>
  <si>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</si>
  <si>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</si>
  <si>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</si>
  <si>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</si>
  <si>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</si>
  <si>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</si>
  <si>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</si>
  <si>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</si>
  <si>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</si>
  <si>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</si>
  <si>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</si>
  <si>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</si>
  <si>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</si>
  <si>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</si>
  <si>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</si>
  <si>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</si>
  <si>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</si>
  <si>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</si>
  <si>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</si>
  <si>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</si>
  <si>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</si>
  <si>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</si>
  <si>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</si>
  <si>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</si>
  <si>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</si>
  <si>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</si>
  <si>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</si>
  <si>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</si>
  <si>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</si>
  <si>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</si>
  <si>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</si>
  <si>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</si>
  <si>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</si>
  <si>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</si>
  <si>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</si>
  <si>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</si>
  <si>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</si>
  <si>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</si>
  <si>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</si>
  <si>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</si>
  <si>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</si>
  <si>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</si>
  <si>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</si>
  <si>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</si>
  <si>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</si>
  <si>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</si>
  <si>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HALF B LIFTING CLEVISES</t>
  </si>
  <si>
    <t>JOB NUMBER</t>
  </si>
  <si>
    <t>PART NUMBER</t>
  </si>
  <si>
    <t>PART NAME</t>
  </si>
  <si>
    <t>INSPECTOR</t>
  </si>
  <si>
    <t>65678/1 NEW BESTFIT</t>
  </si>
  <si>
    <t>LIFTING CLEVISES TO NEW BEST FIT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</si>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</sst>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  <c:smooth val="0"/>
        </c:ser>
        <c:marker val="1"/>
        <c:axId val="15030529"/>
        <c:axId val="1057034"/>
      </c:lineChart>
      <c:catAx>
        <c:axId val="15030529"/>
        <c:scaling>
          <c:orientation val="minMax"/>
        </c:scaling>
        <c:axPos val="b"/>
        <c:delete val="1"/>
        <c:majorTickMark val="out"/>
        <c:minorTickMark val="none"/>
        <c:tickLblPos val="nextTo"/>
        <c:crossAx val="1057034"/>
        <c:crosses val="autoZero"/>
        <c:auto val="1"/>
        <c:lblOffset val="100"/>
        <c:noMultiLvlLbl val="0"/>
      </c:catAx>
      <c:valAx>
        <c:axId val="1057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052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3185363"/>
        <c:axId val="890622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24.245224288148883</c:v>
                </c:pt>
                <c:pt idx="1">
                  <c:v>5.099792136455048</c:v>
                </c:pt>
                <c:pt idx="2">
                  <c:v>0.02687049408378441</c:v>
                </c:pt>
                <c:pt idx="3">
                  <c:v>3.546465485370708E-06</c:v>
                </c:pt>
                <c:pt idx="4">
                  <c:v>1.1724996758923872E-11</c:v>
                </c:pt>
                <c:pt idx="5">
                  <c:v>9.710165528401644E-19</c:v>
                </c:pt>
                <c:pt idx="6">
                  <c:v>2.0143616454976836E-27</c:v>
                </c:pt>
                <c:pt idx="7">
                  <c:v>1.046755284821073E-37</c:v>
                </c:pt>
                <c:pt idx="8">
                  <c:v>1.3625416577136912E-49</c:v>
                </c:pt>
                <c:pt idx="9">
                  <c:v>4.442744359788621E-63</c:v>
                </c:pt>
                <c:pt idx="10">
                  <c:v>3.628689162074345E-78</c:v>
                </c:pt>
                <c:pt idx="11">
                  <c:v>7.424122329707377E-95</c:v>
                </c:pt>
                <c:pt idx="12">
                  <c:v>3.804848590793676E-113</c:v>
                </c:pt>
                <c:pt idx="13">
                  <c:v>4.884572358428718E-133</c:v>
                </c:pt>
                <c:pt idx="14">
                  <c:v>1.570770093571803E-154</c:v>
                </c:pt>
                <c:pt idx="15">
                  <c:v>1.2653061204663935E-177</c:v>
                </c:pt>
                <c:pt idx="16">
                  <c:v>2.553145126976038E-202</c:v>
                </c:pt>
                <c:pt idx="17">
                  <c:v>1.2904830457886035E-228</c:v>
                </c:pt>
                <c:pt idx="18">
                  <c:v>1.6339020318167465E-256</c:v>
                </c:pt>
                <c:pt idx="19">
                  <c:v>5.181990717974427E-286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3047117"/>
        <c:axId val="50315190"/>
      </c:scatterChart>
      <c:valAx>
        <c:axId val="53185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6220"/>
        <c:crosses val="max"/>
        <c:crossBetween val="midCat"/>
        <c:dispUnits/>
      </c:valAx>
      <c:valAx>
        <c:axId val="8906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5363"/>
        <c:crosses val="max"/>
        <c:crossBetween val="midCat"/>
        <c:dispUnits/>
      </c:valAx>
      <c:valAx>
        <c:axId val="13047117"/>
        <c:scaling>
          <c:orientation val="minMax"/>
        </c:scaling>
        <c:axPos val="b"/>
        <c:delete val="1"/>
        <c:majorTickMark val="in"/>
        <c:minorTickMark val="none"/>
        <c:tickLblPos val="nextTo"/>
        <c:crossAx val="50315190"/>
        <c:crosses val="max"/>
        <c:crossBetween val="midCat"/>
        <c:dispUnits/>
      </c:valAx>
      <c:valAx>
        <c:axId val="503151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04711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513307"/>
        <c:axId val="185109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0.028363829836403252</c:v>
                </c:pt>
                <c:pt idx="1">
                  <c:v>0.05065889013107179</c:v>
                </c:pt>
                <c:pt idx="2">
                  <c:v>0.08693100309558797</c:v>
                </c:pt>
                <c:pt idx="3">
                  <c:v>0.14332499388699446</c:v>
                </c:pt>
                <c:pt idx="4">
                  <c:v>0.22703739421588115</c:v>
                </c:pt>
                <c:pt idx="5">
                  <c:v>0.34554218568440365</c:v>
                </c:pt>
                <c:pt idx="6">
                  <c:v>0.5052810131257228</c:v>
                </c:pt>
                <c:pt idx="7">
                  <c:v>0.7098933419485157</c:v>
                </c:pt>
                <c:pt idx="8">
                  <c:v>0.9582557800687675</c:v>
                </c:pt>
                <c:pt idx="9">
                  <c:v>1.2427907518925632</c:v>
                </c:pt>
                <c:pt idx="10">
                  <c:v>1.5486126369225177</c:v>
                </c:pt>
                <c:pt idx="11">
                  <c:v>1.8540259376734898</c:v>
                </c:pt>
                <c:pt idx="12">
                  <c:v>2.132637458507518</c:v>
                </c:pt>
                <c:pt idx="13">
                  <c:v>2.3569288979412697</c:v>
                </c:pt>
                <c:pt idx="14">
                  <c:v>2.5026732414429183</c:v>
                </c:pt>
                <c:pt idx="15">
                  <c:v>2.55323059456917</c:v>
                </c:pt>
                <c:pt idx="16">
                  <c:v>2.5026732414429183</c:v>
                </c:pt>
                <c:pt idx="17">
                  <c:v>2.3569288979412697</c:v>
                </c:pt>
                <c:pt idx="18">
                  <c:v>2.132637458507518</c:v>
                </c:pt>
                <c:pt idx="19">
                  <c:v>1.8540259376734898</c:v>
                </c:pt>
                <c:pt idx="20">
                  <c:v>1.5486126369225177</c:v>
                </c:pt>
                <c:pt idx="21">
                  <c:v>1.2427907518925632</c:v>
                </c:pt>
                <c:pt idx="22">
                  <c:v>0.9582557800687675</c:v>
                </c:pt>
                <c:pt idx="23">
                  <c:v>0.7098933419485157</c:v>
                </c:pt>
                <c:pt idx="24">
                  <c:v>0.5052810131257228</c:v>
                </c:pt>
                <c:pt idx="25">
                  <c:v>0.34554218568440365</c:v>
                </c:pt>
                <c:pt idx="26">
                  <c:v>0.22703739421588115</c:v>
                </c:pt>
                <c:pt idx="27">
                  <c:v>0.14332499388699446</c:v>
                </c:pt>
                <c:pt idx="28">
                  <c:v>0.08693100309558797</c:v>
                </c:pt>
                <c:pt idx="29">
                  <c:v>0.05065889013107179</c:v>
                </c:pt>
                <c:pt idx="30">
                  <c:v>0.028363829836403252</c:v>
                </c:pt>
              </c:numCache>
            </c:numRef>
          </c:val>
          <c:smooth val="0"/>
        </c:ser>
        <c:axId val="32380373"/>
        <c:axId val="22987902"/>
      </c:lineChart>
      <c:catAx>
        <c:axId val="9513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510900"/>
        <c:crosses val="autoZero"/>
        <c:auto val="0"/>
        <c:lblOffset val="100"/>
        <c:tickLblSkip val="1"/>
        <c:noMultiLvlLbl val="0"/>
      </c:catAx>
      <c:valAx>
        <c:axId val="18510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13307"/>
        <c:crossesAt val="1"/>
        <c:crossBetween val="between"/>
        <c:dispUnits/>
      </c:valAx>
      <c:catAx>
        <c:axId val="32380373"/>
        <c:scaling>
          <c:orientation val="minMax"/>
        </c:scaling>
        <c:axPos val="b"/>
        <c:delete val="1"/>
        <c:majorTickMark val="in"/>
        <c:minorTickMark val="none"/>
        <c:tickLblPos val="nextTo"/>
        <c:crossAx val="22987902"/>
        <c:crosses val="autoZero"/>
        <c:auto val="0"/>
        <c:lblOffset val="100"/>
        <c:tickLblSkip val="1"/>
        <c:noMultiLvlLbl val="0"/>
      </c:catAx>
      <c:valAx>
        <c:axId val="229879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3803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</c:ser>
        <c:axId val="5564527"/>
        <c:axId val="50080744"/>
      </c:areaChart>
      <c:catAx>
        <c:axId val="5564527"/>
        <c:scaling>
          <c:orientation val="minMax"/>
        </c:scaling>
        <c:axPos val="b"/>
        <c:delete val="1"/>
        <c:majorTickMark val="out"/>
        <c:minorTickMark val="none"/>
        <c:tickLblPos val="nextTo"/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52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073513"/>
        <c:axId val="300084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24.245224288148883</c:v>
                </c:pt>
                <c:pt idx="1">
                  <c:v>5.099792136455048</c:v>
                </c:pt>
                <c:pt idx="2">
                  <c:v>0.02687049408378441</c:v>
                </c:pt>
                <c:pt idx="3">
                  <c:v>3.546465485370708E-06</c:v>
                </c:pt>
                <c:pt idx="4">
                  <c:v>1.1724996758923872E-11</c:v>
                </c:pt>
                <c:pt idx="5">
                  <c:v>9.710165528401644E-19</c:v>
                </c:pt>
                <c:pt idx="6">
                  <c:v>2.0143616454976836E-27</c:v>
                </c:pt>
                <c:pt idx="7">
                  <c:v>1.046755284821073E-37</c:v>
                </c:pt>
                <c:pt idx="8">
                  <c:v>1.3625416577136912E-49</c:v>
                </c:pt>
                <c:pt idx="9">
                  <c:v>4.442744359788621E-63</c:v>
                </c:pt>
                <c:pt idx="10">
                  <c:v>3.628689162074345E-78</c:v>
                </c:pt>
                <c:pt idx="11">
                  <c:v>7.424122329707377E-95</c:v>
                </c:pt>
                <c:pt idx="12">
                  <c:v>3.804848590793676E-113</c:v>
                </c:pt>
                <c:pt idx="13">
                  <c:v>4.884572358428718E-133</c:v>
                </c:pt>
                <c:pt idx="14">
                  <c:v>1.570770093571803E-154</c:v>
                </c:pt>
                <c:pt idx="15">
                  <c:v>1.2653061204663935E-177</c:v>
                </c:pt>
                <c:pt idx="16">
                  <c:v>2.553145126976038E-202</c:v>
                </c:pt>
                <c:pt idx="17">
                  <c:v>1.2904830457886035E-228</c:v>
                </c:pt>
                <c:pt idx="18">
                  <c:v>1.6339020318167465E-256</c:v>
                </c:pt>
                <c:pt idx="19">
                  <c:v>5.181990717974427E-286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40451"/>
        <c:axId val="14764060"/>
      </c:line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008434"/>
        <c:crosses val="autoZero"/>
        <c:auto val="0"/>
        <c:lblOffset val="100"/>
        <c:tickLblSkip val="1"/>
        <c:noMultiLvlLbl val="0"/>
      </c:catAx>
      <c:valAx>
        <c:axId val="30008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073513"/>
        <c:crossesAt val="1"/>
        <c:crossBetween val="between"/>
        <c:dispUnits/>
      </c:valAx>
      <c:catAx>
        <c:axId val="1640451"/>
        <c:scaling>
          <c:orientation val="minMax"/>
        </c:scaling>
        <c:axPos val="b"/>
        <c:delete val="1"/>
        <c:majorTickMark val="in"/>
        <c:minorTickMark val="none"/>
        <c:tickLblPos val="nextTo"/>
        <c:crossAx val="14764060"/>
        <c:crosses val="autoZero"/>
        <c:auto val="0"/>
        <c:lblOffset val="100"/>
        <c:tickLblSkip val="1"/>
        <c:noMultiLvlLbl val="0"/>
      </c:catAx>
      <c:valAx>
        <c:axId val="147640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404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  <c:smooth val="1"/>
        </c:ser>
        <c:axId val="65767677"/>
        <c:axId val="55038182"/>
      </c:lineChart>
      <c:catAx>
        <c:axId val="6576767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5038182"/>
        <c:crosses val="autoZero"/>
        <c:auto val="0"/>
        <c:lblOffset val="100"/>
        <c:tickLblSkip val="1"/>
        <c:noMultiLvlLbl val="0"/>
      </c:catAx>
      <c:valAx>
        <c:axId val="550381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676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581591"/>
        <c:axId val="289077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24.245224288148883</c:v>
                </c:pt>
                <c:pt idx="1">
                  <c:v>5.099792136455048</c:v>
                </c:pt>
                <c:pt idx="2">
                  <c:v>0.02687049408378441</c:v>
                </c:pt>
                <c:pt idx="3">
                  <c:v>3.546465485370708E-06</c:v>
                </c:pt>
                <c:pt idx="4">
                  <c:v>1.1724996758923872E-11</c:v>
                </c:pt>
                <c:pt idx="5">
                  <c:v>9.710165528401644E-19</c:v>
                </c:pt>
                <c:pt idx="6">
                  <c:v>2.0143616454976836E-27</c:v>
                </c:pt>
                <c:pt idx="7">
                  <c:v>1.046755284821073E-37</c:v>
                </c:pt>
                <c:pt idx="8">
                  <c:v>1.3625416577136912E-49</c:v>
                </c:pt>
                <c:pt idx="9">
                  <c:v>4.442744359788621E-63</c:v>
                </c:pt>
                <c:pt idx="10">
                  <c:v>3.628689162074345E-78</c:v>
                </c:pt>
                <c:pt idx="11">
                  <c:v>7.424122329707377E-95</c:v>
                </c:pt>
                <c:pt idx="12">
                  <c:v>3.804848590793676E-113</c:v>
                </c:pt>
                <c:pt idx="13">
                  <c:v>4.884572358428718E-133</c:v>
                </c:pt>
                <c:pt idx="14">
                  <c:v>1.570770093571803E-154</c:v>
                </c:pt>
                <c:pt idx="15">
                  <c:v>1.2653061204663935E-177</c:v>
                </c:pt>
                <c:pt idx="16">
                  <c:v>2.553145126976038E-202</c:v>
                </c:pt>
                <c:pt idx="17">
                  <c:v>1.2904830457886035E-228</c:v>
                </c:pt>
                <c:pt idx="18">
                  <c:v>1.6339020318167465E-256</c:v>
                </c:pt>
                <c:pt idx="19">
                  <c:v>5.181990717974427E-286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842961"/>
        <c:axId val="59824602"/>
      </c:lineChart>
      <c:catAx>
        <c:axId val="25581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907728"/>
        <c:crosses val="autoZero"/>
        <c:auto val="0"/>
        <c:lblOffset val="100"/>
        <c:tickLblSkip val="1"/>
        <c:noMultiLvlLbl val="0"/>
      </c:catAx>
      <c:valAx>
        <c:axId val="28907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81591"/>
        <c:crossesAt val="1"/>
        <c:crossBetween val="between"/>
        <c:dispUnits/>
      </c:valAx>
      <c:catAx>
        <c:axId val="58842961"/>
        <c:scaling>
          <c:orientation val="minMax"/>
        </c:scaling>
        <c:axPos val="b"/>
        <c:delete val="1"/>
        <c:majorTickMark val="in"/>
        <c:minorTickMark val="none"/>
        <c:tickLblPos val="nextTo"/>
        <c:crossAx val="59824602"/>
        <c:crosses val="autoZero"/>
        <c:auto val="0"/>
        <c:lblOffset val="100"/>
        <c:tickLblSkip val="1"/>
        <c:noMultiLvlLbl val="0"/>
      </c:catAx>
      <c:valAx>
        <c:axId val="598246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8429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Gauss!$N$3:$N$34</c:f>
              <c:numCache>
                <c:ptCount val="3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Gauss!$O$3:$O$34</c:f>
              <c:numCache>
                <c:ptCount val="3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Gauss!$P$3:$P$34</c:f>
              <c:numCache>
                <c:ptCount val="32"/>
                <c:pt idx="0">
                  <c:v>0.07714687499999999</c:v>
                </c:pt>
                <c:pt idx="1">
                  <c:v>0.07714687499999999</c:v>
                </c:pt>
                <c:pt idx="2">
                  <c:v>0.07714687499999999</c:v>
                </c:pt>
                <c:pt idx="3">
                  <c:v>0.07714687499999999</c:v>
                </c:pt>
                <c:pt idx="4">
                  <c:v>0.07714687499999999</c:v>
                </c:pt>
                <c:pt idx="5">
                  <c:v>0.07714687499999999</c:v>
                </c:pt>
                <c:pt idx="6">
                  <c:v>0.07714687499999999</c:v>
                </c:pt>
                <c:pt idx="7">
                  <c:v>0.07714687499999999</c:v>
                </c:pt>
                <c:pt idx="8">
                  <c:v>0.07714687499999999</c:v>
                </c:pt>
                <c:pt idx="9">
                  <c:v>0.07714687499999999</c:v>
                </c:pt>
                <c:pt idx="10">
                  <c:v>0.07714687499999999</c:v>
                </c:pt>
                <c:pt idx="11">
                  <c:v>0.07714687499999999</c:v>
                </c:pt>
                <c:pt idx="12">
                  <c:v>0.07714687499999999</c:v>
                </c:pt>
                <c:pt idx="13">
                  <c:v>0.07714687499999999</c:v>
                </c:pt>
                <c:pt idx="14">
                  <c:v>0.07714687499999999</c:v>
                </c:pt>
                <c:pt idx="15">
                  <c:v>0.07714687499999999</c:v>
                </c:pt>
                <c:pt idx="16">
                  <c:v>0.07714687499999999</c:v>
                </c:pt>
                <c:pt idx="17">
                  <c:v>0.07714687499999999</c:v>
                </c:pt>
                <c:pt idx="18">
                  <c:v>0.07714687499999999</c:v>
                </c:pt>
                <c:pt idx="19">
                  <c:v>0.07714687499999999</c:v>
                </c:pt>
                <c:pt idx="20">
                  <c:v>0.07714687499999999</c:v>
                </c:pt>
                <c:pt idx="21">
                  <c:v>0.07714687499999999</c:v>
                </c:pt>
                <c:pt idx="22">
                  <c:v>0.07714687499999999</c:v>
                </c:pt>
                <c:pt idx="23">
                  <c:v>0.07714687499999999</c:v>
                </c:pt>
                <c:pt idx="24">
                  <c:v>0.07714687499999999</c:v>
                </c:pt>
                <c:pt idx="25">
                  <c:v>0.07714687499999999</c:v>
                </c:pt>
                <c:pt idx="26">
                  <c:v>0.07714687499999999</c:v>
                </c:pt>
                <c:pt idx="27">
                  <c:v>0.07714687499999999</c:v>
                </c:pt>
                <c:pt idx="28">
                  <c:v>0.07714687499999999</c:v>
                </c:pt>
                <c:pt idx="29">
                  <c:v>0.07714687499999999</c:v>
                </c:pt>
                <c:pt idx="30">
                  <c:v>0.07714687499999999</c:v>
                </c:pt>
                <c:pt idx="31">
                  <c:v>0.07714687499999999</c:v>
                </c:pt>
              </c:numCache>
            </c:numRef>
          </c:val>
          <c:smooth val="0"/>
        </c:ser>
        <c:marker val="1"/>
        <c:axId val="1550507"/>
        <c:axId val="13954564"/>
      </c:lineChart>
      <c:catAx>
        <c:axId val="1550507"/>
        <c:scaling>
          <c:orientation val="minMax"/>
        </c:scaling>
        <c:axPos val="b"/>
        <c:delete val="1"/>
        <c:majorTickMark val="out"/>
        <c:minorTickMark val="none"/>
        <c:tickLblPos val="nextTo"/>
        <c:crossAx val="13954564"/>
        <c:crosses val="autoZero"/>
        <c:auto val="1"/>
        <c:lblOffset val="100"/>
        <c:noMultiLvlLbl val="0"/>
      </c:catAx>
      <c:valAx>
        <c:axId val="13954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50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9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482213"/>
        <c:axId val="565778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438783"/>
        <c:axId val="19404728"/>
      </c:lineChart>
      <c:catAx>
        <c:axId val="58482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577870"/>
        <c:crosses val="autoZero"/>
        <c:auto val="0"/>
        <c:lblOffset val="100"/>
        <c:tickLblSkip val="1"/>
        <c:noMultiLvlLbl val="0"/>
      </c:catAx>
      <c:valAx>
        <c:axId val="5657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82213"/>
        <c:crossesAt val="1"/>
        <c:crossBetween val="between"/>
        <c:dispUnits/>
      </c:valAx>
      <c:catAx>
        <c:axId val="39438783"/>
        <c:scaling>
          <c:orientation val="minMax"/>
        </c:scaling>
        <c:axPos val="b"/>
        <c:delete val="1"/>
        <c:majorTickMark val="in"/>
        <c:minorTickMark val="none"/>
        <c:tickLblPos val="nextTo"/>
        <c:crossAx val="19404728"/>
        <c:crosses val="autoZero"/>
        <c:auto val="0"/>
        <c:lblOffset val="100"/>
        <c:tickLblSkip val="1"/>
        <c:noMultiLvlLbl val="0"/>
      </c:catAx>
      <c:valAx>
        <c:axId val="1940472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4387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0424825"/>
        <c:axId val="28279106"/>
      </c:scatterChart>
      <c:valAx>
        <c:axId val="40424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79106"/>
        <c:crosses val="max"/>
        <c:crossBetween val="midCat"/>
        <c:dispUnits/>
      </c:valAx>
      <c:valAx>
        <c:axId val="28279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248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810500"/>
    <xdr:graphicFrame>
      <xdr:nvGraphicFramePr>
        <xdr:cNvPr id="1" name="Shape 1025"/>
        <xdr:cNvGraphicFramePr/>
      </xdr:nvGraphicFramePr>
      <xdr:xfrm>
        <a:off x="0" y="0"/>
        <a:ext cx="120110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38840.563935185186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32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24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0.07714687499999999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1.3405197385910985</v>
      </c>
      <c r="H8" s="5"/>
    </row>
    <row r="9" spans="5:8" ht="13.5">
      <c r="E9" s="64" t="s">
        <v>13</v>
      </c>
      <c r="F9" s="64"/>
      <c r="G9" s="35">
        <v>-1.0245287992806233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2.365048537871722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5</v>
      </c>
      <c r="N12" s="44">
        <v>8</v>
      </c>
      <c r="O12" s="45">
        <v>25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14</v>
      </c>
      <c r="N13" s="44">
        <v>24</v>
      </c>
      <c r="O13" s="45">
        <v>75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19</v>
      </c>
      <c r="N15" s="44">
        <v>32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1.3373827400364888</v>
      </c>
      <c r="L18" s="42">
        <v>0.9366493512123739</v>
      </c>
      <c r="M18" s="42">
        <v>1.6798080949342875E-05</v>
      </c>
      <c r="N18" s="51">
        <v>1.3405197385910985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-0.9829043062123475</v>
      </c>
      <c r="L19" s="42">
        <v>-0.9829043062123475</v>
      </c>
      <c r="M19" s="42">
        <v>-0.9829043062123475</v>
      </c>
      <c r="N19" s="51">
        <v>-1.0245287992806233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2.3202870462488363</v>
      </c>
      <c r="L20" s="42">
        <v>1.6387494958012319</v>
      </c>
      <c r="M20" s="42">
        <v>2.7380375286156777E-05</v>
      </c>
      <c r="N20" s="51">
        <v>2.365048537871722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-0.09988575601321936</v>
      </c>
      <c r="L22" s="42">
        <v>0.012167976015345777</v>
      </c>
      <c r="M22" s="42">
        <v>8.188004798626025E-07</v>
      </c>
      <c r="N22" s="51">
        <v>0.07714687499999999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0.44119621957049626</v>
      </c>
      <c r="L23" s="42">
        <v>0.27212440988131137</v>
      </c>
      <c r="M23" s="42">
        <v>6.75832170335412E-06</v>
      </c>
      <c r="N23" s="51">
        <v>0.5183684004901745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0.43661683493790043</v>
      </c>
      <c r="L24" s="42">
        <v>0.2762021416150031</v>
      </c>
      <c r="M24" s="42">
        <v>6.8158811151379804E-06</v>
      </c>
      <c r="N24" s="51">
        <v>0.5207975657643269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49.81707721508774</v>
      </c>
      <c r="D47" s="24">
        <v>29.251438929743085</v>
      </c>
      <c r="E47" s="24">
        <v>-47.776723703545116</v>
      </c>
      <c r="F47" s="60">
        <v>-0.1985</v>
      </c>
      <c r="G47" s="60">
        <v>-0.01100000000000001</v>
      </c>
    </row>
    <row r="48" spans="2:7" ht="13.5">
      <c r="B48" s="27" t="s">
        <v>56</v>
      </c>
      <c r="C48" s="24">
        <v>50.58126876121299</v>
      </c>
      <c r="D48" s="24">
        <v>28.42373008972101</v>
      </c>
      <c r="E48" s="24">
        <v>-47.56907130978841</v>
      </c>
      <c r="F48" s="60">
        <v>-0.3435</v>
      </c>
      <c r="G48" s="60">
        <v>-0.15600000000000003</v>
      </c>
    </row>
    <row r="49" spans="2:7" ht="13.5">
      <c r="B49" s="27" t="s">
        <v>57</v>
      </c>
      <c r="C49" s="24">
        <v>51.84274873966355</v>
      </c>
      <c r="D49" s="24">
        <v>29.4004235330369</v>
      </c>
      <c r="E49" s="24">
        <v>-47.759835463388626</v>
      </c>
      <c r="F49" s="60">
        <v>0.2834</v>
      </c>
      <c r="G49" s="60">
        <v>0.09589999999999999</v>
      </c>
    </row>
    <row r="50" spans="2:7" ht="13.5">
      <c r="B50" s="27" t="s">
        <v>58</v>
      </c>
      <c r="C50" s="24">
        <v>50.837992883613325</v>
      </c>
      <c r="D50" s="24">
        <v>30.399314701564112</v>
      </c>
      <c r="E50" s="24">
        <v>-47.79099230276302</v>
      </c>
      <c r="F50" s="60">
        <v>0.3406</v>
      </c>
      <c r="G50" s="60">
        <v>0.1531</v>
      </c>
    </row>
    <row r="51" spans="2:6" ht="13.5">
      <c r="B51" s="27" t="s">
        <v>59</v>
      </c>
      <c r="C51" s="24">
        <v>81.84993372036608</v>
      </c>
      <c r="D51" s="24">
        <v>13.799291579044436</v>
      </c>
      <c r="E51" s="24">
        <v>-39.56959072362326</v>
      </c>
      <c r="F51" s="60">
        <v>0.1129</v>
      </c>
    </row>
    <row r="52" spans="2:7" ht="13.5">
      <c r="B52" s="27" t="s">
        <v>60</v>
      </c>
      <c r="C52" s="24">
        <v>83.05480293898414</v>
      </c>
      <c r="D52" s="24">
        <v>12.774360481726973</v>
      </c>
      <c r="E52" s="24">
        <v>-39.57528165527697</v>
      </c>
      <c r="F52" s="60">
        <v>0.2517</v>
      </c>
      <c r="G52" s="60">
        <v>0.06419999999999998</v>
      </c>
    </row>
    <row r="53" spans="2:6" ht="13.5">
      <c r="B53" s="27" t="s">
        <v>61</v>
      </c>
      <c r="C53" s="24">
        <v>83.86265840774654</v>
      </c>
      <c r="D53" s="24">
        <v>13.897589422740099</v>
      </c>
      <c r="E53" s="24">
        <v>-39.348235164869514</v>
      </c>
      <c r="F53" s="60">
        <v>-0.0828</v>
      </c>
    </row>
    <row r="54" spans="2:7" ht="13.5">
      <c r="B54" s="27" t="s">
        <v>62</v>
      </c>
      <c r="C54" s="24">
        <v>82.99912588029267</v>
      </c>
      <c r="D54" s="24">
        <v>14.73827356232721</v>
      </c>
      <c r="E54" s="24">
        <v>-39.64817247241083</v>
      </c>
      <c r="F54" s="60">
        <v>-0.2972</v>
      </c>
      <c r="G54" s="60">
        <v>-0.10970000000000002</v>
      </c>
    </row>
    <row r="55" spans="2:7" ht="13.5">
      <c r="B55" s="27" t="s">
        <v>63</v>
      </c>
      <c r="C55" s="24">
        <v>82.03319141457587</v>
      </c>
      <c r="D55" s="24">
        <v>-9.026781624854848</v>
      </c>
      <c r="E55" s="24">
        <v>-39.408795355395526</v>
      </c>
      <c r="F55" s="60">
        <v>0.6054</v>
      </c>
      <c r="G55" s="60">
        <v>0.41790000000000005</v>
      </c>
    </row>
    <row r="56" spans="2:6" ht="13.5">
      <c r="B56" s="27" t="s">
        <v>64</v>
      </c>
      <c r="C56" s="24">
        <v>83.2081115829505</v>
      </c>
      <c r="D56" s="24">
        <v>-7.944127117885422</v>
      </c>
      <c r="E56" s="24">
        <v>-39.580566199455326</v>
      </c>
      <c r="F56" s="60">
        <v>0.106</v>
      </c>
    </row>
    <row r="57" spans="2:7" ht="13.5">
      <c r="B57" s="27" t="s">
        <v>65</v>
      </c>
      <c r="C57" s="24">
        <v>84.0148348108911</v>
      </c>
      <c r="D57" s="24">
        <v>-8.91991024010947</v>
      </c>
      <c r="E57" s="24">
        <v>-39.5085109556581</v>
      </c>
      <c r="F57" s="60">
        <v>-0.6355</v>
      </c>
      <c r="G57" s="60">
        <v>-0.44799999999999995</v>
      </c>
    </row>
    <row r="58" spans="2:6" ht="13.5">
      <c r="B58" s="27" t="s">
        <v>66</v>
      </c>
      <c r="C58" s="24">
        <v>83.50767374130638</v>
      </c>
      <c r="D58" s="24">
        <v>-9.957849358835158</v>
      </c>
      <c r="E58" s="24">
        <v>-38.9707170838698</v>
      </c>
      <c r="F58" s="60">
        <v>-0.0093</v>
      </c>
    </row>
    <row r="59" spans="2:6" ht="13.5">
      <c r="B59" s="27" t="s">
        <v>67</v>
      </c>
      <c r="C59" s="24">
        <v>49.529561502103824</v>
      </c>
      <c r="D59" s="24">
        <v>-29.021248720751558</v>
      </c>
      <c r="E59" s="24">
        <v>-40.09925165652541</v>
      </c>
      <c r="F59" s="60">
        <v>0.072</v>
      </c>
    </row>
    <row r="60" spans="2:7" ht="13.5">
      <c r="B60" s="27" t="s">
        <v>68</v>
      </c>
      <c r="C60" s="24">
        <v>50.67459172982161</v>
      </c>
      <c r="D60" s="24">
        <v>-29.83269909225695</v>
      </c>
      <c r="E60" s="24">
        <v>-40.0663971538892</v>
      </c>
      <c r="F60" s="60">
        <v>-0.2436</v>
      </c>
      <c r="G60" s="60">
        <v>-0.05610000000000001</v>
      </c>
    </row>
    <row r="61" spans="2:6" ht="13.5">
      <c r="B61" s="27" t="s">
        <v>69</v>
      </c>
      <c r="C61" s="24">
        <v>51.50778395435104</v>
      </c>
      <c r="D61" s="24">
        <v>-28.921916949648203</v>
      </c>
      <c r="E61" s="24">
        <v>-39.85049241036625</v>
      </c>
      <c r="F61" s="60">
        <v>-0.0786</v>
      </c>
    </row>
    <row r="62" spans="2:7" ht="13.5">
      <c r="B62" s="27" t="s">
        <v>70</v>
      </c>
      <c r="C62" s="24">
        <v>50.27575215155779</v>
      </c>
      <c r="D62" s="24">
        <v>-27.894454152596364</v>
      </c>
      <c r="E62" s="24">
        <v>-40.03048780797908</v>
      </c>
      <c r="F62" s="60">
        <v>0.2291</v>
      </c>
      <c r="G62" s="60">
        <v>0.0416</v>
      </c>
    </row>
    <row r="63" spans="2:7" ht="13.5">
      <c r="B63" s="27" t="s">
        <v>71</v>
      </c>
      <c r="C63" s="24">
        <v>81.94881341101556</v>
      </c>
      <c r="D63" s="24">
        <v>9.065506965872714</v>
      </c>
      <c r="E63" s="24">
        <v>39.34378447736449</v>
      </c>
      <c r="F63" s="60">
        <v>0.6915</v>
      </c>
      <c r="G63" s="60">
        <v>0.504</v>
      </c>
    </row>
    <row r="64" spans="2:7" ht="13.5">
      <c r="B64" s="27" t="s">
        <v>72</v>
      </c>
      <c r="C64" s="24">
        <v>82.94800191100273</v>
      </c>
      <c r="D64" s="24">
        <v>7.981280485600224</v>
      </c>
      <c r="E64" s="24">
        <v>39.595173939532216</v>
      </c>
      <c r="F64" s="60">
        <v>0.2009</v>
      </c>
      <c r="G64" s="60">
        <v>0.013399999999999995</v>
      </c>
    </row>
    <row r="65" spans="2:7" ht="13.5">
      <c r="B65" s="27" t="s">
        <v>73</v>
      </c>
      <c r="C65" s="24">
        <v>83.93258787710893</v>
      </c>
      <c r="D65" s="24">
        <v>8.987195979832528</v>
      </c>
      <c r="E65" s="24">
        <v>39.46739155826966</v>
      </c>
      <c r="F65" s="60">
        <v>-0.7204</v>
      </c>
      <c r="G65" s="60">
        <v>-0.5329</v>
      </c>
    </row>
    <row r="66" spans="2:6" ht="13.5">
      <c r="B66" s="27" t="s">
        <v>74</v>
      </c>
      <c r="C66" s="24">
        <v>83.44064094147734</v>
      </c>
      <c r="D66" s="24">
        <v>10.018226582307467</v>
      </c>
      <c r="E66" s="24">
        <v>39.60726909707232</v>
      </c>
      <c r="F66" s="60">
        <v>0.0614</v>
      </c>
    </row>
    <row r="67" spans="2:7" ht="13.5">
      <c r="B67" s="27" t="s">
        <v>75</v>
      </c>
      <c r="C67" s="24">
        <v>51.33196929651045</v>
      </c>
      <c r="D67" s="24">
        <v>27.467303675258716</v>
      </c>
      <c r="E67" s="24">
        <v>40.19474344900216</v>
      </c>
      <c r="F67" s="60">
        <v>0.771</v>
      </c>
      <c r="G67" s="60">
        <v>0.5835</v>
      </c>
    </row>
    <row r="68" spans="2:7" ht="13.5">
      <c r="B68" s="27" t="s">
        <v>76</v>
      </c>
      <c r="C68" s="24">
        <v>52.93504228647782</v>
      </c>
      <c r="D68" s="24">
        <v>28.91996825829493</v>
      </c>
      <c r="E68" s="24">
        <v>40.02917882532329</v>
      </c>
      <c r="F68" s="60">
        <v>1.3405</v>
      </c>
      <c r="G68" s="60">
        <v>1.153</v>
      </c>
    </row>
    <row r="69" spans="2:7" ht="13.5">
      <c r="B69" s="27" t="s">
        <v>77</v>
      </c>
      <c r="C69" s="24">
        <v>51.714450650781295</v>
      </c>
      <c r="D69" s="24">
        <v>29.80303580400617</v>
      </c>
      <c r="E69" s="24">
        <v>40.48478611089712</v>
      </c>
      <c r="F69" s="60">
        <v>0.3285</v>
      </c>
      <c r="G69" s="60">
        <v>0.14100000000000001</v>
      </c>
    </row>
    <row r="70" spans="2:7" ht="13.5">
      <c r="B70" s="27" t="s">
        <v>78</v>
      </c>
      <c r="C70" s="24">
        <v>50.60993919967106</v>
      </c>
      <c r="D70" s="24">
        <v>29.102424885927086</v>
      </c>
      <c r="E70" s="24">
        <v>40.46378227342132</v>
      </c>
      <c r="F70" s="60">
        <v>-1.0245</v>
      </c>
      <c r="G70" s="60">
        <v>-0.837</v>
      </c>
    </row>
    <row r="71" spans="2:7" ht="13.5">
      <c r="B71" s="27" t="s">
        <v>79</v>
      </c>
      <c r="C71" s="24">
        <v>49.19433980492208</v>
      </c>
      <c r="D71" s="24">
        <v>-29.328899335165</v>
      </c>
      <c r="E71" s="24">
        <v>47.37833919812056</v>
      </c>
      <c r="F71" s="60">
        <v>0.4275</v>
      </c>
      <c r="G71" s="60">
        <v>0.24</v>
      </c>
    </row>
    <row r="72" spans="2:7" ht="13.5">
      <c r="B72" s="27" t="s">
        <v>80</v>
      </c>
      <c r="C72" s="24">
        <v>50.32813243315423</v>
      </c>
      <c r="D72" s="24">
        <v>-28.37954155788493</v>
      </c>
      <c r="E72" s="24">
        <v>47.445301270590875</v>
      </c>
      <c r="F72" s="60">
        <v>-0.2486</v>
      </c>
      <c r="G72" s="60">
        <v>-0.06109999999999999</v>
      </c>
    </row>
    <row r="73" spans="2:7" ht="13.5">
      <c r="B73" s="27" t="s">
        <v>81</v>
      </c>
      <c r="C73" s="24">
        <v>51.23449406474347</v>
      </c>
      <c r="D73" s="24">
        <v>-29.32469926907473</v>
      </c>
      <c r="E73" s="24">
        <v>47.39421014034772</v>
      </c>
      <c r="F73" s="60">
        <v>-0.32</v>
      </c>
      <c r="G73" s="60">
        <v>-0.1325</v>
      </c>
    </row>
    <row r="74" spans="2:7" ht="13.5">
      <c r="B74" s="27" t="s">
        <v>82</v>
      </c>
      <c r="C74" s="24">
        <v>50.4323964951411</v>
      </c>
      <c r="D74" s="24">
        <v>-30.407978184289576</v>
      </c>
      <c r="E74" s="24">
        <v>47.46158540745468</v>
      </c>
      <c r="F74" s="60">
        <v>0.3385</v>
      </c>
      <c r="G74" s="60">
        <v>0.15100000000000002</v>
      </c>
    </row>
    <row r="75" spans="2:7" ht="13.5">
      <c r="B75" s="27" t="s">
        <v>83</v>
      </c>
      <c r="C75" s="24">
        <v>80.95902562888978</v>
      </c>
      <c r="D75" s="24">
        <v>-13.875363955593382</v>
      </c>
      <c r="E75" s="24">
        <v>39.5599920164065</v>
      </c>
      <c r="F75" s="60">
        <v>0.9859</v>
      </c>
      <c r="G75" s="60">
        <v>0.7984</v>
      </c>
    </row>
    <row r="76" spans="2:7" ht="13.5">
      <c r="B76" s="27" t="s">
        <v>84</v>
      </c>
      <c r="C76" s="24">
        <v>82.23894841421875</v>
      </c>
      <c r="D76" s="24">
        <v>-12.781816227518501</v>
      </c>
      <c r="E76" s="24">
        <v>39.747840063947145</v>
      </c>
      <c r="F76" s="60">
        <v>0.4265</v>
      </c>
      <c r="G76" s="60">
        <v>0.239</v>
      </c>
    </row>
    <row r="77" spans="2:7" ht="13.5">
      <c r="B77" s="27" t="s">
        <v>85</v>
      </c>
      <c r="C77" s="24">
        <v>82.9752949067394</v>
      </c>
      <c r="D77" s="24">
        <v>-14.020933282170464</v>
      </c>
      <c r="E77" s="24">
        <v>39.77468170921351</v>
      </c>
      <c r="F77" s="60">
        <v>-0.9784</v>
      </c>
      <c r="G77" s="60">
        <v>-0.7909</v>
      </c>
    </row>
    <row r="78" spans="2:6" ht="13.5">
      <c r="B78" s="27" t="s">
        <v>86</v>
      </c>
      <c r="C78" s="24">
        <v>82.37612315095221</v>
      </c>
      <c r="D78" s="24">
        <v>-14.951372811062765</v>
      </c>
      <c r="E78" s="24">
        <v>39.92493099364638</v>
      </c>
      <c r="F78" s="60">
        <v>0.0763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38840.563935185186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0.07714687499999999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1.3405197385910985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-1.0245287992806233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2.365048537871722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0.5207975657643269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49.62314513192962</v>
      </c>
      <c r="D47" s="24">
        <v>29.293903142169142</v>
      </c>
      <c r="E47" s="24">
        <v>-47.776722507745106</v>
      </c>
      <c r="F47" s="60">
        <v>-0.1985</v>
      </c>
      <c r="G47" s="39">
        <v>-0.01100000000000001</v>
      </c>
    </row>
    <row r="48" spans="2:7" ht="13.5">
      <c r="B48" s="27" t="s">
        <v>56</v>
      </c>
      <c r="C48" s="24">
        <v>50.57146984700889</v>
      </c>
      <c r="D48" s="24">
        <v>28.080407094595966</v>
      </c>
      <c r="E48" s="24">
        <v>-47.56907213831736</v>
      </c>
      <c r="F48" s="60">
        <v>-0.3435</v>
      </c>
      <c r="G48" s="39">
        <v>-0.15600000000000003</v>
      </c>
    </row>
    <row r="49" spans="2:7" ht="13.5">
      <c r="B49" s="27" t="s">
        <v>57</v>
      </c>
      <c r="C49" s="24">
        <v>51.56833124714626</v>
      </c>
      <c r="D49" s="24">
        <v>29.32966894322917</v>
      </c>
      <c r="E49" s="24">
        <v>-47.759840812021956</v>
      </c>
      <c r="F49" s="60">
        <v>0.2834</v>
      </c>
      <c r="G49" s="39">
        <v>0.09589999999999999</v>
      </c>
    </row>
    <row r="50" spans="2:7" ht="13.5">
      <c r="B50" s="27" t="s">
        <v>58</v>
      </c>
      <c r="C50" s="24">
        <v>50.77752245209796</v>
      </c>
      <c r="D50" s="24">
        <v>30.064116721483682</v>
      </c>
      <c r="E50" s="24">
        <v>-47.79099208203595</v>
      </c>
      <c r="F50" s="60">
        <v>0.3406</v>
      </c>
      <c r="G50" s="39">
        <v>0.1531</v>
      </c>
    </row>
    <row r="51" spans="2:6" ht="13.5">
      <c r="B51" s="27" t="s">
        <v>59</v>
      </c>
      <c r="C51" s="24">
        <v>81.96039108617761</v>
      </c>
      <c r="D51" s="24">
        <v>13.822463808227383</v>
      </c>
      <c r="E51" s="24">
        <v>-39.56958801438342</v>
      </c>
      <c r="F51" s="60">
        <v>0.1129</v>
      </c>
    </row>
    <row r="52" spans="2:7" ht="13.5">
      <c r="B52" s="27" t="s">
        <v>60</v>
      </c>
      <c r="C52" s="24">
        <v>83.03324840705737</v>
      </c>
      <c r="D52" s="24">
        <v>13.025125046583483</v>
      </c>
      <c r="E52" s="24">
        <v>-39.57528143237881</v>
      </c>
      <c r="F52" s="60">
        <v>0.2517</v>
      </c>
      <c r="G52" s="39">
        <v>0.06419999999999998</v>
      </c>
    </row>
    <row r="53" spans="2:6" ht="13.5">
      <c r="B53" s="27" t="s">
        <v>61</v>
      </c>
      <c r="C53" s="24">
        <v>83.94463119446512</v>
      </c>
      <c r="D53" s="24">
        <v>13.885791061987026</v>
      </c>
      <c r="E53" s="24">
        <v>-39.348229444703875</v>
      </c>
      <c r="F53" s="60">
        <v>-0.0828</v>
      </c>
    </row>
    <row r="54" spans="2:7" ht="13.5">
      <c r="B54" s="27" t="s">
        <v>62</v>
      </c>
      <c r="C54" s="24">
        <v>83.02095916787964</v>
      </c>
      <c r="D54" s="24">
        <v>15.034696504939543</v>
      </c>
      <c r="E54" s="24">
        <v>-39.64817664846672</v>
      </c>
      <c r="F54" s="60">
        <v>-0.2972</v>
      </c>
      <c r="G54" s="39">
        <v>-0.10970000000000002</v>
      </c>
    </row>
    <row r="55" spans="2:7" ht="13.5">
      <c r="B55" s="27" t="s">
        <v>63</v>
      </c>
      <c r="C55" s="24">
        <v>82.6382081949759</v>
      </c>
      <c r="D55" s="24">
        <v>-9.004973794905089</v>
      </c>
      <c r="E55" s="24">
        <v>-39.4088120950744</v>
      </c>
      <c r="F55" s="60">
        <v>0.6054</v>
      </c>
      <c r="G55" s="39">
        <v>0.41790000000000005</v>
      </c>
    </row>
    <row r="56" spans="2:6" ht="13.5">
      <c r="B56" s="27" t="s">
        <v>64</v>
      </c>
      <c r="C56" s="24">
        <v>83.24973796006256</v>
      </c>
      <c r="D56" s="24">
        <v>-8.041628624907853</v>
      </c>
      <c r="E56" s="24">
        <v>-39.580561131417475</v>
      </c>
      <c r="F56" s="60">
        <v>0.106</v>
      </c>
    </row>
    <row r="57" spans="2:7" ht="13.5">
      <c r="B57" s="27" t="s">
        <v>65</v>
      </c>
      <c r="C57" s="24">
        <v>84.64488275247237</v>
      </c>
      <c r="D57" s="24">
        <v>-8.836731595420284</v>
      </c>
      <c r="E57" s="24">
        <v>-39.50850947317387</v>
      </c>
      <c r="F57" s="60">
        <v>-0.6355</v>
      </c>
      <c r="G57" s="39">
        <v>-0.44799999999999995</v>
      </c>
    </row>
    <row r="58" spans="2:6" ht="13.5">
      <c r="B58" s="27" t="s">
        <v>66</v>
      </c>
      <c r="C58" s="24">
        <v>83.506397426642</v>
      </c>
      <c r="D58" s="24">
        <v>-9.967011758626956</v>
      </c>
      <c r="E58" s="24">
        <v>-38.97072249815225</v>
      </c>
      <c r="F58" s="60">
        <v>-0.0093</v>
      </c>
    </row>
    <row r="59" spans="2:6" ht="13.5">
      <c r="B59" s="27" t="s">
        <v>67</v>
      </c>
      <c r="C59" s="24">
        <v>49.60150279852666</v>
      </c>
      <c r="D59" s="24">
        <v>-29.02519730208903</v>
      </c>
      <c r="E59" s="24">
        <v>-40.09926100341368</v>
      </c>
      <c r="F59" s="60">
        <v>0.072</v>
      </c>
    </row>
    <row r="60" spans="2:7" ht="13.5">
      <c r="B60" s="27" t="s">
        <v>68</v>
      </c>
      <c r="C60" s="24">
        <v>50.698614530165614</v>
      </c>
      <c r="D60" s="24">
        <v>-30.075125678645602</v>
      </c>
      <c r="E60" s="24">
        <v>-40.06639480094998</v>
      </c>
      <c r="F60" s="60">
        <v>-0.2436</v>
      </c>
      <c r="G60" s="39">
        <v>-0.05610000000000001</v>
      </c>
    </row>
    <row r="61" spans="2:6" ht="13.5">
      <c r="B61" s="27" t="s">
        <v>69</v>
      </c>
      <c r="C61" s="24">
        <v>51.58517376047178</v>
      </c>
      <c r="D61" s="24">
        <v>-28.90844052798535</v>
      </c>
      <c r="E61" s="24">
        <v>-39.85049067760754</v>
      </c>
      <c r="F61" s="60">
        <v>-0.0786</v>
      </c>
    </row>
    <row r="62" spans="2:7" ht="13.5">
      <c r="B62" s="27" t="s">
        <v>70</v>
      </c>
      <c r="C62" s="24">
        <v>50.33618689400925</v>
      </c>
      <c r="D62" s="24">
        <v>-28.11542621165761</v>
      </c>
      <c r="E62" s="24">
        <v>-40.03050460606003</v>
      </c>
      <c r="F62" s="60">
        <v>0.2291</v>
      </c>
      <c r="G62" s="39">
        <v>0.0416</v>
      </c>
    </row>
    <row r="63" spans="2:7" ht="13.5">
      <c r="B63" s="27" t="s">
        <v>71</v>
      </c>
      <c r="C63" s="24">
        <v>82.63919172476889</v>
      </c>
      <c r="D63" s="24">
        <v>9.026100204802143</v>
      </c>
      <c r="E63" s="24">
        <v>39.3437836209234</v>
      </c>
      <c r="F63" s="60">
        <v>0.6915</v>
      </c>
      <c r="G63" s="39">
        <v>0.504</v>
      </c>
    </row>
    <row r="64" spans="2:7" ht="13.5">
      <c r="B64" s="27" t="s">
        <v>72</v>
      </c>
      <c r="C64" s="24">
        <v>83.06393588632118</v>
      </c>
      <c r="D64" s="24">
        <v>8.145386893447364</v>
      </c>
      <c r="E64" s="24">
        <v>39.59518452182655</v>
      </c>
      <c r="F64" s="60">
        <v>0.2009</v>
      </c>
      <c r="G64" s="39">
        <v>0.013399999999999995</v>
      </c>
    </row>
    <row r="65" spans="2:7" ht="13.5">
      <c r="B65" s="27" t="s">
        <v>73</v>
      </c>
      <c r="C65" s="24">
        <v>84.65145960312222</v>
      </c>
      <c r="D65" s="24">
        <v>9.033608772690211</v>
      </c>
      <c r="E65" s="24">
        <v>39.46739209775923</v>
      </c>
      <c r="F65" s="60">
        <v>-0.7204</v>
      </c>
      <c r="G65" s="39">
        <v>-0.5329</v>
      </c>
    </row>
    <row r="66" spans="2:6" ht="13.5">
      <c r="B66" s="27" t="s">
        <v>74</v>
      </c>
      <c r="C66" s="24">
        <v>83.45240421999384</v>
      </c>
      <c r="D66" s="24">
        <v>9.957984965751972</v>
      </c>
      <c r="E66" s="24">
        <v>39.60726834941329</v>
      </c>
      <c r="F66" s="60">
        <v>0.0614</v>
      </c>
    </row>
    <row r="67" spans="2:7" ht="13.5">
      <c r="B67" s="27" t="s">
        <v>75</v>
      </c>
      <c r="C67" s="24">
        <v>51.01329716627209</v>
      </c>
      <c r="D67" s="24">
        <v>28.169403819847574</v>
      </c>
      <c r="E67" s="24">
        <v>40.194748070999424</v>
      </c>
      <c r="F67" s="60">
        <v>0.771</v>
      </c>
      <c r="G67" s="39">
        <v>0.5835</v>
      </c>
    </row>
    <row r="68" spans="2:7" ht="13.5">
      <c r="B68" s="27" t="s">
        <v>76</v>
      </c>
      <c r="C68" s="24">
        <v>51.59765954644133</v>
      </c>
      <c r="D68" s="24">
        <v>29.01162291530207</v>
      </c>
      <c r="E68" s="24">
        <v>40.029188003654674</v>
      </c>
      <c r="F68" s="60">
        <v>1.3405</v>
      </c>
      <c r="G68" s="39">
        <v>1.153</v>
      </c>
    </row>
    <row r="69" spans="2:7" ht="13.5">
      <c r="B69" s="27" t="s">
        <v>77</v>
      </c>
      <c r="C69" s="24">
        <v>51.438909847895836</v>
      </c>
      <c r="D69" s="24">
        <v>29.624270369673305</v>
      </c>
      <c r="E69" s="24">
        <v>40.484790703667485</v>
      </c>
      <c r="F69" s="60">
        <v>0.3285</v>
      </c>
      <c r="G69" s="39">
        <v>0.14100000000000001</v>
      </c>
    </row>
    <row r="70" spans="2:7" ht="13.5">
      <c r="B70" s="27" t="s">
        <v>78</v>
      </c>
      <c r="C70" s="24">
        <v>50.19479193266267</v>
      </c>
      <c r="D70" s="24">
        <v>28.16577553471471</v>
      </c>
      <c r="E70" s="24">
        <v>40.46377980574438</v>
      </c>
      <c r="F70" s="60">
        <v>-1.0245</v>
      </c>
      <c r="G70" s="39">
        <v>-0.837</v>
      </c>
    </row>
    <row r="71" spans="2:7" ht="13.5">
      <c r="B71" s="27" t="s">
        <v>79</v>
      </c>
      <c r="C71" s="24">
        <v>49.61531771896642</v>
      </c>
      <c r="D71" s="24">
        <v>-29.25435823820968</v>
      </c>
      <c r="E71" s="24">
        <v>47.37834574840283</v>
      </c>
      <c r="F71" s="60">
        <v>0.4275</v>
      </c>
      <c r="G71" s="39">
        <v>0.24</v>
      </c>
    </row>
    <row r="72" spans="2:7" ht="13.5">
      <c r="B72" s="27" t="s">
        <v>80</v>
      </c>
      <c r="C72" s="24">
        <v>50.238167965989305</v>
      </c>
      <c r="D72" s="24">
        <v>-28.147756722225992</v>
      </c>
      <c r="E72" s="24">
        <v>47.44530088430518</v>
      </c>
      <c r="F72" s="60">
        <v>-0.2486</v>
      </c>
      <c r="G72" s="39">
        <v>-0.06109999999999999</v>
      </c>
    </row>
    <row r="73" spans="2:7" ht="13.5">
      <c r="B73" s="27" t="s">
        <v>81</v>
      </c>
      <c r="C73" s="24">
        <v>51.53301748021256</v>
      </c>
      <c r="D73" s="24">
        <v>-29.439831016721136</v>
      </c>
      <c r="E73" s="24">
        <v>47.39420391775227</v>
      </c>
      <c r="F73" s="60">
        <v>-0.32</v>
      </c>
      <c r="G73" s="39">
        <v>-0.1325</v>
      </c>
    </row>
    <row r="74" spans="2:7" ht="13.5">
      <c r="B74" s="27" t="s">
        <v>82</v>
      </c>
      <c r="C74" s="24">
        <v>50.47478376225336</v>
      </c>
      <c r="D74" s="24">
        <v>-30.07212944510235</v>
      </c>
      <c r="E74" s="24">
        <v>47.46156883006094</v>
      </c>
      <c r="F74" s="60">
        <v>0.3385</v>
      </c>
      <c r="G74" s="39">
        <v>0.15100000000000002</v>
      </c>
    </row>
    <row r="75" spans="2:7" ht="13.5">
      <c r="B75" s="27" t="s">
        <v>83</v>
      </c>
      <c r="C75" s="24">
        <v>81.94192993510212</v>
      </c>
      <c r="D75" s="24">
        <v>-13.951538200269875</v>
      </c>
      <c r="E75" s="24">
        <v>39.559987491008556</v>
      </c>
      <c r="F75" s="60">
        <v>0.9859</v>
      </c>
      <c r="G75" s="39">
        <v>0.7984</v>
      </c>
    </row>
    <row r="76" spans="2:7" ht="13.5">
      <c r="B76" s="27" t="s">
        <v>84</v>
      </c>
      <c r="C76" s="24">
        <v>82.44943036978232</v>
      </c>
      <c r="D76" s="24">
        <v>-13.152739170270445</v>
      </c>
      <c r="E76" s="24">
        <v>39.74783963787405</v>
      </c>
      <c r="F76" s="60">
        <v>0.4265</v>
      </c>
      <c r="G76" s="39">
        <v>0.239</v>
      </c>
    </row>
    <row r="77" spans="2:7" ht="13.5">
      <c r="B77" s="27" t="s">
        <v>85</v>
      </c>
      <c r="C77" s="24">
        <v>83.9126467775163</v>
      </c>
      <c r="D77" s="24">
        <v>-13.740579992510739</v>
      </c>
      <c r="E77" s="24">
        <v>39.77468441833979</v>
      </c>
      <c r="F77" s="60">
        <v>-0.9784</v>
      </c>
      <c r="G77" s="39">
        <v>-0.7909</v>
      </c>
    </row>
    <row r="78" spans="2:6" ht="13.5">
      <c r="B78" s="27" t="s">
        <v>86</v>
      </c>
      <c r="C78" s="24">
        <v>82.41630731136533</v>
      </c>
      <c r="D78" s="24">
        <v>-14.886459695081486</v>
      </c>
      <c r="E78" s="24">
        <v>39.924936174360504</v>
      </c>
      <c r="F78" s="60">
        <v>0.0763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38840.563935185186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0.07714687499999999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1.3405197385910985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-1.0245287992806233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2.365048537871722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0.5207975657643269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0.19393208315812416</v>
      </c>
      <c r="D47" s="24">
        <v>-0.04246421242605791</v>
      </c>
      <c r="E47" s="24">
        <v>-1.1958000101230937E-06</v>
      </c>
      <c r="F47" s="60">
        <v>-0.1985</v>
      </c>
      <c r="G47" s="39">
        <v>-0.01100000000000001</v>
      </c>
    </row>
    <row r="48" spans="2:7" ht="13.5">
      <c r="B48" s="27" t="s">
        <v>56</v>
      </c>
      <c r="C48" s="24">
        <v>0.009798914204097287</v>
      </c>
      <c r="D48" s="24">
        <v>0.3433229951250425</v>
      </c>
      <c r="E48" s="24">
        <v>8.285289467835355E-07</v>
      </c>
      <c r="F48" s="60">
        <v>-0.3435</v>
      </c>
      <c r="G48" s="39">
        <v>-0.15600000000000003</v>
      </c>
    </row>
    <row r="49" spans="2:7" ht="13.5">
      <c r="B49" s="27" t="s">
        <v>57</v>
      </c>
      <c r="C49" s="24">
        <v>0.2744174925172871</v>
      </c>
      <c r="D49" s="24">
        <v>0.07075458980773064</v>
      </c>
      <c r="E49" s="24">
        <v>5.348633330015673E-06</v>
      </c>
      <c r="F49" s="60">
        <v>0.2834</v>
      </c>
      <c r="G49" s="39">
        <v>0.09589999999999999</v>
      </c>
    </row>
    <row r="50" spans="2:7" ht="13.5">
      <c r="B50" s="27" t="s">
        <v>58</v>
      </c>
      <c r="C50" s="24">
        <v>0.06047043151536258</v>
      </c>
      <c r="D50" s="24">
        <v>0.3351979800804301</v>
      </c>
      <c r="E50" s="24">
        <v>-2.2072707395182078E-07</v>
      </c>
      <c r="F50" s="60">
        <v>0.3406</v>
      </c>
      <c r="G50" s="39">
        <v>0.1531</v>
      </c>
    </row>
    <row r="51" spans="2:6" ht="13.5">
      <c r="B51" s="27" t="s">
        <v>59</v>
      </c>
      <c r="C51" s="24">
        <v>-0.1104573658115271</v>
      </c>
      <c r="D51" s="24">
        <v>-0.023172229182947035</v>
      </c>
      <c r="E51" s="24">
        <v>-2.7092398369177317E-06</v>
      </c>
      <c r="F51" s="60">
        <v>0.1129</v>
      </c>
    </row>
    <row r="52" spans="2:7" ht="13.5">
      <c r="B52" s="27" t="s">
        <v>60</v>
      </c>
      <c r="C52" s="24">
        <v>0.021554531926767595</v>
      </c>
      <c r="D52" s="24">
        <v>-0.2507645648565102</v>
      </c>
      <c r="E52" s="24">
        <v>-2.2289815859721784E-07</v>
      </c>
      <c r="F52" s="60">
        <v>0.2517</v>
      </c>
      <c r="G52" s="39">
        <v>0.06419999999999998</v>
      </c>
    </row>
    <row r="53" spans="2:6" ht="13.5">
      <c r="B53" s="27" t="s">
        <v>61</v>
      </c>
      <c r="C53" s="24">
        <v>-0.08197278671858044</v>
      </c>
      <c r="D53" s="24">
        <v>0.011798360753072501</v>
      </c>
      <c r="E53" s="24">
        <v>-5.7201656389338496E-06</v>
      </c>
      <c r="F53" s="60">
        <v>-0.0828</v>
      </c>
    </row>
    <row r="54" spans="2:7" ht="13.5">
      <c r="B54" s="27" t="s">
        <v>62</v>
      </c>
      <c r="C54" s="24">
        <v>-0.021833287586972006</v>
      </c>
      <c r="D54" s="24">
        <v>-0.2964229426123328</v>
      </c>
      <c r="E54" s="24">
        <v>4.176055895754871E-06</v>
      </c>
      <c r="F54" s="60">
        <v>-0.2972</v>
      </c>
      <c r="G54" s="39">
        <v>-0.10970000000000002</v>
      </c>
    </row>
    <row r="55" spans="2:7" ht="13.5">
      <c r="B55" s="27" t="s">
        <v>63</v>
      </c>
      <c r="C55" s="24">
        <v>-0.6050167804000353</v>
      </c>
      <c r="D55" s="24">
        <v>-0.021807829949759494</v>
      </c>
      <c r="E55" s="24">
        <v>1.6739678876831476E-05</v>
      </c>
      <c r="F55" s="60">
        <v>0.6054</v>
      </c>
      <c r="G55" s="39">
        <v>0.41790000000000005</v>
      </c>
    </row>
    <row r="56" spans="2:6" ht="13.5">
      <c r="B56" s="27" t="s">
        <v>64</v>
      </c>
      <c r="C56" s="24">
        <v>-0.04162637711206685</v>
      </c>
      <c r="D56" s="24">
        <v>0.09750150702243054</v>
      </c>
      <c r="E56" s="24">
        <v>-5.06803785071952E-06</v>
      </c>
      <c r="F56" s="60">
        <v>0.106</v>
      </c>
    </row>
    <row r="57" spans="2:7" ht="13.5">
      <c r="B57" s="27" t="s">
        <v>65</v>
      </c>
      <c r="C57" s="24">
        <v>-0.6300479415812674</v>
      </c>
      <c r="D57" s="24">
        <v>-0.08317864468918579</v>
      </c>
      <c r="E57" s="24">
        <v>-1.4824842295979579E-06</v>
      </c>
      <c r="F57" s="60">
        <v>-0.6355</v>
      </c>
      <c r="G57" s="39">
        <v>-0.44799999999999995</v>
      </c>
    </row>
    <row r="58" spans="2:6" ht="13.5">
      <c r="B58" s="27" t="s">
        <v>66</v>
      </c>
      <c r="C58" s="24">
        <v>0.0012763146643806067</v>
      </c>
      <c r="D58" s="24">
        <v>0.009162399791797782</v>
      </c>
      <c r="E58" s="24">
        <v>5.414282448157337E-06</v>
      </c>
      <c r="F58" s="60">
        <v>-0.0093</v>
      </c>
    </row>
    <row r="59" spans="2:6" ht="13.5">
      <c r="B59" s="27" t="s">
        <v>67</v>
      </c>
      <c r="C59" s="24">
        <v>-0.07194129642283542</v>
      </c>
      <c r="D59" s="24">
        <v>0.003948581337471779</v>
      </c>
      <c r="E59" s="24">
        <v>9.346888269590181E-06</v>
      </c>
      <c r="F59" s="60">
        <v>0.072</v>
      </c>
    </row>
    <row r="60" spans="2:7" ht="13.5">
      <c r="B60" s="27" t="s">
        <v>68</v>
      </c>
      <c r="C60" s="24">
        <v>-0.024022800344006612</v>
      </c>
      <c r="D60" s="24">
        <v>0.24242658638865322</v>
      </c>
      <c r="E60" s="24">
        <v>-2.3529392194632237E-06</v>
      </c>
      <c r="F60" s="60">
        <v>-0.2436</v>
      </c>
      <c r="G60" s="39">
        <v>-0.05610000000000001</v>
      </c>
    </row>
    <row r="61" spans="2:6" ht="13.5">
      <c r="B61" s="27" t="s">
        <v>69</v>
      </c>
      <c r="C61" s="24">
        <v>-0.07738980612074187</v>
      </c>
      <c r="D61" s="24">
        <v>-0.013476421662854676</v>
      </c>
      <c r="E61" s="24">
        <v>-1.7327587116255927E-06</v>
      </c>
      <c r="F61" s="60">
        <v>-0.0786</v>
      </c>
    </row>
    <row r="62" spans="2:7" ht="13.5">
      <c r="B62" s="27" t="s">
        <v>70</v>
      </c>
      <c r="C62" s="24">
        <v>-0.06043474245146285</v>
      </c>
      <c r="D62" s="24">
        <v>0.22097205906124628</v>
      </c>
      <c r="E62" s="24">
        <v>1.6798080949342875E-05</v>
      </c>
      <c r="F62" s="60">
        <v>0.2291</v>
      </c>
      <c r="G62" s="39">
        <v>0.0416</v>
      </c>
    </row>
    <row r="63" spans="2:7" ht="13.5">
      <c r="B63" s="27" t="s">
        <v>71</v>
      </c>
      <c r="C63" s="24">
        <v>-0.6903783137533281</v>
      </c>
      <c r="D63" s="24">
        <v>0.039406761070571505</v>
      </c>
      <c r="E63" s="24">
        <v>8.564410833855618E-07</v>
      </c>
      <c r="F63" s="60">
        <v>0.6915</v>
      </c>
      <c r="G63" s="39">
        <v>0.504</v>
      </c>
    </row>
    <row r="64" spans="2:7" ht="13.5">
      <c r="B64" s="27" t="s">
        <v>72</v>
      </c>
      <c r="C64" s="24">
        <v>-0.11593397531844118</v>
      </c>
      <c r="D64" s="24">
        <v>-0.16410640784714037</v>
      </c>
      <c r="E64" s="24">
        <v>-1.0582294336813902E-05</v>
      </c>
      <c r="F64" s="60">
        <v>0.2009</v>
      </c>
      <c r="G64" s="39">
        <v>0.013399999999999995</v>
      </c>
    </row>
    <row r="65" spans="2:7" ht="13.5">
      <c r="B65" s="27" t="s">
        <v>73</v>
      </c>
      <c r="C65" s="24">
        <v>-0.7188717260132904</v>
      </c>
      <c r="D65" s="24">
        <v>-0.04641279285768363</v>
      </c>
      <c r="E65" s="24">
        <v>-5.394895694621482E-07</v>
      </c>
      <c r="F65" s="60">
        <v>-0.7204</v>
      </c>
      <c r="G65" s="39">
        <v>-0.5329</v>
      </c>
    </row>
    <row r="66" spans="2:6" ht="13.5">
      <c r="B66" s="27" t="s">
        <v>74</v>
      </c>
      <c r="C66" s="24">
        <v>-0.011763278516497166</v>
      </c>
      <c r="D66" s="24">
        <v>0.060241616555494204</v>
      </c>
      <c r="E66" s="24">
        <v>7.476590297983421E-07</v>
      </c>
      <c r="F66" s="60">
        <v>0.0614</v>
      </c>
    </row>
    <row r="67" spans="2:7" ht="13.5">
      <c r="B67" s="27" t="s">
        <v>75</v>
      </c>
      <c r="C67" s="24">
        <v>0.3186721302383617</v>
      </c>
      <c r="D67" s="24">
        <v>-0.7021001445888579</v>
      </c>
      <c r="E67" s="24">
        <v>-4.621997263143385E-06</v>
      </c>
      <c r="F67" s="60">
        <v>0.771</v>
      </c>
      <c r="G67" s="39">
        <v>0.5835</v>
      </c>
    </row>
    <row r="68" spans="2:7" ht="13.5">
      <c r="B68" s="27" t="s">
        <v>76</v>
      </c>
      <c r="C68" s="24">
        <v>1.3373827400364888</v>
      </c>
      <c r="D68" s="24">
        <v>-0.09165465700714037</v>
      </c>
      <c r="E68" s="24">
        <v>-9.178331382031502E-06</v>
      </c>
      <c r="F68" s="60">
        <v>1.3405</v>
      </c>
      <c r="G68" s="39">
        <v>1.153</v>
      </c>
    </row>
    <row r="69" spans="2:7" ht="13.5">
      <c r="B69" s="27" t="s">
        <v>77</v>
      </c>
      <c r="C69" s="24">
        <v>0.2755408028854589</v>
      </c>
      <c r="D69" s="24">
        <v>0.17876543433286685</v>
      </c>
      <c r="E69" s="24">
        <v>-4.592770366684817E-06</v>
      </c>
      <c r="F69" s="60">
        <v>0.3285</v>
      </c>
      <c r="G69" s="39">
        <v>0.14100000000000001</v>
      </c>
    </row>
    <row r="70" spans="2:7" ht="13.5">
      <c r="B70" s="27" t="s">
        <v>78</v>
      </c>
      <c r="C70" s="24">
        <v>0.41514726700839333</v>
      </c>
      <c r="D70" s="24">
        <v>0.9366493512123739</v>
      </c>
      <c r="E70" s="24">
        <v>2.4676769427856016E-06</v>
      </c>
      <c r="F70" s="60">
        <v>-1.0245</v>
      </c>
      <c r="G70" s="39">
        <v>-0.837</v>
      </c>
    </row>
    <row r="71" spans="2:7" ht="13.5">
      <c r="B71" s="27" t="s">
        <v>79</v>
      </c>
      <c r="C71" s="24">
        <v>-0.42097791404434304</v>
      </c>
      <c r="D71" s="24">
        <v>-0.07454109695532196</v>
      </c>
      <c r="E71" s="24">
        <v>-6.550282272144159E-06</v>
      </c>
      <c r="F71" s="60">
        <v>0.4275</v>
      </c>
      <c r="G71" s="39">
        <v>0.24</v>
      </c>
    </row>
    <row r="72" spans="2:7" ht="13.5">
      <c r="B72" s="27" t="s">
        <v>80</v>
      </c>
      <c r="C72" s="24">
        <v>0.08996446716492557</v>
      </c>
      <c r="D72" s="24">
        <v>-0.2317848356589387</v>
      </c>
      <c r="E72" s="24">
        <v>3.8628569143384084E-07</v>
      </c>
      <c r="F72" s="60">
        <v>-0.2486</v>
      </c>
      <c r="G72" s="39">
        <v>-0.06109999999999999</v>
      </c>
    </row>
    <row r="73" spans="2:7" ht="13.5">
      <c r="B73" s="27" t="s">
        <v>81</v>
      </c>
      <c r="C73" s="24">
        <v>-0.29852341546908434</v>
      </c>
      <c r="D73" s="24">
        <v>0.1151317476464051</v>
      </c>
      <c r="E73" s="24">
        <v>6.222595445137813E-06</v>
      </c>
      <c r="F73" s="60">
        <v>-0.32</v>
      </c>
      <c r="G73" s="39">
        <v>-0.1325</v>
      </c>
    </row>
    <row r="74" spans="2:7" ht="13.5">
      <c r="B74" s="27" t="s">
        <v>82</v>
      </c>
      <c r="C74" s="24">
        <v>-0.04238726711226093</v>
      </c>
      <c r="D74" s="24">
        <v>-0.3358487391872238</v>
      </c>
      <c r="E74" s="24">
        <v>1.657739373683853E-05</v>
      </c>
      <c r="F74" s="60">
        <v>0.3385</v>
      </c>
      <c r="G74" s="39">
        <v>0.15100000000000002</v>
      </c>
    </row>
    <row r="75" spans="2:7" ht="13.5">
      <c r="B75" s="27" t="s">
        <v>83</v>
      </c>
      <c r="C75" s="24">
        <v>-0.9829043062123475</v>
      </c>
      <c r="D75" s="24">
        <v>0.07617424467649236</v>
      </c>
      <c r="E75" s="24">
        <v>4.525397940824405E-06</v>
      </c>
      <c r="F75" s="60">
        <v>0.9859</v>
      </c>
      <c r="G75" s="39">
        <v>0.7984</v>
      </c>
    </row>
    <row r="76" spans="2:7" ht="13.5">
      <c r="B76" s="27" t="s">
        <v>84</v>
      </c>
      <c r="C76" s="24">
        <v>-0.21048195556356575</v>
      </c>
      <c r="D76" s="24">
        <v>0.37092294275194426</v>
      </c>
      <c r="E76" s="24">
        <v>4.260730932514889E-07</v>
      </c>
      <c r="F76" s="60">
        <v>0.4265</v>
      </c>
      <c r="G76" s="39">
        <v>0.239</v>
      </c>
    </row>
    <row r="77" spans="2:7" ht="13.5">
      <c r="B77" s="27" t="s">
        <v>85</v>
      </c>
      <c r="C77" s="24">
        <v>-0.9373518707768937</v>
      </c>
      <c r="D77" s="24">
        <v>-0.2803532896597254</v>
      </c>
      <c r="E77" s="24">
        <v>-2.7091262779777026E-06</v>
      </c>
      <c r="F77" s="60">
        <v>-0.9784</v>
      </c>
      <c r="G77" s="39">
        <v>-0.7909</v>
      </c>
    </row>
    <row r="78" spans="2:6" ht="13.5">
      <c r="B78" s="27" t="s">
        <v>86</v>
      </c>
      <c r="C78" s="24">
        <v>-0.04018416041311923</v>
      </c>
      <c r="D78" s="24">
        <v>-0.06491311598127858</v>
      </c>
      <c r="E78" s="24">
        <v>-5.180714126140629E-06</v>
      </c>
      <c r="F78" s="60">
        <v>0.0763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38840.563935185186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5</v>
      </c>
      <c r="F36" s="44">
        <v>8</v>
      </c>
      <c r="G36" s="45">
        <v>25</v>
      </c>
      <c r="H36" s="56"/>
    </row>
    <row r="37" spans="2:8" ht="13.5">
      <c r="B37" s="49" t="s">
        <v>39</v>
      </c>
      <c r="C37" s="44">
        <v>10</v>
      </c>
      <c r="D37" s="44"/>
      <c r="E37" s="44">
        <v>14</v>
      </c>
      <c r="F37" s="44">
        <v>24</v>
      </c>
      <c r="G37" s="45">
        <v>75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19</v>
      </c>
      <c r="F39" s="44">
        <v>32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1.3373827400364888</v>
      </c>
      <c r="D42" s="42">
        <v>0.9366493512123739</v>
      </c>
      <c r="E42" s="42">
        <v>1.6798080949342875E-05</v>
      </c>
      <c r="F42" s="51">
        <v>1.3405197385910985</v>
      </c>
    </row>
    <row r="43" spans="2:6" ht="13.5">
      <c r="B43" s="49" t="s">
        <v>13</v>
      </c>
      <c r="C43" s="42">
        <v>-0.9829043062123475</v>
      </c>
      <c r="D43" s="42">
        <v>-0.9829043062123475</v>
      </c>
      <c r="E43" s="42">
        <v>-0.9829043062123475</v>
      </c>
      <c r="F43" s="51">
        <v>-1.0245287992806233</v>
      </c>
    </row>
    <row r="44" spans="2:6" ht="13.5">
      <c r="B44" s="49" t="s">
        <v>14</v>
      </c>
      <c r="C44" s="42">
        <v>2.3202870462488363</v>
      </c>
      <c r="D44" s="42">
        <v>1.6387494958012319</v>
      </c>
      <c r="E44" s="42">
        <v>2.7380375286156777E-05</v>
      </c>
      <c r="F44" s="51">
        <v>2.365048537871722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-0.09988575601321936</v>
      </c>
      <c r="D46" s="42">
        <v>0.012167976015345777</v>
      </c>
      <c r="E46" s="42">
        <v>8.188004798626025E-07</v>
      </c>
      <c r="F46" s="51">
        <v>0.07714687499999999</v>
      </c>
    </row>
    <row r="47" spans="2:6" ht="13.5">
      <c r="B47" s="49" t="s">
        <v>26</v>
      </c>
      <c r="C47" s="42">
        <v>0.44119621957049626</v>
      </c>
      <c r="D47" s="42">
        <v>0.27212440988131137</v>
      </c>
      <c r="E47" s="42">
        <v>6.75832170335412E-06</v>
      </c>
      <c r="F47" s="51">
        <v>0.5183684004901745</v>
      </c>
    </row>
    <row r="48" spans="2:6" ht="13.5">
      <c r="B48" s="49" t="s">
        <v>27</v>
      </c>
      <c r="C48" s="42">
        <v>0.43661683493790043</v>
      </c>
      <c r="D48" s="42">
        <v>0.2762021416150031</v>
      </c>
      <c r="E48" s="42">
        <v>6.8158811151379804E-06</v>
      </c>
      <c r="F48" s="51">
        <v>0.5207975657643269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</v>
      </c>
      <c r="F1" t="s">
        <v>21</v>
      </c>
      <c r="G1">
        <v>32</v>
      </c>
    </row>
    <row r="2" spans="2:3" ht="12.75">
      <c r="B2">
        <v>-0.1875</v>
      </c>
      <c r="C2">
        <f>MAX(GaussDistr_1)-1</f>
        <v>3</v>
      </c>
    </row>
    <row r="3" spans="1:16" ht="12.75">
      <c r="A3" t="str">
        <f>"-3s"</f>
        <v>-3s</v>
      </c>
      <c r="B3">
        <v>-1.4852458222929807</v>
      </c>
      <c r="C3">
        <f aca="true" t="shared" si="0" ref="C3:C33">NORMDIST(B3,AveDev3D_0,StandardDev3D_0,FALSE)*NumPoints_7*I3</f>
        <v>0.028363829836403252</v>
      </c>
      <c r="D3">
        <v>0</v>
      </c>
      <c r="F3" t="s">
        <v>17</v>
      </c>
      <c r="G3">
        <v>15</v>
      </c>
      <c r="I3">
        <f>B5-B4</f>
        <v>0.10415951315286542</v>
      </c>
      <c r="N3">
        <v>0.1875</v>
      </c>
      <c r="O3">
        <v>-0.1875</v>
      </c>
      <c r="P3">
        <v>0.07714687499999999</v>
      </c>
    </row>
    <row r="4" spans="1:16" ht="12.75">
      <c r="B4">
        <v>-1.3810863091401153</v>
      </c>
      <c r="C4">
        <f t="shared" si="0"/>
        <v>0.05065889013107179</v>
      </c>
      <c r="D4">
        <v>0</v>
      </c>
      <c r="F4" t="s">
        <v>18</v>
      </c>
      <c r="G4">
        <v>5</v>
      </c>
      <c r="I4">
        <f>I3</f>
        <v>0.10415951315286542</v>
      </c>
      <c r="N4">
        <v>0.1875</v>
      </c>
      <c r="O4">
        <v>-0.1875</v>
      </c>
      <c r="P4">
        <v>0.07714687499999999</v>
      </c>
    </row>
    <row r="5" spans="1:16" ht="12.75">
      <c r="B5">
        <v>-1.27692679598725</v>
      </c>
      <c r="C5">
        <f t="shared" si="0"/>
        <v>0.08693100309558797</v>
      </c>
      <c r="D5">
        <v>0</v>
      </c>
      <c r="I5">
        <f>I4</f>
        <v>0.10415951315286542</v>
      </c>
      <c r="N5">
        <v>0.1875</v>
      </c>
      <c r="O5">
        <v>-0.1875</v>
      </c>
      <c r="P5">
        <v>0.07714687499999999</v>
      </c>
    </row>
    <row r="6" spans="1:16" ht="12.75">
      <c r="B6">
        <v>-1.1727672828343847</v>
      </c>
      <c r="C6">
        <f t="shared" si="0"/>
        <v>0.14332499388699446</v>
      </c>
      <c r="D6">
        <v>0</v>
      </c>
      <c r="I6">
        <f aca="true" t="shared" si="1" ref="I6:I33">I5</f>
        <v>0.10415951315286542</v>
      </c>
      <c r="N6">
        <v>0.1875</v>
      </c>
      <c r="O6">
        <v>-0.1875</v>
      </c>
      <c r="P6">
        <v>0.07714687499999999</v>
      </c>
    </row>
    <row r="7" spans="1:16" ht="12.75">
      <c r="B7">
        <v>-1.0686077696815193</v>
      </c>
      <c r="C7">
        <f t="shared" si="0"/>
        <v>0.22703739421588115</v>
      </c>
      <c r="D7">
        <v>2</v>
      </c>
      <c r="I7">
        <f t="shared" si="1"/>
        <v>0.10415951315286542</v>
      </c>
      <c r="N7">
        <v>0.1875</v>
      </c>
      <c r="O7">
        <v>-0.1875</v>
      </c>
      <c r="P7">
        <v>0.07714687499999999</v>
      </c>
    </row>
    <row r="8" spans="1:16" ht="12.75">
      <c r="A8" t="str">
        <f>"-2s"</f>
        <v>-2s</v>
      </c>
      <c r="B8">
        <v>-0.9644482565286538</v>
      </c>
      <c r="C8">
        <f t="shared" si="0"/>
        <v>0.34554218568440365</v>
      </c>
      <c r="D8">
        <v>0</v>
      </c>
      <c r="I8">
        <f t="shared" si="1"/>
        <v>0.10415951315286542</v>
      </c>
      <c r="N8">
        <v>0.1875</v>
      </c>
      <c r="O8">
        <v>-0.1875</v>
      </c>
      <c r="P8">
        <v>0.07714687499999999</v>
      </c>
    </row>
    <row r="9" spans="1:16" ht="12.75">
      <c r="B9">
        <v>-0.8602887433757884</v>
      </c>
      <c r="C9">
        <f t="shared" si="0"/>
        <v>0.5052810131257228</v>
      </c>
      <c r="D9">
        <v>0</v>
      </c>
      <c r="I9">
        <f t="shared" si="1"/>
        <v>0.10415951315286542</v>
      </c>
      <c r="N9">
        <v>0.1875</v>
      </c>
      <c r="O9">
        <v>-0.1875</v>
      </c>
      <c r="P9">
        <v>0.07714687499999999</v>
      </c>
    </row>
    <row r="10" spans="1:16" ht="12.75">
      <c r="B10">
        <v>-0.7561292302229231</v>
      </c>
      <c r="C10">
        <f t="shared" si="0"/>
        <v>0.7098933419485157</v>
      </c>
      <c r="D10">
        <v>1</v>
      </c>
      <c r="I10">
        <f t="shared" si="1"/>
        <v>0.10415951315286542</v>
      </c>
      <c r="N10">
        <v>0.1875</v>
      </c>
      <c r="O10">
        <v>-0.1875</v>
      </c>
      <c r="P10">
        <v>0.07714687499999999</v>
      </c>
    </row>
    <row r="11" spans="1:16" ht="12.75">
      <c r="B11">
        <v>-0.6519697170700577</v>
      </c>
      <c r="C11">
        <f t="shared" si="0"/>
        <v>0.9582557800687675</v>
      </c>
      <c r="D11">
        <v>1</v>
      </c>
      <c r="I11">
        <f t="shared" si="1"/>
        <v>0.10415951315286542</v>
      </c>
      <c r="N11">
        <v>0.1875</v>
      </c>
      <c r="O11">
        <v>-0.1875</v>
      </c>
      <c r="P11">
        <v>0.07714687499999999</v>
      </c>
    </row>
    <row r="12" spans="1:16" ht="12.75">
      <c r="B12">
        <v>-0.5478102039171924</v>
      </c>
      <c r="C12">
        <f t="shared" si="0"/>
        <v>1.2427907518925632</v>
      </c>
      <c r="D12">
        <v>0</v>
      </c>
      <c r="I12">
        <f t="shared" si="1"/>
        <v>0.10415951315286542</v>
      </c>
      <c r="N12">
        <v>0.1875</v>
      </c>
      <c r="O12">
        <v>-0.1875</v>
      </c>
      <c r="P12">
        <v>0.07714687499999999</v>
      </c>
    </row>
    <row r="13" spans="1:16" ht="12.75">
      <c r="B13">
        <v>-0.4436506907643269</v>
      </c>
      <c r="C13">
        <f t="shared" si="0"/>
        <v>1.5486126369225177</v>
      </c>
      <c r="D13">
        <v>1</v>
      </c>
      <c r="I13">
        <f t="shared" si="1"/>
        <v>0.10415951315286542</v>
      </c>
      <c r="N13">
        <v>0.1875</v>
      </c>
      <c r="O13">
        <v>-0.1875</v>
      </c>
      <c r="P13">
        <v>0.07714687499999999</v>
      </c>
    </row>
    <row r="14" spans="1:16" ht="12.75">
      <c r="B14">
        <v>-0.3394911776114615</v>
      </c>
      <c r="C14">
        <f t="shared" si="0"/>
        <v>1.8540259376734898</v>
      </c>
      <c r="D14">
        <v>4</v>
      </c>
      <c r="I14">
        <f t="shared" si="1"/>
        <v>0.10415951315286542</v>
      </c>
      <c r="N14">
        <v>0.1875</v>
      </c>
      <c r="O14">
        <v>-0.1875</v>
      </c>
      <c r="P14">
        <v>0.07714687499999999</v>
      </c>
    </row>
    <row r="15" spans="1:16" ht="12.75">
      <c r="B15">
        <v>-0.23533166445859616</v>
      </c>
      <c r="C15">
        <f t="shared" si="0"/>
        <v>2.132637458507518</v>
      </c>
      <c r="D15">
        <v>1</v>
      </c>
      <c r="I15">
        <f t="shared" si="1"/>
        <v>0.10415951315286542</v>
      </c>
      <c r="N15">
        <v>0.1875</v>
      </c>
      <c r="O15">
        <v>-0.1875</v>
      </c>
      <c r="P15">
        <v>0.07714687499999999</v>
      </c>
    </row>
    <row r="16" spans="1:16" ht="12.75">
      <c r="B16">
        <v>-0.1311721513057308</v>
      </c>
      <c r="C16">
        <f t="shared" si="0"/>
        <v>2.3569288979412697</v>
      </c>
      <c r="D16">
        <v>2</v>
      </c>
      <c r="I16">
        <f t="shared" si="1"/>
        <v>0.10415951315286542</v>
      </c>
      <c r="N16">
        <v>0.1875</v>
      </c>
      <c r="O16">
        <v>-0.1875</v>
      </c>
      <c r="P16">
        <v>0.07714687499999999</v>
      </c>
    </row>
    <row r="17" spans="1:16" ht="12.75">
      <c r="B17">
        <v>-0.027012638152865392</v>
      </c>
      <c r="C17">
        <f t="shared" si="0"/>
        <v>2.5026732414429183</v>
      </c>
      <c r="D17">
        <v>4</v>
      </c>
      <c r="I17">
        <f t="shared" si="1"/>
        <v>0.10415951315286542</v>
      </c>
      <c r="N17">
        <v>0.1875</v>
      </c>
      <c r="O17">
        <v>-0.1875</v>
      </c>
      <c r="P17">
        <v>0.07714687499999999</v>
      </c>
    </row>
    <row r="18" spans="1:16" ht="12.75">
      <c r="A18" t="str">
        <f>"0"</f>
        <v>0</v>
      </c>
      <c r="B18">
        <v>0.07714687499999999</v>
      </c>
      <c r="C18">
        <f t="shared" si="0"/>
        <v>2.55323059456917</v>
      </c>
      <c r="D18">
        <v>2</v>
      </c>
      <c r="I18">
        <f t="shared" si="1"/>
        <v>0.10415951315286542</v>
      </c>
      <c r="N18">
        <v>0.1875</v>
      </c>
      <c r="O18">
        <v>-0.1875</v>
      </c>
      <c r="P18">
        <v>0.07714687499999999</v>
      </c>
    </row>
    <row r="19" spans="1:16" ht="12.75">
      <c r="B19">
        <v>0.18130638815286537</v>
      </c>
      <c r="C19">
        <f t="shared" si="0"/>
        <v>2.5026732414429183</v>
      </c>
      <c r="D19">
        <v>4</v>
      </c>
      <c r="I19">
        <f t="shared" si="1"/>
        <v>0.10415951315286542</v>
      </c>
      <c r="N19">
        <v>0.1875</v>
      </c>
      <c r="O19">
        <v>-0.1875</v>
      </c>
      <c r="P19">
        <v>0.07714687499999999</v>
      </c>
    </row>
    <row r="20" spans="1:16" ht="12.75">
      <c r="B20">
        <v>0.28546590130573074</v>
      </c>
      <c r="C20">
        <f t="shared" si="0"/>
        <v>2.3569288979412697</v>
      </c>
      <c r="D20">
        <v>3</v>
      </c>
      <c r="I20">
        <f t="shared" si="1"/>
        <v>0.10415951315286542</v>
      </c>
      <c r="N20">
        <v>0.1875</v>
      </c>
      <c r="O20">
        <v>-0.1875</v>
      </c>
      <c r="P20">
        <v>0.07714687499999999</v>
      </c>
    </row>
    <row r="21" spans="1:16" ht="12.75">
      <c r="B21">
        <v>0.38962541445859616</v>
      </c>
      <c r="C21">
        <f t="shared" si="0"/>
        <v>2.132637458507518</v>
      </c>
      <c r="D21">
        <v>2</v>
      </c>
      <c r="I21">
        <f t="shared" si="1"/>
        <v>0.10415951315286542</v>
      </c>
      <c r="N21">
        <v>0.1875</v>
      </c>
      <c r="O21">
        <v>-0.1875</v>
      </c>
      <c r="P21">
        <v>0.07714687499999999</v>
      </c>
    </row>
    <row r="22" spans="1:16" ht="12.75">
      <c r="B22">
        <v>0.49378492761146153</v>
      </c>
      <c r="C22">
        <f t="shared" si="0"/>
        <v>1.8540259376734898</v>
      </c>
      <c r="D22">
        <v>0</v>
      </c>
      <c r="I22">
        <f t="shared" si="1"/>
        <v>0.10415951315286542</v>
      </c>
      <c r="N22">
        <v>0.1875</v>
      </c>
      <c r="O22">
        <v>-0.1875</v>
      </c>
      <c r="P22">
        <v>0.07714687499999999</v>
      </c>
    </row>
    <row r="23" spans="1:16" ht="12.75">
      <c r="B23">
        <v>0.5979444407643268</v>
      </c>
      <c r="C23">
        <f t="shared" si="0"/>
        <v>1.5486126369225177</v>
      </c>
      <c r="D23">
        <v>2</v>
      </c>
      <c r="I23">
        <f t="shared" si="1"/>
        <v>0.10415951315286542</v>
      </c>
      <c r="N23">
        <v>0.1875</v>
      </c>
      <c r="O23">
        <v>-0.1875</v>
      </c>
      <c r="P23">
        <v>0.07714687499999999</v>
      </c>
    </row>
    <row r="24" spans="1:16" ht="12.75">
      <c r="B24">
        <v>0.7021039539171923</v>
      </c>
      <c r="C24">
        <f t="shared" si="0"/>
        <v>1.2427907518925632</v>
      </c>
      <c r="D24">
        <v>1</v>
      </c>
      <c r="I24">
        <f t="shared" si="1"/>
        <v>0.10415951315286542</v>
      </c>
      <c r="N24">
        <v>0.1875</v>
      </c>
      <c r="O24">
        <v>-0.1875</v>
      </c>
      <c r="P24">
        <v>0.07714687499999999</v>
      </c>
    </row>
    <row r="25" spans="1:16" ht="12.75">
      <c r="B25">
        <v>0.8062634670700576</v>
      </c>
      <c r="C25">
        <f t="shared" si="0"/>
        <v>0.9582557800687675</v>
      </c>
      <c r="D25">
        <v>0</v>
      </c>
      <c r="I25">
        <f t="shared" si="1"/>
        <v>0.10415951315286542</v>
      </c>
      <c r="N25">
        <v>0.1875</v>
      </c>
      <c r="O25">
        <v>-0.1875</v>
      </c>
      <c r="P25">
        <v>0.07714687499999999</v>
      </c>
    </row>
    <row r="26" spans="1:16" ht="12.75">
      <c r="B26">
        <v>0.910422980222923</v>
      </c>
      <c r="C26">
        <f t="shared" si="0"/>
        <v>0.7098933419485157</v>
      </c>
      <c r="D26">
        <v>1</v>
      </c>
      <c r="I26">
        <f t="shared" si="1"/>
        <v>0.10415951315286542</v>
      </c>
      <c r="N26">
        <v>0.1875</v>
      </c>
      <c r="O26">
        <v>-0.1875</v>
      </c>
      <c r="P26">
        <v>0.07714687499999999</v>
      </c>
    </row>
    <row r="27" spans="1:16" ht="12.75">
      <c r="B27">
        <v>1.0145824933757883</v>
      </c>
      <c r="C27">
        <f t="shared" si="0"/>
        <v>0.5052810131257228</v>
      </c>
      <c r="D27">
        <v>0</v>
      </c>
      <c r="I27">
        <f t="shared" si="1"/>
        <v>0.10415951315286542</v>
      </c>
      <c r="N27">
        <v>0.1875</v>
      </c>
      <c r="O27">
        <v>-0.1875</v>
      </c>
      <c r="P27">
        <v>0.07714687499999999</v>
      </c>
    </row>
    <row r="28" spans="1:16" ht="12.75">
      <c r="A28" t="str">
        <f>"2s"</f>
        <v>2s</v>
      </c>
      <c r="B28">
        <v>1.1187420065286537</v>
      </c>
      <c r="C28">
        <f t="shared" si="0"/>
        <v>0.34554218568440365</v>
      </c>
      <c r="D28">
        <v>0</v>
      </c>
      <c r="I28">
        <f t="shared" si="1"/>
        <v>0.10415951315286542</v>
      </c>
      <c r="N28">
        <v>0.1875</v>
      </c>
      <c r="O28">
        <v>-0.1875</v>
      </c>
      <c r="P28">
        <v>0.07714687499999999</v>
      </c>
    </row>
    <row r="29" spans="1:16" ht="12.75">
      <c r="B29">
        <v>1.2229015196815192</v>
      </c>
      <c r="C29">
        <f t="shared" si="0"/>
        <v>0.22703739421588115</v>
      </c>
      <c r="D29">
        <v>0</v>
      </c>
      <c r="I29">
        <f t="shared" si="1"/>
        <v>0.10415951315286542</v>
      </c>
      <c r="N29">
        <v>0.1875</v>
      </c>
      <c r="O29">
        <v>-0.1875</v>
      </c>
      <c r="P29">
        <v>0.07714687499999999</v>
      </c>
    </row>
    <row r="30" spans="1:16" ht="12.75">
      <c r="B30">
        <v>1.3270610328343846</v>
      </c>
      <c r="C30">
        <f t="shared" si="0"/>
        <v>0.14332499388699446</v>
      </c>
      <c r="D30">
        <v>1</v>
      </c>
      <c r="I30">
        <f t="shared" si="1"/>
        <v>0.10415951315286542</v>
      </c>
      <c r="N30">
        <v>0.1875</v>
      </c>
      <c r="O30">
        <v>-0.1875</v>
      </c>
      <c r="P30">
        <v>0.07714687499999999</v>
      </c>
    </row>
    <row r="31" spans="1:16" ht="12.75">
      <c r="B31">
        <v>1.4312205459872498</v>
      </c>
      <c r="C31">
        <f t="shared" si="0"/>
        <v>0.08693100309558797</v>
      </c>
      <c r="D31">
        <v>0</v>
      </c>
      <c r="I31">
        <f t="shared" si="1"/>
        <v>0.10415951315286542</v>
      </c>
      <c r="N31">
        <v>0.1875</v>
      </c>
      <c r="O31">
        <v>-0.1875</v>
      </c>
      <c r="P31">
        <v>0.07714687499999999</v>
      </c>
    </row>
    <row r="32" spans="1:16" ht="12.75">
      <c r="B32">
        <v>1.5353800591401152</v>
      </c>
      <c r="C32">
        <f t="shared" si="0"/>
        <v>0.05065889013107179</v>
      </c>
      <c r="D32">
        <v>0</v>
      </c>
      <c r="I32">
        <f t="shared" si="1"/>
        <v>0.10415951315286542</v>
      </c>
      <c r="N32">
        <v>0.1875</v>
      </c>
      <c r="O32">
        <v>-0.1875</v>
      </c>
      <c r="P32">
        <v>0.07714687499999999</v>
      </c>
    </row>
    <row r="33" spans="1:16" ht="12.75">
      <c r="A33" t="str">
        <f>"3s"</f>
        <v>3s</v>
      </c>
      <c r="B33">
        <v>1.6395395722929806</v>
      </c>
      <c r="C33">
        <f t="shared" si="0"/>
        <v>0.028363829836403252</v>
      </c>
      <c r="D33">
        <v>0</v>
      </c>
      <c r="I33">
        <f t="shared" si="1"/>
        <v>0.10415951315286542</v>
      </c>
      <c r="N33">
        <v>0.1875</v>
      </c>
      <c r="O33">
        <v>-0.1875</v>
      </c>
      <c r="P33">
        <v>0.07714687499999999</v>
      </c>
    </row>
    <row r="34" spans="14:16" ht="12.75">
      <c r="N34">
        <v>0.1875</v>
      </c>
      <c r="O34">
        <v>-0.1875</v>
      </c>
      <c r="P34">
        <v>0.07714687499999999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IS Department</cp:lastModifiedBy>
  <cp:lastPrinted>2004-11-02T21:37:34Z</cp:lastPrinted>
  <dcterms:created xsi:type="dcterms:W3CDTF">2004-07-06T03:38:11Z</dcterms:created>
  <dcterms:modified xsi:type="dcterms:W3CDTF">2006-05-03T17:35:49Z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