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<sst xmlns="http://schemas.openxmlformats.org/spreadsheetml/2006/main" count="187" uniqueCount="71">
  <si>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</si>
  <si>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</si>
  <si>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</si>
  <si>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</si>
  <si>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</si>
  <si>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</si>
  <si>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</si>
  <si>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</si>
  <si>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</si>
  <si>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</si>
  <si>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</si>
  <si>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</si>
  <si>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</si>
  <si>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</si>
  <si>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</si>
  <si>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</si>
  <si>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</si>
  <si>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</si>
  <si>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</si>
  <si>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</si>
  <si>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</si>
  <si>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</si>
  <si>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</si>
  <si>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</si>
  <si>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</si>
  <si>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</si>
  <si>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</si>
  <si>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</si>
  <si>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</si>
  <si>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</si>
  <si>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</si>
  <si>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</si>
  <si>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</si>
  <si>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</si>
  <si>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</si>
  <si>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</si>
  <si>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</si>
  <si>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</si>
  <si>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</si>
  <si>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</si>
  <si>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</si>
  <si>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</si>
  <si>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</si>
  <si>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</si>
  <si>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</si>
  <si>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</si>
  <si>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</si>
  <si>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ON HALF B LIFTING CLEVISES</t>
  </si>
  <si>
    <t>JOB NUMBER</t>
  </si>
  <si>
    <t>PART NUMBER</t>
  </si>
  <si>
    <t>PART NAME</t>
  </si>
  <si>
    <t>INSPECTOR</t>
  </si>
  <si>
    <t>65678-1 FINAL NUMBERS</t>
  </si>
  <si>
    <t>LIFTING CLEVISES ON HALF B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</si>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</sst>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Nominal!$F$47:$F$62</c:f>
              <c:numCache>
                <c:ptCount val="16"/>
                <c:pt idx="0">
                  <c:v>-0.1985</c:v>
                </c:pt>
                <c:pt idx="1">
                  <c:v>-0.3435</c:v>
                </c:pt>
                <c:pt idx="2">
                  <c:v>0.2834</c:v>
                </c:pt>
                <c:pt idx="3">
                  <c:v>0.3406</c:v>
                </c:pt>
                <c:pt idx="4">
                  <c:v>0.1129</c:v>
                </c:pt>
                <c:pt idx="5">
                  <c:v>0.2517</c:v>
                </c:pt>
                <c:pt idx="6">
                  <c:v>-0.0828</c:v>
                </c:pt>
                <c:pt idx="7">
                  <c:v>-0.2972</c:v>
                </c:pt>
                <c:pt idx="8">
                  <c:v>0.6915</c:v>
                </c:pt>
                <c:pt idx="9">
                  <c:v>0.2009</c:v>
                </c:pt>
                <c:pt idx="10">
                  <c:v>-0.7204</c:v>
                </c:pt>
                <c:pt idx="11">
                  <c:v>0.0614</c:v>
                </c:pt>
                <c:pt idx="12">
                  <c:v>0.771</c:v>
                </c:pt>
                <c:pt idx="13">
                  <c:v>1.3405</c:v>
                </c:pt>
                <c:pt idx="14">
                  <c:v>0.3285</c:v>
                </c:pt>
                <c:pt idx="15">
                  <c:v>-1.0245</c:v>
                </c:pt>
              </c:numCache>
            </c:numRef>
          </c:val>
          <c:smooth val="0"/>
        </c:ser>
        <c:marker val="1"/>
        <c:axId val="2771494"/>
        <c:axId val="24943447"/>
      </c:lineChart>
      <c:catAx>
        <c:axId val="2771494"/>
        <c:scaling>
          <c:orientation val="minMax"/>
        </c:scaling>
        <c:axPos val="b"/>
        <c:delete val="1"/>
        <c:majorTickMark val="out"/>
        <c:minorTickMark val="none"/>
        <c:tickLblPos val="nextTo"/>
        <c:crossAx val="24943447"/>
        <c:crosses val="autoZero"/>
        <c:auto val="1"/>
        <c:lblOffset val="100"/>
        <c:noMultiLvlLbl val="0"/>
      </c:catAx>
      <c:valAx>
        <c:axId val="249434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71494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0518216"/>
        <c:axId val="52010761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10.939671419806807</c:v>
                </c:pt>
                <c:pt idx="1">
                  <c:v>3.312229781371902</c:v>
                </c:pt>
                <c:pt idx="2">
                  <c:v>0.04788354067497307</c:v>
                </c:pt>
                <c:pt idx="3">
                  <c:v>3.305229902243473E-05</c:v>
                </c:pt>
                <c:pt idx="4">
                  <c:v>1.089348171281229E-09</c:v>
                </c:pt>
                <c:pt idx="5">
                  <c:v>1.7142784384400254E-15</c:v>
                </c:pt>
                <c:pt idx="6">
                  <c:v>1.2880882999430881E-22</c:v>
                </c:pt>
                <c:pt idx="7">
                  <c:v>4.621250671072938E-31</c:v>
                </c:pt>
                <c:pt idx="8">
                  <c:v>7.916314442664878E-41</c:v>
                </c:pt>
                <c:pt idx="9">
                  <c:v>6.4749462076266546E-52</c:v>
                </c:pt>
                <c:pt idx="10">
                  <c:v>2.5287093340306403E-64</c:v>
                </c:pt>
                <c:pt idx="11">
                  <c:v>4.7153211519020535E-78</c:v>
                </c:pt>
                <c:pt idx="12">
                  <c:v>4.198297990606706E-93</c:v>
                </c:pt>
                <c:pt idx="13">
                  <c:v>1.784780710932775E-109</c:v>
                </c:pt>
                <c:pt idx="14">
                  <c:v>3.622814395497675E-127</c:v>
                </c:pt>
                <c:pt idx="15">
                  <c:v>3.5112109680285194E-146</c:v>
                </c:pt>
                <c:pt idx="16">
                  <c:v>1.6248653693602256E-166</c:v>
                </c:pt>
                <c:pt idx="17">
                  <c:v>3.590272887788286E-188</c:v>
                </c:pt>
                <c:pt idx="18">
                  <c:v>3.787801004119941E-211</c:v>
                </c:pt>
                <c:pt idx="19">
                  <c:v>1.9080795138712238E-235</c:v>
                </c:pt>
                <c:pt idx="20">
                  <c:v>4.589394609701797E-261</c:v>
                </c:pt>
                <c:pt idx="21">
                  <c:v>5.270647264621381E-288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5443666"/>
        <c:axId val="52122083"/>
      </c:scatterChart>
      <c:valAx>
        <c:axId val="50518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10761"/>
        <c:crosses val="max"/>
        <c:crossBetween val="midCat"/>
        <c:dispUnits/>
      </c:valAx>
      <c:valAx>
        <c:axId val="520107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518216"/>
        <c:crosses val="max"/>
        <c:crossBetween val="midCat"/>
        <c:dispUnits/>
      </c:valAx>
      <c:valAx>
        <c:axId val="65443666"/>
        <c:scaling>
          <c:orientation val="minMax"/>
        </c:scaling>
        <c:axPos val="b"/>
        <c:delete val="1"/>
        <c:majorTickMark val="in"/>
        <c:minorTickMark val="none"/>
        <c:tickLblPos val="nextTo"/>
        <c:crossAx val="52122083"/>
        <c:crosses val="max"/>
        <c:crossBetween val="midCat"/>
        <c:dispUnits/>
      </c:valAx>
      <c:valAx>
        <c:axId val="521220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44366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3164432"/>
        <c:axId val="715329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10.939671419806807</c:v>
                </c:pt>
                <c:pt idx="1">
                  <c:v>3.312229781371902</c:v>
                </c:pt>
                <c:pt idx="2">
                  <c:v>0.04788354067497307</c:v>
                </c:pt>
                <c:pt idx="3">
                  <c:v>3.305229902243473E-05</c:v>
                </c:pt>
                <c:pt idx="4">
                  <c:v>1.089348171281229E-09</c:v>
                </c:pt>
                <c:pt idx="5">
                  <c:v>1.7142784384400254E-15</c:v>
                </c:pt>
                <c:pt idx="6">
                  <c:v>1.2880882999430881E-22</c:v>
                </c:pt>
                <c:pt idx="7">
                  <c:v>4.621250671072938E-31</c:v>
                </c:pt>
                <c:pt idx="8">
                  <c:v>7.916314442664878E-41</c:v>
                </c:pt>
                <c:pt idx="9">
                  <c:v>6.4749462076266546E-52</c:v>
                </c:pt>
                <c:pt idx="10">
                  <c:v>2.5287093340306403E-64</c:v>
                </c:pt>
                <c:pt idx="11">
                  <c:v>4.7153211519020535E-78</c:v>
                </c:pt>
                <c:pt idx="12">
                  <c:v>4.198297990606706E-93</c:v>
                </c:pt>
                <c:pt idx="13">
                  <c:v>1.784780710932775E-109</c:v>
                </c:pt>
                <c:pt idx="14">
                  <c:v>3.622814395497675E-127</c:v>
                </c:pt>
                <c:pt idx="15">
                  <c:v>3.5112109680285194E-146</c:v>
                </c:pt>
                <c:pt idx="16">
                  <c:v>1.6248653693602256E-166</c:v>
                </c:pt>
                <c:pt idx="17">
                  <c:v>3.590272887788286E-188</c:v>
                </c:pt>
                <c:pt idx="18">
                  <c:v>3.787801004119941E-211</c:v>
                </c:pt>
                <c:pt idx="19">
                  <c:v>1.9080795138712238E-235</c:v>
                </c:pt>
                <c:pt idx="20">
                  <c:v>4.589394609701797E-261</c:v>
                </c:pt>
                <c:pt idx="21">
                  <c:v>5.270647264621381E-288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4379674"/>
        <c:axId val="42546155"/>
      </c:lineChart>
      <c:catAx>
        <c:axId val="231644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7153297"/>
        <c:crosses val="autoZero"/>
        <c:auto val="0"/>
        <c:lblOffset val="100"/>
        <c:tickLblSkip val="1"/>
        <c:noMultiLvlLbl val="0"/>
      </c:catAx>
      <c:valAx>
        <c:axId val="71532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164432"/>
        <c:crossesAt val="1"/>
        <c:crossBetween val="between"/>
        <c:dispUnits/>
      </c:valAx>
      <c:catAx>
        <c:axId val="64379674"/>
        <c:scaling>
          <c:orientation val="minMax"/>
        </c:scaling>
        <c:axPos val="b"/>
        <c:delete val="1"/>
        <c:majorTickMark val="in"/>
        <c:minorTickMark val="none"/>
        <c:tickLblPos val="nextTo"/>
        <c:crossAx val="42546155"/>
        <c:crosses val="autoZero"/>
        <c:auto val="0"/>
        <c:lblOffset val="100"/>
        <c:tickLblSkip val="1"/>
        <c:noMultiLvlLbl val="0"/>
      </c:catAx>
      <c:valAx>
        <c:axId val="4254615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437967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Nominal!$F$47:$F$62</c:f>
              <c:numCache>
                <c:ptCount val="16"/>
                <c:pt idx="0">
                  <c:v>-0.1985</c:v>
                </c:pt>
                <c:pt idx="1">
                  <c:v>-0.3435</c:v>
                </c:pt>
                <c:pt idx="2">
                  <c:v>0.2834</c:v>
                </c:pt>
                <c:pt idx="3">
                  <c:v>0.3406</c:v>
                </c:pt>
                <c:pt idx="4">
                  <c:v>0.1129</c:v>
                </c:pt>
                <c:pt idx="5">
                  <c:v>0.2517</c:v>
                </c:pt>
                <c:pt idx="6">
                  <c:v>-0.0828</c:v>
                </c:pt>
                <c:pt idx="7">
                  <c:v>-0.2972</c:v>
                </c:pt>
                <c:pt idx="8">
                  <c:v>0.6915</c:v>
                </c:pt>
                <c:pt idx="9">
                  <c:v>0.2009</c:v>
                </c:pt>
                <c:pt idx="10">
                  <c:v>-0.7204</c:v>
                </c:pt>
                <c:pt idx="11">
                  <c:v>0.0614</c:v>
                </c:pt>
                <c:pt idx="12">
                  <c:v>0.771</c:v>
                </c:pt>
                <c:pt idx="13">
                  <c:v>1.3405</c:v>
                </c:pt>
                <c:pt idx="14">
                  <c:v>0.3285</c:v>
                </c:pt>
                <c:pt idx="15">
                  <c:v>-1.0245</c:v>
                </c:pt>
              </c:numCache>
            </c:numRef>
          </c:val>
        </c:ser>
        <c:axId val="47371076"/>
        <c:axId val="23686501"/>
      </c:areaChart>
      <c:catAx>
        <c:axId val="47371076"/>
        <c:scaling>
          <c:orientation val="minMax"/>
        </c:scaling>
        <c:axPos val="b"/>
        <c:delete val="1"/>
        <c:majorTickMark val="out"/>
        <c:minorTickMark val="none"/>
        <c:tickLblPos val="nextTo"/>
        <c:crossAx val="23686501"/>
        <c:crosses val="autoZero"/>
        <c:auto val="1"/>
        <c:lblOffset val="100"/>
        <c:noMultiLvlLbl val="0"/>
      </c:catAx>
      <c:valAx>
        <c:axId val="236865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371076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1851918"/>
        <c:axId val="3955839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10.939671419806807</c:v>
                </c:pt>
                <c:pt idx="1">
                  <c:v>3.312229781371902</c:v>
                </c:pt>
                <c:pt idx="2">
                  <c:v>0.04788354067497307</c:v>
                </c:pt>
                <c:pt idx="3">
                  <c:v>3.305229902243473E-05</c:v>
                </c:pt>
                <c:pt idx="4">
                  <c:v>1.089348171281229E-09</c:v>
                </c:pt>
                <c:pt idx="5">
                  <c:v>1.7142784384400254E-15</c:v>
                </c:pt>
                <c:pt idx="6">
                  <c:v>1.2880882999430881E-22</c:v>
                </c:pt>
                <c:pt idx="7">
                  <c:v>4.621250671072938E-31</c:v>
                </c:pt>
                <c:pt idx="8">
                  <c:v>7.916314442664878E-41</c:v>
                </c:pt>
                <c:pt idx="9">
                  <c:v>6.4749462076266546E-52</c:v>
                </c:pt>
                <c:pt idx="10">
                  <c:v>2.5287093340306403E-64</c:v>
                </c:pt>
                <c:pt idx="11">
                  <c:v>4.7153211519020535E-78</c:v>
                </c:pt>
                <c:pt idx="12">
                  <c:v>4.198297990606706E-93</c:v>
                </c:pt>
                <c:pt idx="13">
                  <c:v>1.784780710932775E-109</c:v>
                </c:pt>
                <c:pt idx="14">
                  <c:v>3.622814395497675E-127</c:v>
                </c:pt>
                <c:pt idx="15">
                  <c:v>3.5112109680285194E-146</c:v>
                </c:pt>
                <c:pt idx="16">
                  <c:v>1.6248653693602256E-166</c:v>
                </c:pt>
                <c:pt idx="17">
                  <c:v>3.590272887788286E-188</c:v>
                </c:pt>
                <c:pt idx="18">
                  <c:v>3.787801004119941E-211</c:v>
                </c:pt>
                <c:pt idx="19">
                  <c:v>1.9080795138712238E-235</c:v>
                </c:pt>
                <c:pt idx="20">
                  <c:v>4.589394609701797E-261</c:v>
                </c:pt>
                <c:pt idx="21">
                  <c:v>5.270647264621381E-288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0481272"/>
        <c:axId val="50113721"/>
      </c:lineChart>
      <c:catAx>
        <c:axId val="118519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9558399"/>
        <c:crosses val="autoZero"/>
        <c:auto val="0"/>
        <c:lblOffset val="100"/>
        <c:tickLblSkip val="1"/>
        <c:noMultiLvlLbl val="0"/>
      </c:catAx>
      <c:valAx>
        <c:axId val="395583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851918"/>
        <c:crossesAt val="1"/>
        <c:crossBetween val="between"/>
        <c:dispUnits/>
      </c:valAx>
      <c:catAx>
        <c:axId val="20481272"/>
        <c:scaling>
          <c:orientation val="minMax"/>
        </c:scaling>
        <c:axPos val="b"/>
        <c:delete val="1"/>
        <c:majorTickMark val="in"/>
        <c:minorTickMark val="none"/>
        <c:tickLblPos val="nextTo"/>
        <c:crossAx val="50113721"/>
        <c:crosses val="autoZero"/>
        <c:auto val="0"/>
        <c:lblOffset val="100"/>
        <c:tickLblSkip val="1"/>
        <c:noMultiLvlLbl val="0"/>
      </c:catAx>
      <c:valAx>
        <c:axId val="5011372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048127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Nominal!$F$47:$F$62</c:f>
              <c:numCache>
                <c:ptCount val="16"/>
                <c:pt idx="0">
                  <c:v>-0.1985</c:v>
                </c:pt>
                <c:pt idx="1">
                  <c:v>-0.3435</c:v>
                </c:pt>
                <c:pt idx="2">
                  <c:v>0.2834</c:v>
                </c:pt>
                <c:pt idx="3">
                  <c:v>0.3406</c:v>
                </c:pt>
                <c:pt idx="4">
                  <c:v>0.1129</c:v>
                </c:pt>
                <c:pt idx="5">
                  <c:v>0.2517</c:v>
                </c:pt>
                <c:pt idx="6">
                  <c:v>-0.0828</c:v>
                </c:pt>
                <c:pt idx="7">
                  <c:v>-0.2972</c:v>
                </c:pt>
                <c:pt idx="8">
                  <c:v>0.6915</c:v>
                </c:pt>
                <c:pt idx="9">
                  <c:v>0.2009</c:v>
                </c:pt>
                <c:pt idx="10">
                  <c:v>-0.7204</c:v>
                </c:pt>
                <c:pt idx="11">
                  <c:v>0.0614</c:v>
                </c:pt>
                <c:pt idx="12">
                  <c:v>0.771</c:v>
                </c:pt>
                <c:pt idx="13">
                  <c:v>1.3405</c:v>
                </c:pt>
                <c:pt idx="14">
                  <c:v>0.3285</c:v>
                </c:pt>
                <c:pt idx="15">
                  <c:v>-1.0245</c:v>
                </c:pt>
              </c:numCache>
            </c:numRef>
          </c:val>
          <c:smooth val="1"/>
        </c:ser>
        <c:axId val="48370306"/>
        <c:axId val="32679571"/>
      </c:lineChart>
      <c:catAx>
        <c:axId val="48370306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2679571"/>
        <c:crosses val="autoZero"/>
        <c:auto val="0"/>
        <c:lblOffset val="100"/>
        <c:tickLblSkip val="1"/>
        <c:noMultiLvlLbl val="0"/>
      </c:catAx>
      <c:valAx>
        <c:axId val="3267957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37030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5680684"/>
        <c:axId val="2979956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10.939671419806807</c:v>
                </c:pt>
                <c:pt idx="1">
                  <c:v>3.312229781371902</c:v>
                </c:pt>
                <c:pt idx="2">
                  <c:v>0.04788354067497307</c:v>
                </c:pt>
                <c:pt idx="3">
                  <c:v>3.305229902243473E-05</c:v>
                </c:pt>
                <c:pt idx="4">
                  <c:v>1.089348171281229E-09</c:v>
                </c:pt>
                <c:pt idx="5">
                  <c:v>1.7142784384400254E-15</c:v>
                </c:pt>
                <c:pt idx="6">
                  <c:v>1.2880882999430881E-22</c:v>
                </c:pt>
                <c:pt idx="7">
                  <c:v>4.621250671072938E-31</c:v>
                </c:pt>
                <c:pt idx="8">
                  <c:v>7.916314442664878E-41</c:v>
                </c:pt>
                <c:pt idx="9">
                  <c:v>6.4749462076266546E-52</c:v>
                </c:pt>
                <c:pt idx="10">
                  <c:v>2.5287093340306403E-64</c:v>
                </c:pt>
                <c:pt idx="11">
                  <c:v>4.7153211519020535E-78</c:v>
                </c:pt>
                <c:pt idx="12">
                  <c:v>4.198297990606706E-93</c:v>
                </c:pt>
                <c:pt idx="13">
                  <c:v>1.784780710932775E-109</c:v>
                </c:pt>
                <c:pt idx="14">
                  <c:v>3.622814395497675E-127</c:v>
                </c:pt>
                <c:pt idx="15">
                  <c:v>3.5112109680285194E-146</c:v>
                </c:pt>
                <c:pt idx="16">
                  <c:v>1.6248653693602256E-166</c:v>
                </c:pt>
                <c:pt idx="17">
                  <c:v>3.590272887788286E-188</c:v>
                </c:pt>
                <c:pt idx="18">
                  <c:v>3.787801004119941E-211</c:v>
                </c:pt>
                <c:pt idx="19">
                  <c:v>1.9080795138712238E-235</c:v>
                </c:pt>
                <c:pt idx="20">
                  <c:v>4.589394609701797E-261</c:v>
                </c:pt>
                <c:pt idx="21">
                  <c:v>5.270647264621381E-288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6869494"/>
        <c:axId val="64954535"/>
      </c:lineChart>
      <c:catAx>
        <c:axId val="256806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9799565"/>
        <c:crosses val="autoZero"/>
        <c:auto val="0"/>
        <c:lblOffset val="100"/>
        <c:tickLblSkip val="1"/>
        <c:noMultiLvlLbl val="0"/>
      </c:catAx>
      <c:valAx>
        <c:axId val="297995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680684"/>
        <c:crossesAt val="1"/>
        <c:crossBetween val="between"/>
        <c:dispUnits/>
      </c:valAx>
      <c:catAx>
        <c:axId val="66869494"/>
        <c:scaling>
          <c:orientation val="minMax"/>
        </c:scaling>
        <c:axPos val="b"/>
        <c:delete val="1"/>
        <c:majorTickMark val="in"/>
        <c:minorTickMark val="none"/>
        <c:tickLblPos val="nextTo"/>
        <c:crossAx val="64954535"/>
        <c:crosses val="autoZero"/>
        <c:auto val="0"/>
        <c:lblOffset val="100"/>
        <c:tickLblSkip val="1"/>
        <c:noMultiLvlLbl val="0"/>
      </c:catAx>
      <c:valAx>
        <c:axId val="6495453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686949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Nominal!$F$47:$F$62</c:f>
              <c:numCache>
                <c:ptCount val="16"/>
                <c:pt idx="0">
                  <c:v>-0.1985</c:v>
                </c:pt>
                <c:pt idx="1">
                  <c:v>-0.3435</c:v>
                </c:pt>
                <c:pt idx="2">
                  <c:v>0.2834</c:v>
                </c:pt>
                <c:pt idx="3">
                  <c:v>0.3406</c:v>
                </c:pt>
                <c:pt idx="4">
                  <c:v>0.1129</c:v>
                </c:pt>
                <c:pt idx="5">
                  <c:v>0.2517</c:v>
                </c:pt>
                <c:pt idx="6">
                  <c:v>-0.0828</c:v>
                </c:pt>
                <c:pt idx="7">
                  <c:v>-0.2972</c:v>
                </c:pt>
                <c:pt idx="8">
                  <c:v>0.6915</c:v>
                </c:pt>
                <c:pt idx="9">
                  <c:v>0.2009</c:v>
                </c:pt>
                <c:pt idx="10">
                  <c:v>-0.7204</c:v>
                </c:pt>
                <c:pt idx="11">
                  <c:v>0.0614</c:v>
                </c:pt>
                <c:pt idx="12">
                  <c:v>0.771</c:v>
                </c:pt>
                <c:pt idx="13">
                  <c:v>1.3405</c:v>
                </c:pt>
                <c:pt idx="14">
                  <c:v>0.3285</c:v>
                </c:pt>
                <c:pt idx="15">
                  <c:v>-1.0245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Gauss!$N$3:$N$18</c:f>
              <c:numCache>
                <c:ptCount val="16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Gauss!$O$3:$O$18</c:f>
              <c:numCache>
                <c:ptCount val="16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Gauss!$P$3:$P$18</c:f>
              <c:numCache>
                <c:ptCount val="16"/>
                <c:pt idx="0">
                  <c:v>0.10721875000000002</c:v>
                </c:pt>
                <c:pt idx="1">
                  <c:v>0.10721875000000002</c:v>
                </c:pt>
                <c:pt idx="2">
                  <c:v>0.10721875000000002</c:v>
                </c:pt>
                <c:pt idx="3">
                  <c:v>0.10721875000000002</c:v>
                </c:pt>
                <c:pt idx="4">
                  <c:v>0.10721875000000002</c:v>
                </c:pt>
                <c:pt idx="5">
                  <c:v>0.10721875000000002</c:v>
                </c:pt>
                <c:pt idx="6">
                  <c:v>0.10721875000000002</c:v>
                </c:pt>
                <c:pt idx="7">
                  <c:v>0.10721875000000002</c:v>
                </c:pt>
                <c:pt idx="8">
                  <c:v>0.10721875000000002</c:v>
                </c:pt>
                <c:pt idx="9">
                  <c:v>0.10721875000000002</c:v>
                </c:pt>
                <c:pt idx="10">
                  <c:v>0.10721875000000002</c:v>
                </c:pt>
                <c:pt idx="11">
                  <c:v>0.10721875000000002</c:v>
                </c:pt>
                <c:pt idx="12">
                  <c:v>0.10721875000000002</c:v>
                </c:pt>
                <c:pt idx="13">
                  <c:v>0.10721875000000002</c:v>
                </c:pt>
                <c:pt idx="14">
                  <c:v>0.10721875000000002</c:v>
                </c:pt>
                <c:pt idx="15">
                  <c:v>0.10721875000000002</c:v>
                </c:pt>
              </c:numCache>
            </c:numRef>
          </c:val>
          <c:smooth val="0"/>
        </c:ser>
        <c:marker val="1"/>
        <c:axId val="47719904"/>
        <c:axId val="26825953"/>
      </c:lineChart>
      <c:catAx>
        <c:axId val="47719904"/>
        <c:scaling>
          <c:orientation val="minMax"/>
        </c:scaling>
        <c:axPos val="b"/>
        <c:delete val="1"/>
        <c:majorTickMark val="out"/>
        <c:minorTickMark val="none"/>
        <c:tickLblPos val="nextTo"/>
        <c:crossAx val="26825953"/>
        <c:crosses val="autoZero"/>
        <c:auto val="1"/>
        <c:lblOffset val="100"/>
        <c:noMultiLvlLbl val="0"/>
      </c:catAx>
      <c:valAx>
        <c:axId val="26825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7719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64"/>
          <c:h val="0.944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0106986"/>
        <c:axId val="2541855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7440404"/>
        <c:axId val="45637045"/>
      </c:lineChart>
      <c:catAx>
        <c:axId val="40106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5418555"/>
        <c:crosses val="autoZero"/>
        <c:auto val="0"/>
        <c:lblOffset val="100"/>
        <c:tickLblSkip val="1"/>
        <c:noMultiLvlLbl val="0"/>
      </c:catAx>
      <c:valAx>
        <c:axId val="25418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106986"/>
        <c:crossesAt val="1"/>
        <c:crossBetween val="between"/>
        <c:dispUnits/>
      </c:valAx>
      <c:catAx>
        <c:axId val="27440404"/>
        <c:scaling>
          <c:orientation val="minMax"/>
        </c:scaling>
        <c:axPos val="b"/>
        <c:delete val="1"/>
        <c:majorTickMark val="in"/>
        <c:minorTickMark val="none"/>
        <c:tickLblPos val="nextTo"/>
        <c:crossAx val="45637045"/>
        <c:crosses val="autoZero"/>
        <c:auto val="0"/>
        <c:lblOffset val="100"/>
        <c:tickLblSkip val="1"/>
        <c:noMultiLvlLbl val="0"/>
      </c:catAx>
      <c:valAx>
        <c:axId val="4563704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744040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8080222"/>
        <c:axId val="5613135"/>
      </c:scatterChart>
      <c:valAx>
        <c:axId val="8080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13135"/>
        <c:crosses val="max"/>
        <c:crossBetween val="midCat"/>
        <c:dispUnits/>
      </c:valAx>
      <c:valAx>
        <c:axId val="5613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08022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86825" cy="5686425"/>
    <xdr:graphicFrame>
      <xdr:nvGraphicFramePr>
        <xdr:cNvPr id="1" name="Shape 1025"/>
        <xdr:cNvGraphicFramePr/>
      </xdr:nvGraphicFramePr>
      <xdr:xfrm>
        <a:off x="0" y="0"/>
        <a:ext cx="8886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38841.27195601852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16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13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0.10721875000000002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1.3405197385910985</v>
      </c>
      <c r="H8" s="5"/>
    </row>
    <row r="9" spans="5:8" ht="13.5">
      <c r="E9" s="63" t="s">
        <v>13</v>
      </c>
      <c r="F9" s="63"/>
      <c r="G9" s="35">
        <v>-1.0245287992806233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2.365048537871722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</v>
      </c>
      <c r="L12" s="44">
        <v>0</v>
      </c>
      <c r="M12" s="44">
        <v>2</v>
      </c>
      <c r="N12" s="44">
        <v>3</v>
      </c>
      <c r="O12" s="45">
        <v>18.75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5</v>
      </c>
      <c r="L13" s="44"/>
      <c r="M13" s="44">
        <v>8</v>
      </c>
      <c r="N13" s="44">
        <v>13</v>
      </c>
      <c r="O13" s="45">
        <v>81.25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6</v>
      </c>
      <c r="L15" s="44">
        <v>0</v>
      </c>
      <c r="M15" s="44">
        <v>10</v>
      </c>
      <c r="N15" s="44">
        <v>16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1.3373827400364888</v>
      </c>
      <c r="L18" s="42">
        <v>0.9366493512123739</v>
      </c>
      <c r="M18" s="42">
        <v>5.348633330015673E-06</v>
      </c>
      <c r="N18" s="51">
        <v>1.3405197385910985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-0.7188717260132904</v>
      </c>
      <c r="L19" s="42">
        <v>-0.7188717260132904</v>
      </c>
      <c r="M19" s="42">
        <v>-0.7188717260132904</v>
      </c>
      <c r="N19" s="51">
        <v>-1.0245287992806233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2.0562544660497792</v>
      </c>
      <c r="L20" s="42">
        <v>1.6387494958012319</v>
      </c>
      <c r="M20" s="42">
        <v>1.5930927666829575E-05</v>
      </c>
      <c r="N20" s="51">
        <v>2.365048537871722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0.07223160373573156</v>
      </c>
      <c r="L22" s="42">
        <v>0.022439946097431995</v>
      </c>
      <c r="M22" s="42">
        <v>-1.5724199005084927E-06</v>
      </c>
      <c r="N22" s="51">
        <v>0.10721875000000002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0.4529018454517008</v>
      </c>
      <c r="L23" s="42">
        <v>0.33850264493114174</v>
      </c>
      <c r="M23" s="42">
        <v>4.573554971647943E-06</v>
      </c>
      <c r="N23" s="51">
        <v>0.5654238430103429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0.46176782279735407</v>
      </c>
      <c r="L24" s="42">
        <v>0.3488349973948875</v>
      </c>
      <c r="M24" s="42">
        <v>4.435601513231531E-06</v>
      </c>
      <c r="N24" s="51">
        <v>0.5733666985083222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55</v>
      </c>
      <c r="C47" s="24">
        <v>49.81707721508774</v>
      </c>
      <c r="D47" s="24">
        <v>29.251438929743085</v>
      </c>
      <c r="E47" s="24">
        <v>-47.776723703545116</v>
      </c>
      <c r="F47" s="60">
        <v>-0.1985</v>
      </c>
      <c r="G47" s="60">
        <v>-0.01100000000000001</v>
      </c>
    </row>
    <row r="48" spans="2:7" ht="13.5">
      <c r="B48" s="27" t="s">
        <v>56</v>
      </c>
      <c r="C48" s="24">
        <v>50.58126876121299</v>
      </c>
      <c r="D48" s="24">
        <v>28.42373008972101</v>
      </c>
      <c r="E48" s="24">
        <v>-47.56907130978841</v>
      </c>
      <c r="F48" s="60">
        <v>-0.3435</v>
      </c>
      <c r="G48" s="60">
        <v>-0.15600000000000003</v>
      </c>
    </row>
    <row r="49" spans="2:7" ht="13.5">
      <c r="B49" s="27" t="s">
        <v>57</v>
      </c>
      <c r="C49" s="24">
        <v>51.84274873966355</v>
      </c>
      <c r="D49" s="24">
        <v>29.4004235330369</v>
      </c>
      <c r="E49" s="24">
        <v>-47.759835463388626</v>
      </c>
      <c r="F49" s="60">
        <v>0.2834</v>
      </c>
      <c r="G49" s="60">
        <v>0.09589999999999999</v>
      </c>
    </row>
    <row r="50" spans="2:7" ht="13.5">
      <c r="B50" s="27" t="s">
        <v>58</v>
      </c>
      <c r="C50" s="24">
        <v>50.837992883613325</v>
      </c>
      <c r="D50" s="24">
        <v>30.399314701564112</v>
      </c>
      <c r="E50" s="24">
        <v>-47.79099230276302</v>
      </c>
      <c r="F50" s="60">
        <v>0.3406</v>
      </c>
      <c r="G50" s="60">
        <v>0.1531</v>
      </c>
    </row>
    <row r="51" spans="2:6" ht="13.5">
      <c r="B51" s="27" t="s">
        <v>59</v>
      </c>
      <c r="C51" s="24">
        <v>81.84993372036608</v>
      </c>
      <c r="D51" s="24">
        <v>13.799291579044436</v>
      </c>
      <c r="E51" s="24">
        <v>-39.56959072362326</v>
      </c>
      <c r="F51" s="60">
        <v>0.1129</v>
      </c>
    </row>
    <row r="52" spans="2:7" ht="13.5">
      <c r="B52" s="27" t="s">
        <v>60</v>
      </c>
      <c r="C52" s="24">
        <v>83.05480293898414</v>
      </c>
      <c r="D52" s="24">
        <v>12.774360481726973</v>
      </c>
      <c r="E52" s="24">
        <v>-39.57528165527697</v>
      </c>
      <c r="F52" s="60">
        <v>0.2517</v>
      </c>
      <c r="G52" s="60">
        <v>0.06419999999999998</v>
      </c>
    </row>
    <row r="53" spans="2:6" ht="13.5">
      <c r="B53" s="27" t="s">
        <v>61</v>
      </c>
      <c r="C53" s="24">
        <v>83.86265840774654</v>
      </c>
      <c r="D53" s="24">
        <v>13.897589422740099</v>
      </c>
      <c r="E53" s="24">
        <v>-39.348235164869514</v>
      </c>
      <c r="F53" s="60">
        <v>-0.0828</v>
      </c>
    </row>
    <row r="54" spans="2:7" ht="13.5">
      <c r="B54" s="27" t="s">
        <v>62</v>
      </c>
      <c r="C54" s="24">
        <v>82.99912588029267</v>
      </c>
      <c r="D54" s="24">
        <v>14.73827356232721</v>
      </c>
      <c r="E54" s="24">
        <v>-39.64817247241083</v>
      </c>
      <c r="F54" s="60">
        <v>-0.2972</v>
      </c>
      <c r="G54" s="60">
        <v>-0.10970000000000002</v>
      </c>
    </row>
    <row r="55" spans="2:7" ht="13.5">
      <c r="B55" s="27" t="s">
        <v>63</v>
      </c>
      <c r="C55" s="24">
        <v>81.94881341101556</v>
      </c>
      <c r="D55" s="24">
        <v>9.065506965872714</v>
      </c>
      <c r="E55" s="24">
        <v>39.34378447736449</v>
      </c>
      <c r="F55" s="60">
        <v>0.6915</v>
      </c>
      <c r="G55" s="60">
        <v>0.504</v>
      </c>
    </row>
    <row r="56" spans="2:7" ht="13.5">
      <c r="B56" s="27" t="s">
        <v>64</v>
      </c>
      <c r="C56" s="24">
        <v>82.94800191100273</v>
      </c>
      <c r="D56" s="24">
        <v>7.981280485600224</v>
      </c>
      <c r="E56" s="24">
        <v>39.595173939532216</v>
      </c>
      <c r="F56" s="60">
        <v>0.2009</v>
      </c>
      <c r="G56" s="60">
        <v>0.013399999999999995</v>
      </c>
    </row>
    <row r="57" spans="2:7" ht="13.5">
      <c r="B57" s="27" t="s">
        <v>65</v>
      </c>
      <c r="C57" s="24">
        <v>83.93258787710893</v>
      </c>
      <c r="D57" s="24">
        <v>8.987195979832528</v>
      </c>
      <c r="E57" s="24">
        <v>39.46739155826966</v>
      </c>
      <c r="F57" s="60">
        <v>-0.7204</v>
      </c>
      <c r="G57" s="60">
        <v>-0.5329</v>
      </c>
    </row>
    <row r="58" spans="2:6" ht="13.5">
      <c r="B58" s="27" t="s">
        <v>66</v>
      </c>
      <c r="C58" s="24">
        <v>83.44064094147734</v>
      </c>
      <c r="D58" s="24">
        <v>10.018226582307467</v>
      </c>
      <c r="E58" s="24">
        <v>39.60726909707232</v>
      </c>
      <c r="F58" s="60">
        <v>0.0614</v>
      </c>
    </row>
    <row r="59" spans="2:7" ht="13.5">
      <c r="B59" s="27" t="s">
        <v>67</v>
      </c>
      <c r="C59" s="24">
        <v>51.33196929651045</v>
      </c>
      <c r="D59" s="24">
        <v>27.467303675258716</v>
      </c>
      <c r="E59" s="24">
        <v>40.19474344900216</v>
      </c>
      <c r="F59" s="60">
        <v>0.771</v>
      </c>
      <c r="G59" s="60">
        <v>0.5835</v>
      </c>
    </row>
    <row r="60" spans="2:7" ht="13.5">
      <c r="B60" s="27" t="s">
        <v>68</v>
      </c>
      <c r="C60" s="24">
        <v>52.93504228647782</v>
      </c>
      <c r="D60" s="24">
        <v>28.91996825829493</v>
      </c>
      <c r="E60" s="24">
        <v>40.02917882532329</v>
      </c>
      <c r="F60" s="60">
        <v>1.3405</v>
      </c>
      <c r="G60" s="60">
        <v>1.153</v>
      </c>
    </row>
    <row r="61" spans="2:7" ht="13.5">
      <c r="B61" s="27" t="s">
        <v>69</v>
      </c>
      <c r="C61" s="24">
        <v>51.714450650781295</v>
      </c>
      <c r="D61" s="24">
        <v>29.80303580400617</v>
      </c>
      <c r="E61" s="24">
        <v>40.48478611089712</v>
      </c>
      <c r="F61" s="60">
        <v>0.3285</v>
      </c>
      <c r="G61" s="60">
        <v>0.14100000000000001</v>
      </c>
    </row>
    <row r="62" spans="2:7" ht="13.5">
      <c r="B62" s="27" t="s">
        <v>70</v>
      </c>
      <c r="C62" s="24">
        <v>50.60993919967106</v>
      </c>
      <c r="D62" s="24">
        <v>29.102424885927086</v>
      </c>
      <c r="E62" s="24">
        <v>40.46378227342132</v>
      </c>
      <c r="F62" s="60">
        <v>-1.0245</v>
      </c>
      <c r="G62" s="60">
        <v>-0.837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62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38841.27195601852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0.10721875000000002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1.3405197385910985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-1.0245287992806233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2.365048537871722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0.5733666985083222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49.62314513192962</v>
      </c>
      <c r="D47" s="24">
        <v>29.293903142169142</v>
      </c>
      <c r="E47" s="24">
        <v>-47.776722507745106</v>
      </c>
      <c r="F47" s="60">
        <v>-0.1985</v>
      </c>
      <c r="G47" s="39">
        <v>-0.01100000000000001</v>
      </c>
    </row>
    <row r="48" spans="2:7" ht="13.5">
      <c r="B48" s="27" t="s">
        <v>56</v>
      </c>
      <c r="C48" s="24">
        <v>50.57146984700889</v>
      </c>
      <c r="D48" s="24">
        <v>28.080407094595966</v>
      </c>
      <c r="E48" s="24">
        <v>-47.56907213831736</v>
      </c>
      <c r="F48" s="60">
        <v>-0.3435</v>
      </c>
      <c r="G48" s="39">
        <v>-0.15600000000000003</v>
      </c>
    </row>
    <row r="49" spans="2:7" ht="13.5">
      <c r="B49" s="27" t="s">
        <v>57</v>
      </c>
      <c r="C49" s="24">
        <v>51.56833124714626</v>
      </c>
      <c r="D49" s="24">
        <v>29.32966894322917</v>
      </c>
      <c r="E49" s="24">
        <v>-47.759840812021956</v>
      </c>
      <c r="F49" s="60">
        <v>0.2834</v>
      </c>
      <c r="G49" s="39">
        <v>0.09589999999999999</v>
      </c>
    </row>
    <row r="50" spans="2:7" ht="13.5">
      <c r="B50" s="27" t="s">
        <v>58</v>
      </c>
      <c r="C50" s="24">
        <v>50.77752245209796</v>
      </c>
      <c r="D50" s="24">
        <v>30.064116721483682</v>
      </c>
      <c r="E50" s="24">
        <v>-47.79099208203595</v>
      </c>
      <c r="F50" s="60">
        <v>0.3406</v>
      </c>
      <c r="G50" s="39">
        <v>0.1531</v>
      </c>
    </row>
    <row r="51" spans="2:6" ht="13.5">
      <c r="B51" s="27" t="s">
        <v>59</v>
      </c>
      <c r="C51" s="24">
        <v>81.96039108617761</v>
      </c>
      <c r="D51" s="24">
        <v>13.822463808227383</v>
      </c>
      <c r="E51" s="24">
        <v>-39.56958801438342</v>
      </c>
      <c r="F51" s="60">
        <v>0.1129</v>
      </c>
    </row>
    <row r="52" spans="2:7" ht="13.5">
      <c r="B52" s="27" t="s">
        <v>60</v>
      </c>
      <c r="C52" s="24">
        <v>83.03324840705737</v>
      </c>
      <c r="D52" s="24">
        <v>13.025125046583483</v>
      </c>
      <c r="E52" s="24">
        <v>-39.57528143237881</v>
      </c>
      <c r="F52" s="60">
        <v>0.2517</v>
      </c>
      <c r="G52" s="39">
        <v>0.06419999999999998</v>
      </c>
    </row>
    <row r="53" spans="2:6" ht="13.5">
      <c r="B53" s="27" t="s">
        <v>61</v>
      </c>
      <c r="C53" s="24">
        <v>83.94463119446512</v>
      </c>
      <c r="D53" s="24">
        <v>13.885791061987026</v>
      </c>
      <c r="E53" s="24">
        <v>-39.348229444703875</v>
      </c>
      <c r="F53" s="60">
        <v>-0.0828</v>
      </c>
    </row>
    <row r="54" spans="2:7" ht="13.5">
      <c r="B54" s="27" t="s">
        <v>62</v>
      </c>
      <c r="C54" s="24">
        <v>83.02095916787964</v>
      </c>
      <c r="D54" s="24">
        <v>15.034696504939543</v>
      </c>
      <c r="E54" s="24">
        <v>-39.64817664846672</v>
      </c>
      <c r="F54" s="60">
        <v>-0.2972</v>
      </c>
      <c r="G54" s="39">
        <v>-0.10970000000000002</v>
      </c>
    </row>
    <row r="55" spans="2:7" ht="13.5">
      <c r="B55" s="27" t="s">
        <v>63</v>
      </c>
      <c r="C55" s="24">
        <v>82.63919172476889</v>
      </c>
      <c r="D55" s="24">
        <v>9.026100204802143</v>
      </c>
      <c r="E55" s="24">
        <v>39.3437836209234</v>
      </c>
      <c r="F55" s="60">
        <v>0.6915</v>
      </c>
      <c r="G55" s="39">
        <v>0.504</v>
      </c>
    </row>
    <row r="56" spans="2:7" ht="13.5">
      <c r="B56" s="27" t="s">
        <v>64</v>
      </c>
      <c r="C56" s="24">
        <v>83.06393588632118</v>
      </c>
      <c r="D56" s="24">
        <v>8.145386893447364</v>
      </c>
      <c r="E56" s="24">
        <v>39.59518452182655</v>
      </c>
      <c r="F56" s="60">
        <v>0.2009</v>
      </c>
      <c r="G56" s="39">
        <v>0.013399999999999995</v>
      </c>
    </row>
    <row r="57" spans="2:7" ht="13.5">
      <c r="B57" s="27" t="s">
        <v>65</v>
      </c>
      <c r="C57" s="24">
        <v>84.65145960312222</v>
      </c>
      <c r="D57" s="24">
        <v>9.033608772690211</v>
      </c>
      <c r="E57" s="24">
        <v>39.46739209775923</v>
      </c>
      <c r="F57" s="60">
        <v>-0.7204</v>
      </c>
      <c r="G57" s="39">
        <v>-0.5329</v>
      </c>
    </row>
    <row r="58" spans="2:6" ht="13.5">
      <c r="B58" s="27" t="s">
        <v>66</v>
      </c>
      <c r="C58" s="24">
        <v>83.45240421999384</v>
      </c>
      <c r="D58" s="24">
        <v>9.957984965751972</v>
      </c>
      <c r="E58" s="24">
        <v>39.60726834941329</v>
      </c>
      <c r="F58" s="60">
        <v>0.0614</v>
      </c>
    </row>
    <row r="59" spans="2:7" ht="13.5">
      <c r="B59" s="27" t="s">
        <v>67</v>
      </c>
      <c r="C59" s="24">
        <v>51.01329716627209</v>
      </c>
      <c r="D59" s="24">
        <v>28.169403819847574</v>
      </c>
      <c r="E59" s="24">
        <v>40.194748070999424</v>
      </c>
      <c r="F59" s="60">
        <v>0.771</v>
      </c>
      <c r="G59" s="39">
        <v>0.5835</v>
      </c>
    </row>
    <row r="60" spans="2:7" ht="13.5">
      <c r="B60" s="27" t="s">
        <v>68</v>
      </c>
      <c r="C60" s="24">
        <v>51.59765954644133</v>
      </c>
      <c r="D60" s="24">
        <v>29.01162291530207</v>
      </c>
      <c r="E60" s="24">
        <v>40.029188003654674</v>
      </c>
      <c r="F60" s="60">
        <v>1.3405</v>
      </c>
      <c r="G60" s="39">
        <v>1.153</v>
      </c>
    </row>
    <row r="61" spans="2:7" ht="13.5">
      <c r="B61" s="27" t="s">
        <v>69</v>
      </c>
      <c r="C61" s="24">
        <v>51.438909847895836</v>
      </c>
      <c r="D61" s="24">
        <v>29.624270369673305</v>
      </c>
      <c r="E61" s="24">
        <v>40.484790703667485</v>
      </c>
      <c r="F61" s="60">
        <v>0.3285</v>
      </c>
      <c r="G61" s="39">
        <v>0.14100000000000001</v>
      </c>
    </row>
    <row r="62" spans="2:7" ht="13.5">
      <c r="B62" s="27" t="s">
        <v>70</v>
      </c>
      <c r="C62" s="24">
        <v>50.19479193266267</v>
      </c>
      <c r="D62" s="24">
        <v>28.16577553471471</v>
      </c>
      <c r="E62" s="24">
        <v>40.46377980574438</v>
      </c>
      <c r="F62" s="60">
        <v>-1.0245</v>
      </c>
      <c r="G62" s="39">
        <v>-0.837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62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38841.27195601852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16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0.10721875000000002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1.3405197385910985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-1.0245287992806233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2.365048537871722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0.5733666985083222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0.19393208315812416</v>
      </c>
      <c r="D47" s="24">
        <v>-0.04246421242605791</v>
      </c>
      <c r="E47" s="24">
        <v>-1.1958000101230937E-06</v>
      </c>
      <c r="F47" s="60">
        <v>-0.1985</v>
      </c>
      <c r="G47" s="39">
        <v>-0.01100000000000001</v>
      </c>
    </row>
    <row r="48" spans="2:7" ht="13.5">
      <c r="B48" s="27" t="s">
        <v>56</v>
      </c>
      <c r="C48" s="24">
        <v>0.009798914204097287</v>
      </c>
      <c r="D48" s="24">
        <v>0.3433229951250425</v>
      </c>
      <c r="E48" s="24">
        <v>8.285289467835355E-07</v>
      </c>
      <c r="F48" s="60">
        <v>-0.3435</v>
      </c>
      <c r="G48" s="39">
        <v>-0.15600000000000003</v>
      </c>
    </row>
    <row r="49" spans="2:7" ht="13.5">
      <c r="B49" s="27" t="s">
        <v>57</v>
      </c>
      <c r="C49" s="24">
        <v>0.2744174925172871</v>
      </c>
      <c r="D49" s="24">
        <v>0.07075458980773064</v>
      </c>
      <c r="E49" s="24">
        <v>5.348633330015673E-06</v>
      </c>
      <c r="F49" s="60">
        <v>0.2834</v>
      </c>
      <c r="G49" s="39">
        <v>0.09589999999999999</v>
      </c>
    </row>
    <row r="50" spans="2:7" ht="13.5">
      <c r="B50" s="27" t="s">
        <v>58</v>
      </c>
      <c r="C50" s="24">
        <v>0.06047043151536258</v>
      </c>
      <c r="D50" s="24">
        <v>0.3351979800804301</v>
      </c>
      <c r="E50" s="24">
        <v>-2.2072707395182078E-07</v>
      </c>
      <c r="F50" s="60">
        <v>0.3406</v>
      </c>
      <c r="G50" s="39">
        <v>0.1531</v>
      </c>
    </row>
    <row r="51" spans="2:6" ht="13.5">
      <c r="B51" s="27" t="s">
        <v>59</v>
      </c>
      <c r="C51" s="24">
        <v>-0.1104573658115271</v>
      </c>
      <c r="D51" s="24">
        <v>-0.023172229182947035</v>
      </c>
      <c r="E51" s="24">
        <v>-2.7092398369177317E-06</v>
      </c>
      <c r="F51" s="60">
        <v>0.1129</v>
      </c>
    </row>
    <row r="52" spans="2:7" ht="13.5">
      <c r="B52" s="27" t="s">
        <v>60</v>
      </c>
      <c r="C52" s="24">
        <v>0.021554531926767595</v>
      </c>
      <c r="D52" s="24">
        <v>-0.2507645648565102</v>
      </c>
      <c r="E52" s="24">
        <v>-2.2289815859721784E-07</v>
      </c>
      <c r="F52" s="60">
        <v>0.2517</v>
      </c>
      <c r="G52" s="39">
        <v>0.06419999999999998</v>
      </c>
    </row>
    <row r="53" spans="2:6" ht="13.5">
      <c r="B53" s="27" t="s">
        <v>61</v>
      </c>
      <c r="C53" s="24">
        <v>-0.08197278671858044</v>
      </c>
      <c r="D53" s="24">
        <v>0.011798360753072501</v>
      </c>
      <c r="E53" s="24">
        <v>-5.7201656389338496E-06</v>
      </c>
      <c r="F53" s="60">
        <v>-0.0828</v>
      </c>
    </row>
    <row r="54" spans="2:7" ht="13.5">
      <c r="B54" s="27" t="s">
        <v>62</v>
      </c>
      <c r="C54" s="24">
        <v>-0.021833287586972006</v>
      </c>
      <c r="D54" s="24">
        <v>-0.2964229426123328</v>
      </c>
      <c r="E54" s="24">
        <v>4.176055895754871E-06</v>
      </c>
      <c r="F54" s="60">
        <v>-0.2972</v>
      </c>
      <c r="G54" s="39">
        <v>-0.10970000000000002</v>
      </c>
    </row>
    <row r="55" spans="2:7" ht="13.5">
      <c r="B55" s="27" t="s">
        <v>63</v>
      </c>
      <c r="C55" s="24">
        <v>-0.6903783137533281</v>
      </c>
      <c r="D55" s="24">
        <v>0.039406761070571505</v>
      </c>
      <c r="E55" s="24">
        <v>8.564410833855618E-07</v>
      </c>
      <c r="F55" s="60">
        <v>0.6915</v>
      </c>
      <c r="G55" s="39">
        <v>0.504</v>
      </c>
    </row>
    <row r="56" spans="2:7" ht="13.5">
      <c r="B56" s="27" t="s">
        <v>64</v>
      </c>
      <c r="C56" s="24">
        <v>-0.11593397531844118</v>
      </c>
      <c r="D56" s="24">
        <v>-0.16410640784714037</v>
      </c>
      <c r="E56" s="24">
        <v>-1.0582294336813902E-05</v>
      </c>
      <c r="F56" s="60">
        <v>0.2009</v>
      </c>
      <c r="G56" s="39">
        <v>0.013399999999999995</v>
      </c>
    </row>
    <row r="57" spans="2:7" ht="13.5">
      <c r="B57" s="27" t="s">
        <v>65</v>
      </c>
      <c r="C57" s="24">
        <v>-0.7188717260132904</v>
      </c>
      <c r="D57" s="24">
        <v>-0.04641279285768363</v>
      </c>
      <c r="E57" s="24">
        <v>-5.394895694621482E-07</v>
      </c>
      <c r="F57" s="60">
        <v>-0.7204</v>
      </c>
      <c r="G57" s="39">
        <v>-0.5329</v>
      </c>
    </row>
    <row r="58" spans="2:6" ht="13.5">
      <c r="B58" s="27" t="s">
        <v>66</v>
      </c>
      <c r="C58" s="24">
        <v>-0.011763278516497166</v>
      </c>
      <c r="D58" s="24">
        <v>0.060241616555494204</v>
      </c>
      <c r="E58" s="24">
        <v>7.476590297983421E-07</v>
      </c>
      <c r="F58" s="60">
        <v>0.0614</v>
      </c>
    </row>
    <row r="59" spans="2:7" ht="13.5">
      <c r="B59" s="27" t="s">
        <v>67</v>
      </c>
      <c r="C59" s="24">
        <v>0.3186721302383617</v>
      </c>
      <c r="D59" s="24">
        <v>-0.7021001445888579</v>
      </c>
      <c r="E59" s="24">
        <v>-4.621997263143385E-06</v>
      </c>
      <c r="F59" s="60">
        <v>0.771</v>
      </c>
      <c r="G59" s="39">
        <v>0.5835</v>
      </c>
    </row>
    <row r="60" spans="2:7" ht="13.5">
      <c r="B60" s="27" t="s">
        <v>68</v>
      </c>
      <c r="C60" s="24">
        <v>1.3373827400364888</v>
      </c>
      <c r="D60" s="24">
        <v>-0.09165465700714037</v>
      </c>
      <c r="E60" s="24">
        <v>-9.178331382031502E-06</v>
      </c>
      <c r="F60" s="60">
        <v>1.3405</v>
      </c>
      <c r="G60" s="39">
        <v>1.153</v>
      </c>
    </row>
    <row r="61" spans="2:7" ht="13.5">
      <c r="B61" s="27" t="s">
        <v>69</v>
      </c>
      <c r="C61" s="24">
        <v>0.2755408028854589</v>
      </c>
      <c r="D61" s="24">
        <v>0.17876543433286685</v>
      </c>
      <c r="E61" s="24">
        <v>-4.592770366684817E-06</v>
      </c>
      <c r="F61" s="60">
        <v>0.3285</v>
      </c>
      <c r="G61" s="39">
        <v>0.14100000000000001</v>
      </c>
    </row>
    <row r="62" spans="2:7" ht="13.5">
      <c r="B62" s="27" t="s">
        <v>70</v>
      </c>
      <c r="C62" s="24">
        <v>0.41514726700839333</v>
      </c>
      <c r="D62" s="24">
        <v>0.9366493512123739</v>
      </c>
      <c r="E62" s="24">
        <v>2.4676769427856016E-06</v>
      </c>
      <c r="F62" s="60">
        <v>-1.0245</v>
      </c>
      <c r="G62" s="39">
        <v>-0.837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38841.27195601852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</v>
      </c>
      <c r="D36" s="44">
        <v>0</v>
      </c>
      <c r="E36" s="44">
        <v>2</v>
      </c>
      <c r="F36" s="44">
        <v>3</v>
      </c>
      <c r="G36" s="45">
        <v>18.75</v>
      </c>
      <c r="H36" s="56"/>
    </row>
    <row r="37" spans="2:8" ht="13.5">
      <c r="B37" s="49" t="s">
        <v>39</v>
      </c>
      <c r="C37" s="44">
        <v>5</v>
      </c>
      <c r="D37" s="44"/>
      <c r="E37" s="44">
        <v>8</v>
      </c>
      <c r="F37" s="44">
        <v>13</v>
      </c>
      <c r="G37" s="45">
        <v>81.25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6</v>
      </c>
      <c r="D39" s="44">
        <v>0</v>
      </c>
      <c r="E39" s="44">
        <v>10</v>
      </c>
      <c r="F39" s="44">
        <v>16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1.3373827400364888</v>
      </c>
      <c r="D42" s="42">
        <v>0.9366493512123739</v>
      </c>
      <c r="E42" s="42">
        <v>5.348633330015673E-06</v>
      </c>
      <c r="F42" s="51">
        <v>1.3405197385910985</v>
      </c>
    </row>
    <row r="43" spans="2:6" ht="13.5">
      <c r="B43" s="49" t="s">
        <v>13</v>
      </c>
      <c r="C43" s="42">
        <v>-0.7188717260132904</v>
      </c>
      <c r="D43" s="42">
        <v>-0.7188717260132904</v>
      </c>
      <c r="E43" s="42">
        <v>-0.7188717260132904</v>
      </c>
      <c r="F43" s="51">
        <v>-1.0245287992806233</v>
      </c>
    </row>
    <row r="44" spans="2:6" ht="13.5">
      <c r="B44" s="49" t="s">
        <v>14</v>
      </c>
      <c r="C44" s="42">
        <v>2.0562544660497792</v>
      </c>
      <c r="D44" s="42">
        <v>1.6387494958012319</v>
      </c>
      <c r="E44" s="42">
        <v>1.5930927666829575E-05</v>
      </c>
      <c r="F44" s="51">
        <v>2.365048537871722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0.07223160373573156</v>
      </c>
      <c r="D46" s="42">
        <v>0.022439946097431995</v>
      </c>
      <c r="E46" s="42">
        <v>-1.5724199005084927E-06</v>
      </c>
      <c r="F46" s="51">
        <v>0.10721875000000002</v>
      </c>
    </row>
    <row r="47" spans="2:6" ht="13.5">
      <c r="B47" s="49" t="s">
        <v>26</v>
      </c>
      <c r="C47" s="42">
        <v>0.4529018454517008</v>
      </c>
      <c r="D47" s="42">
        <v>0.33850264493114174</v>
      </c>
      <c r="E47" s="42">
        <v>4.573554971647943E-06</v>
      </c>
      <c r="F47" s="51">
        <v>0.5654238430103429</v>
      </c>
    </row>
    <row r="48" spans="2:6" ht="13.5">
      <c r="B48" s="49" t="s">
        <v>27</v>
      </c>
      <c r="C48" s="42">
        <v>0.46176782279735407</v>
      </c>
      <c r="D48" s="42">
        <v>0.3488349973948875</v>
      </c>
      <c r="E48" s="42">
        <v>4.435601513231531E-06</v>
      </c>
      <c r="F48" s="51">
        <v>0.5733666985083222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2</v>
      </c>
      <c r="F1" t="s">
        <v>21</v>
      </c>
      <c r="G1">
        <v>16</v>
      </c>
    </row>
    <row r="2" spans="2:3" ht="12.75">
      <c r="B2">
        <v>-0.1875</v>
      </c>
      <c r="C2">
        <f>MAX(GaussDistr_1)-1</f>
        <v>2</v>
      </c>
    </row>
    <row r="3" spans="1:16" ht="12.75">
      <c r="A3" t="str">
        <f>"-3s"</f>
        <v>-3s</v>
      </c>
      <c r="B3">
        <v>-1.6128813455249669</v>
      </c>
      <c r="C3">
        <f aca="true" t="shared" si="0" ref="C3:C33">NORMDIST(B3,AveDev3D_0,StandardDev3D_0,FALSE)*NumPoints_7*I3</f>
        <v>0.014181914918201614</v>
      </c>
      <c r="D3">
        <v>0</v>
      </c>
      <c r="F3" t="s">
        <v>17</v>
      </c>
      <c r="G3">
        <v>15</v>
      </c>
      <c r="I3">
        <f>B5-B4</f>
        <v>0.11467333970166438</v>
      </c>
      <c r="N3">
        <v>0.1875</v>
      </c>
      <c r="O3">
        <v>-0.1875</v>
      </c>
      <c r="P3">
        <v>0.10721875000000002</v>
      </c>
    </row>
    <row r="4" spans="1:16" ht="12.75">
      <c r="B4">
        <v>-1.4982080058233023</v>
      </c>
      <c r="C4">
        <f t="shared" si="0"/>
        <v>0.025329445065535867</v>
      </c>
      <c r="D4">
        <v>0</v>
      </c>
      <c r="F4" t="s">
        <v>18</v>
      </c>
      <c r="G4">
        <v>5</v>
      </c>
      <c r="I4">
        <f>I3</f>
        <v>0.11467333970166438</v>
      </c>
      <c r="N4">
        <v>0.1875</v>
      </c>
      <c r="O4">
        <v>-0.1875</v>
      </c>
      <c r="P4">
        <v>0.10721875000000002</v>
      </c>
    </row>
    <row r="5" spans="1:16" ht="12.75">
      <c r="B5">
        <v>-1.383534666121638</v>
      </c>
      <c r="C5">
        <f t="shared" si="0"/>
        <v>0.043465501547793946</v>
      </c>
      <c r="D5">
        <v>0</v>
      </c>
      <c r="I5">
        <f>I4</f>
        <v>0.11467333970166438</v>
      </c>
      <c r="N5">
        <v>0.1875</v>
      </c>
      <c r="O5">
        <v>-0.1875</v>
      </c>
      <c r="P5">
        <v>0.10721875000000002</v>
      </c>
    </row>
    <row r="6" spans="1:16" ht="12.75">
      <c r="B6">
        <v>-1.2688613264199733</v>
      </c>
      <c r="C6">
        <f t="shared" si="0"/>
        <v>0.07166249694349726</v>
      </c>
      <c r="D6">
        <v>0</v>
      </c>
      <c r="I6">
        <f aca="true" t="shared" si="1" ref="I6:I33">I5</f>
        <v>0.11467333970166438</v>
      </c>
      <c r="N6">
        <v>0.1875</v>
      </c>
      <c r="O6">
        <v>-0.1875</v>
      </c>
      <c r="P6">
        <v>0.10721875000000002</v>
      </c>
    </row>
    <row r="7" spans="1:16" ht="12.75">
      <c r="B7">
        <v>-1.1541879867183091</v>
      </c>
      <c r="C7">
        <f t="shared" si="0"/>
        <v>0.11351869710794042</v>
      </c>
      <c r="D7">
        <v>0</v>
      </c>
      <c r="I7">
        <f t="shared" si="1"/>
        <v>0.11467333970166438</v>
      </c>
      <c r="N7">
        <v>0.1875</v>
      </c>
      <c r="O7">
        <v>-0.1875</v>
      </c>
      <c r="P7">
        <v>0.10721875000000002</v>
      </c>
    </row>
    <row r="8" spans="1:16" ht="12.75">
      <c r="A8" t="str">
        <f>"-2s"</f>
        <v>-2s</v>
      </c>
      <c r="B8">
        <v>-1.0395146470166445</v>
      </c>
      <c r="C8">
        <f t="shared" si="0"/>
        <v>0.17277109284220166</v>
      </c>
      <c r="D8">
        <v>1</v>
      </c>
      <c r="I8">
        <f t="shared" si="1"/>
        <v>0.11467333970166438</v>
      </c>
      <c r="N8">
        <v>0.1875</v>
      </c>
      <c r="O8">
        <v>-0.1875</v>
      </c>
      <c r="P8">
        <v>0.10721875000000002</v>
      </c>
    </row>
    <row r="9" spans="1:16" ht="12.75">
      <c r="B9">
        <v>-0.92484130731498</v>
      </c>
      <c r="C9">
        <f t="shared" si="0"/>
        <v>0.2526405065628611</v>
      </c>
      <c r="D9">
        <v>0</v>
      </c>
      <c r="I9">
        <f t="shared" si="1"/>
        <v>0.11467333970166438</v>
      </c>
      <c r="N9">
        <v>0.1875</v>
      </c>
      <c r="O9">
        <v>-0.1875</v>
      </c>
      <c r="P9">
        <v>0.10721875000000002</v>
      </c>
    </row>
    <row r="10" spans="1:16" ht="12.75">
      <c r="B10">
        <v>-0.8101679676133156</v>
      </c>
      <c r="C10">
        <f t="shared" si="0"/>
        <v>0.3549466709742576</v>
      </c>
      <c r="D10">
        <v>1</v>
      </c>
      <c r="I10">
        <f t="shared" si="1"/>
        <v>0.11467333970166438</v>
      </c>
      <c r="N10">
        <v>0.1875</v>
      </c>
      <c r="O10">
        <v>-0.1875</v>
      </c>
      <c r="P10">
        <v>0.10721875000000002</v>
      </c>
    </row>
    <row r="11" spans="1:16" ht="12.75">
      <c r="B11">
        <v>-0.6954946279116511</v>
      </c>
      <c r="C11">
        <f t="shared" si="0"/>
        <v>0.47912789003438333</v>
      </c>
      <c r="D11">
        <v>0</v>
      </c>
      <c r="I11">
        <f t="shared" si="1"/>
        <v>0.11467333970166438</v>
      </c>
      <c r="N11">
        <v>0.1875</v>
      </c>
      <c r="O11">
        <v>-0.1875</v>
      </c>
      <c r="P11">
        <v>0.10721875000000002</v>
      </c>
    </row>
    <row r="12" spans="1:16" ht="12.75">
      <c r="B12">
        <v>-0.5808212882099866</v>
      </c>
      <c r="C12">
        <f t="shared" si="0"/>
        <v>0.6213953759462811</v>
      </c>
      <c r="D12">
        <v>0</v>
      </c>
      <c r="I12">
        <f t="shared" si="1"/>
        <v>0.11467333970166438</v>
      </c>
      <c r="N12">
        <v>0.1875</v>
      </c>
      <c r="O12">
        <v>-0.1875</v>
      </c>
      <c r="P12">
        <v>0.10721875000000002</v>
      </c>
    </row>
    <row r="13" spans="1:16" ht="12.75">
      <c r="B13">
        <v>-0.4661479485083222</v>
      </c>
      <c r="C13">
        <f t="shared" si="0"/>
        <v>0.7743063184612582</v>
      </c>
      <c r="D13">
        <v>0</v>
      </c>
      <c r="I13">
        <f t="shared" si="1"/>
        <v>0.11467333970166438</v>
      </c>
      <c r="N13">
        <v>0.1875</v>
      </c>
      <c r="O13">
        <v>-0.1875</v>
      </c>
      <c r="P13">
        <v>0.10721875000000002</v>
      </c>
    </row>
    <row r="14" spans="1:16" ht="12.75">
      <c r="B14">
        <v>-0.35147460880665776</v>
      </c>
      <c r="C14">
        <f t="shared" si="0"/>
        <v>0.9270129688367442</v>
      </c>
      <c r="D14">
        <v>2</v>
      </c>
      <c r="I14">
        <f t="shared" si="1"/>
        <v>0.11467333970166438</v>
      </c>
      <c r="N14">
        <v>0.1875</v>
      </c>
      <c r="O14">
        <v>-0.1875</v>
      </c>
      <c r="P14">
        <v>0.10721875000000002</v>
      </c>
    </row>
    <row r="15" spans="1:16" ht="12.75">
      <c r="B15">
        <v>-0.23680126910499327</v>
      </c>
      <c r="C15">
        <f t="shared" si="0"/>
        <v>1.0663187292537581</v>
      </c>
      <c r="D15">
        <v>1</v>
      </c>
      <c r="I15">
        <f t="shared" si="1"/>
        <v>0.11467333970166438</v>
      </c>
      <c r="N15">
        <v>0.1875</v>
      </c>
      <c r="O15">
        <v>-0.1875</v>
      </c>
      <c r="P15">
        <v>0.10721875000000002</v>
      </c>
    </row>
    <row r="16" spans="1:16" ht="12.75">
      <c r="B16">
        <v>-0.12212792940332888</v>
      </c>
      <c r="C16">
        <f t="shared" si="0"/>
        <v>1.1784644489706337</v>
      </c>
      <c r="D16">
        <v>1</v>
      </c>
      <c r="I16">
        <f t="shared" si="1"/>
        <v>0.11467333970166438</v>
      </c>
      <c r="N16">
        <v>0.1875</v>
      </c>
      <c r="O16">
        <v>-0.1875</v>
      </c>
      <c r="P16">
        <v>0.10721875000000002</v>
      </c>
    </row>
    <row r="17" spans="1:16" ht="12.75">
      <c r="B17">
        <v>-0.0074545897016644325</v>
      </c>
      <c r="C17">
        <f t="shared" si="0"/>
        <v>1.251336620721458</v>
      </c>
      <c r="D17">
        <v>1</v>
      </c>
      <c r="I17">
        <f t="shared" si="1"/>
        <v>0.11467333970166438</v>
      </c>
      <c r="N17">
        <v>0.1875</v>
      </c>
      <c r="O17">
        <v>-0.1875</v>
      </c>
      <c r="P17">
        <v>0.10721875000000002</v>
      </c>
    </row>
    <row r="18" spans="1:16" ht="12.75">
      <c r="A18" t="str">
        <f>"0"</f>
        <v>0</v>
      </c>
      <c r="B18">
        <v>0.10721875000000002</v>
      </c>
      <c r="C18">
        <f t="shared" si="0"/>
        <v>1.276615297284584</v>
      </c>
      <c r="D18">
        <v>2</v>
      </c>
      <c r="I18">
        <f t="shared" si="1"/>
        <v>0.11467333970166438</v>
      </c>
      <c r="N18">
        <v>0.1875</v>
      </c>
      <c r="O18">
        <v>-0.1875</v>
      </c>
      <c r="P18">
        <v>0.10721875000000002</v>
      </c>
    </row>
    <row r="19" spans="1:9" ht="12.75">
      <c r="B19">
        <v>0.22189208970166446</v>
      </c>
      <c r="C19">
        <f t="shared" si="0"/>
        <v>1.251336620721458</v>
      </c>
      <c r="D19">
        <v>3</v>
      </c>
      <c r="I19">
        <f t="shared" si="1"/>
        <v>0.11467333970166438</v>
      </c>
    </row>
    <row r="20" spans="1:9" ht="12.75">
      <c r="B20">
        <v>0.3365654294033289</v>
      </c>
      <c r="C20">
        <f t="shared" si="0"/>
        <v>1.1784644489706337</v>
      </c>
      <c r="D20">
        <v>1</v>
      </c>
      <c r="I20">
        <f t="shared" si="1"/>
        <v>0.11467333970166438</v>
      </c>
    </row>
    <row r="21" spans="1:9" ht="12.75">
      <c r="B21">
        <v>0.45123876910499333</v>
      </c>
      <c r="C21">
        <f t="shared" si="0"/>
        <v>1.0663187292537581</v>
      </c>
      <c r="D21">
        <v>0</v>
      </c>
      <c r="I21">
        <f t="shared" si="1"/>
        <v>0.11467333970166438</v>
      </c>
    </row>
    <row r="22" spans="1:9" ht="12.75">
      <c r="B22">
        <v>0.5659121088066578</v>
      </c>
      <c r="C22">
        <f t="shared" si="0"/>
        <v>0.9270129688367442</v>
      </c>
      <c r="D22">
        <v>0</v>
      </c>
      <c r="I22">
        <f t="shared" si="1"/>
        <v>0.11467333970166438</v>
      </c>
    </row>
    <row r="23" spans="1:9" ht="12.75">
      <c r="B23">
        <v>0.6805854485083223</v>
      </c>
      <c r="C23">
        <f t="shared" si="0"/>
        <v>0.7743063184612582</v>
      </c>
      <c r="D23">
        <v>2</v>
      </c>
      <c r="I23">
        <f t="shared" si="1"/>
        <v>0.11467333970166438</v>
      </c>
    </row>
    <row r="24" spans="1:9" ht="12.75">
      <c r="B24">
        <v>0.7952587882099866</v>
      </c>
      <c r="C24">
        <f t="shared" si="0"/>
        <v>0.6213953759462811</v>
      </c>
      <c r="D24">
        <v>0</v>
      </c>
      <c r="I24">
        <f t="shared" si="1"/>
        <v>0.11467333970166438</v>
      </c>
    </row>
    <row r="25" spans="1:9" ht="12.75">
      <c r="B25">
        <v>0.9099321279116511</v>
      </c>
      <c r="C25">
        <f t="shared" si="0"/>
        <v>0.47912789003438333</v>
      </c>
      <c r="D25">
        <v>0</v>
      </c>
      <c r="I25">
        <f t="shared" si="1"/>
        <v>0.11467333970166438</v>
      </c>
    </row>
    <row r="26" spans="1:9" ht="12.75">
      <c r="B26">
        <v>1.0246054676133156</v>
      </c>
      <c r="C26">
        <f t="shared" si="0"/>
        <v>0.3549466709742576</v>
      </c>
      <c r="D26">
        <v>0</v>
      </c>
      <c r="I26">
        <f t="shared" si="1"/>
        <v>0.11467333970166438</v>
      </c>
    </row>
    <row r="27" spans="1:9" ht="12.75">
      <c r="B27">
        <v>1.13927880731498</v>
      </c>
      <c r="C27">
        <f t="shared" si="0"/>
        <v>0.2526405065628611</v>
      </c>
      <c r="D27">
        <v>0</v>
      </c>
      <c r="I27">
        <f t="shared" si="1"/>
        <v>0.11467333970166438</v>
      </c>
    </row>
    <row r="28" spans="1:9" ht="12.75">
      <c r="A28" t="str">
        <f>"2s"</f>
        <v>2s</v>
      </c>
      <c r="B28">
        <v>1.2539521470166444</v>
      </c>
      <c r="C28">
        <f t="shared" si="0"/>
        <v>0.17277109284220166</v>
      </c>
      <c r="D28">
        <v>1</v>
      </c>
      <c r="I28">
        <f t="shared" si="1"/>
        <v>0.11467333970166438</v>
      </c>
    </row>
    <row r="29" spans="1:9" ht="12.75">
      <c r="B29">
        <v>1.368625486718309</v>
      </c>
      <c r="C29">
        <f t="shared" si="0"/>
        <v>0.11351869710794042</v>
      </c>
      <c r="D29">
        <v>0</v>
      </c>
      <c r="I29">
        <f t="shared" si="1"/>
        <v>0.11467333970166438</v>
      </c>
    </row>
    <row r="30" spans="1:9" ht="12.75">
      <c r="B30">
        <v>1.4832988264199731</v>
      </c>
      <c r="C30">
        <f t="shared" si="0"/>
        <v>0.07166249694349726</v>
      </c>
      <c r="D30">
        <v>0</v>
      </c>
      <c r="I30">
        <f t="shared" si="1"/>
        <v>0.11467333970166438</v>
      </c>
    </row>
    <row r="31" spans="1:9" ht="12.75">
      <c r="B31">
        <v>1.5979721661216377</v>
      </c>
      <c r="C31">
        <f t="shared" si="0"/>
        <v>0.043465501547793946</v>
      </c>
      <c r="D31">
        <v>0</v>
      </c>
      <c r="I31">
        <f t="shared" si="1"/>
        <v>0.11467333970166438</v>
      </c>
    </row>
    <row r="32" spans="1:9" ht="12.75">
      <c r="B32">
        <v>1.712645505823302</v>
      </c>
      <c r="C32">
        <f t="shared" si="0"/>
        <v>0.025329445065535867</v>
      </c>
      <c r="D32">
        <v>0</v>
      </c>
      <c r="I32">
        <f t="shared" si="1"/>
        <v>0.11467333970166438</v>
      </c>
    </row>
    <row r="33" spans="1:9" ht="12.75">
      <c r="A33" t="str">
        <f>"3s"</f>
        <v>3s</v>
      </c>
      <c r="B33">
        <v>1.8273188455249667</v>
      </c>
      <c r="C33">
        <f t="shared" si="0"/>
        <v>0.014181914918201614</v>
      </c>
      <c r="D33">
        <v>0</v>
      </c>
      <c r="I33">
        <f t="shared" si="1"/>
        <v>0.11467333970166438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2006-05-04T10:32:08Z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