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<sst xmlns="http://schemas.openxmlformats.org/spreadsheetml/2006/main" count="220" uniqueCount="82">
  <si>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</si>
  <si>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</si>
  <si>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</si>
  <si>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</si>
  <si>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</si>
  <si>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</si>
  <si>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</si>
  <si>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</si>
  <si>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</si>
  <si>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</si>
  <si>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</si>
  <si>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</si>
  <si>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</si>
  <si>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</si>
  <si>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</si>
  <si>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</si>
  <si>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</si>
  <si>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</si>
  <si>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</si>
  <si>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</si>
  <si>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</si>
  <si>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</si>
  <si>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</si>
  <si>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</si>
  <si>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</si>
  <si>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</si>
  <si>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</si>
  <si>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</si>
  <si>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</si>
  <si>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</si>
  <si>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</si>
  <si>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</si>
  <si>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</si>
  <si>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</si>
  <si>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</si>
  <si>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</si>
  <si>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</si>
  <si>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</si>
  <si>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</si>
  <si>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</si>
  <si>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</si>
  <si>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</si>
  <si>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</si>
  <si>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</si>
  <si>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</si>
  <si>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</si>
  <si>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</si>
  <si>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11 FLANGE SIDE POINTS</t>
  </si>
  <si>
    <t>JOB NUMBER</t>
  </si>
  <si>
    <t>PART NUMBER</t>
  </si>
  <si>
    <t>PART NAME</t>
  </si>
  <si>
    <t>INSPECTOR</t>
  </si>
  <si>
    <t>65678-1 FINAL NUMBERS</t>
  </si>
  <si>
    <t>PORT 11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</si>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</sst>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</c:f>
              <c:numCache>
                <c:ptCount val="27"/>
                <c:pt idx="0">
                  <c:v>0.0232</c:v>
                </c:pt>
                <c:pt idx="1">
                  <c:v>0.0285</c:v>
                </c:pt>
                <c:pt idx="2">
                  <c:v>-0.0684</c:v>
                </c:pt>
                <c:pt idx="3">
                  <c:v>-0.1575</c:v>
                </c:pt>
                <c:pt idx="4">
                  <c:v>-0.2144</c:v>
                </c:pt>
                <c:pt idx="5">
                  <c:v>-0.2197</c:v>
                </c:pt>
                <c:pt idx="6">
                  <c:v>-0.1823</c:v>
                </c:pt>
                <c:pt idx="7">
                  <c:v>-0.1089</c:v>
                </c:pt>
                <c:pt idx="8">
                  <c:v>-0.0134</c:v>
                </c:pt>
                <c:pt idx="9">
                  <c:v>0.0846</c:v>
                </c:pt>
                <c:pt idx="10">
                  <c:v>0.1606</c:v>
                </c:pt>
                <c:pt idx="11">
                  <c:v>0.2043</c:v>
                </c:pt>
                <c:pt idx="12">
                  <c:v>0.2112</c:v>
                </c:pt>
                <c:pt idx="13">
                  <c:v>0.1688</c:v>
                </c:pt>
                <c:pt idx="14">
                  <c:v>-0.4513</c:v>
                </c:pt>
                <c:pt idx="15">
                  <c:v>-0.6197</c:v>
                </c:pt>
                <c:pt idx="16">
                  <c:v>-0.6233</c:v>
                </c:pt>
                <c:pt idx="17">
                  <c:v>-0.4947</c:v>
                </c:pt>
                <c:pt idx="18">
                  <c:v>-0.2286</c:v>
                </c:pt>
                <c:pt idx="19">
                  <c:v>0.048</c:v>
                </c:pt>
                <c:pt idx="23">
                  <c:v>0.6237</c:v>
                </c:pt>
                <c:pt idx="25">
                  <c:v>0.307</c:v>
                </c:pt>
                <c:pt idx="26">
                  <c:v>-0.0054</c:v>
                </c:pt>
              </c:numCache>
            </c:numRef>
          </c:val>
          <c:smooth val="0"/>
        </c:ser>
        <c:marker val="1"/>
        <c:axId val="43389632"/>
        <c:axId val="54962369"/>
      </c:lineChart>
      <c:catAx>
        <c:axId val="43389632"/>
        <c:scaling>
          <c:orientation val="minMax"/>
        </c:scaling>
        <c:axPos val="b"/>
        <c:delete val="1"/>
        <c:majorTickMark val="out"/>
        <c:minorTickMark val="none"/>
        <c:tickLblPos val="nextTo"/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8963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884866"/>
        <c:axId val="5041947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29.87783641289772</c:v>
                </c:pt>
                <c:pt idx="1">
                  <c:v>0.05442028435683023</c:v>
                </c:pt>
                <c:pt idx="2">
                  <c:v>1.44382410283914E-09</c:v>
                </c:pt>
                <c:pt idx="3">
                  <c:v>5.579683791212538E-22</c:v>
                </c:pt>
                <c:pt idx="4">
                  <c:v>3.1408464617145013E-39</c:v>
                </c:pt>
                <c:pt idx="5">
                  <c:v>2.5752870564278383E-61</c:v>
                </c:pt>
                <c:pt idx="6">
                  <c:v>3.0757172090203776E-88</c:v>
                </c:pt>
                <c:pt idx="7">
                  <c:v>5.350680008966583E-120</c:v>
                </c:pt>
                <c:pt idx="8">
                  <c:v>1.3558554001295035E-156</c:v>
                </c:pt>
                <c:pt idx="9">
                  <c:v>5.0044872857144036E-198</c:v>
                </c:pt>
                <c:pt idx="10">
                  <c:v>2.6905906240396596E-244</c:v>
                </c:pt>
                <c:pt idx="11">
                  <c:v>2.1070627909733315E-295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1122092"/>
        <c:axId val="57445645"/>
      </c:scatterChart>
      <c:val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19475"/>
        <c:crosses val="max"/>
        <c:crossBetween val="midCat"/>
        <c:dispUnits/>
      </c:valAx>
      <c:valAx>
        <c:axId val="50419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84866"/>
        <c:crosses val="max"/>
        <c:crossBetween val="midCat"/>
        <c:dispUnits/>
      </c:valAx>
      <c:valAx>
        <c:axId val="51122092"/>
        <c:scaling>
          <c:orientation val="minMax"/>
        </c:scaling>
        <c:axPos val="b"/>
        <c:delete val="1"/>
        <c:majorTickMark val="in"/>
        <c:minorTickMark val="none"/>
        <c:tickLblPos val="nextTo"/>
        <c:crossAx val="57445645"/>
        <c:crosses val="max"/>
        <c:crossBetween val="midCat"/>
        <c:dispUnits/>
      </c:valAx>
      <c:valAx>
        <c:axId val="57445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1220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899274"/>
        <c:axId val="227668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29.87783641289772</c:v>
                </c:pt>
                <c:pt idx="1">
                  <c:v>0.05442028435683023</c:v>
                </c:pt>
                <c:pt idx="2">
                  <c:v>1.44382410283914E-09</c:v>
                </c:pt>
                <c:pt idx="3">
                  <c:v>5.579683791212538E-22</c:v>
                </c:pt>
                <c:pt idx="4">
                  <c:v>3.1408464617145013E-39</c:v>
                </c:pt>
                <c:pt idx="5">
                  <c:v>2.5752870564278383E-61</c:v>
                </c:pt>
                <c:pt idx="6">
                  <c:v>3.0757172090203776E-88</c:v>
                </c:pt>
                <c:pt idx="7">
                  <c:v>5.350680008966583E-120</c:v>
                </c:pt>
                <c:pt idx="8">
                  <c:v>1.3558554001295035E-156</c:v>
                </c:pt>
                <c:pt idx="9">
                  <c:v>5.0044872857144036E-198</c:v>
                </c:pt>
                <c:pt idx="10">
                  <c:v>2.6905906240396596E-244</c:v>
                </c:pt>
                <c:pt idx="11">
                  <c:v>2.1070627909733315E-295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75284"/>
        <c:axId val="32177557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766875"/>
        <c:crosses val="autoZero"/>
        <c:auto val="0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899274"/>
        <c:crossesAt val="1"/>
        <c:crossBetween val="between"/>
        <c:dispUnits/>
      </c:valAx>
      <c:catAx>
        <c:axId val="3575284"/>
        <c:scaling>
          <c:orientation val="minMax"/>
        </c:scaling>
        <c:axPos val="b"/>
        <c:delete val="1"/>
        <c:majorTickMark val="in"/>
        <c:minorTickMark val="none"/>
        <c:tickLblPos val="nextTo"/>
        <c:crossAx val="32177557"/>
        <c:crosses val="autoZero"/>
        <c:auto val="0"/>
        <c:lblOffset val="100"/>
        <c:tickLblSkip val="1"/>
        <c:noMultiLvlLbl val="0"/>
      </c:catAx>
      <c:valAx>
        <c:axId val="321775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752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Nominal!$F$47:$F$73</c:f>
              <c:numCache>
                <c:ptCount val="27"/>
                <c:pt idx="0">
                  <c:v>0.0232</c:v>
                </c:pt>
                <c:pt idx="1">
                  <c:v>0.0285</c:v>
                </c:pt>
                <c:pt idx="2">
                  <c:v>-0.0684</c:v>
                </c:pt>
                <c:pt idx="3">
                  <c:v>-0.1575</c:v>
                </c:pt>
                <c:pt idx="4">
                  <c:v>-0.2144</c:v>
                </c:pt>
                <c:pt idx="5">
                  <c:v>-0.2197</c:v>
                </c:pt>
                <c:pt idx="6">
                  <c:v>-0.1823</c:v>
                </c:pt>
                <c:pt idx="7">
                  <c:v>-0.1089</c:v>
                </c:pt>
                <c:pt idx="8">
                  <c:v>-0.0134</c:v>
                </c:pt>
                <c:pt idx="9">
                  <c:v>0.0846</c:v>
                </c:pt>
                <c:pt idx="10">
                  <c:v>0.1606</c:v>
                </c:pt>
                <c:pt idx="11">
                  <c:v>0.2043</c:v>
                </c:pt>
                <c:pt idx="12">
                  <c:v>0.2112</c:v>
                </c:pt>
                <c:pt idx="13">
                  <c:v>0.1688</c:v>
                </c:pt>
                <c:pt idx="14">
                  <c:v>-0.4513</c:v>
                </c:pt>
                <c:pt idx="15">
                  <c:v>-0.6197</c:v>
                </c:pt>
                <c:pt idx="16">
                  <c:v>-0.6233</c:v>
                </c:pt>
                <c:pt idx="17">
                  <c:v>-0.4947</c:v>
                </c:pt>
                <c:pt idx="18">
                  <c:v>-0.2286</c:v>
                </c:pt>
                <c:pt idx="19">
                  <c:v>0.048</c:v>
                </c:pt>
                <c:pt idx="23">
                  <c:v>0.6237</c:v>
                </c:pt>
                <c:pt idx="25">
                  <c:v>0.307</c:v>
                </c:pt>
                <c:pt idx="26">
                  <c:v>-0.0054</c:v>
                </c:pt>
              </c:numCache>
            </c:numRef>
          </c:val>
        </c:ser>
        <c:axId val="21162558"/>
        <c:axId val="56245295"/>
      </c:areaChart>
      <c:catAx>
        <c:axId val="21162558"/>
        <c:scaling>
          <c:orientation val="minMax"/>
        </c:scaling>
        <c:axPos val="b"/>
        <c:delete val="1"/>
        <c:majorTickMark val="out"/>
        <c:minorTickMark val="none"/>
        <c:tickLblPos val="nextTo"/>
        <c:crossAx val="56245295"/>
        <c:crosses val="autoZero"/>
        <c:auto val="1"/>
        <c:lblOffset val="100"/>
        <c:noMultiLvlLbl val="0"/>
      </c:catAx>
      <c:valAx>
        <c:axId val="56245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6255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445608"/>
        <c:axId val="595750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29.87783641289772</c:v>
                </c:pt>
                <c:pt idx="1">
                  <c:v>0.05442028435683023</c:v>
                </c:pt>
                <c:pt idx="2">
                  <c:v>1.44382410283914E-09</c:v>
                </c:pt>
                <c:pt idx="3">
                  <c:v>5.579683791212538E-22</c:v>
                </c:pt>
                <c:pt idx="4">
                  <c:v>3.1408464617145013E-39</c:v>
                </c:pt>
                <c:pt idx="5">
                  <c:v>2.5752870564278383E-61</c:v>
                </c:pt>
                <c:pt idx="6">
                  <c:v>3.0757172090203776E-88</c:v>
                </c:pt>
                <c:pt idx="7">
                  <c:v>5.350680008966583E-120</c:v>
                </c:pt>
                <c:pt idx="8">
                  <c:v>1.3558554001295035E-156</c:v>
                </c:pt>
                <c:pt idx="9">
                  <c:v>5.0044872857144036E-198</c:v>
                </c:pt>
                <c:pt idx="10">
                  <c:v>2.6905906240396596E-244</c:v>
                </c:pt>
                <c:pt idx="11">
                  <c:v>2.1070627909733315E-295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413106"/>
        <c:axId val="60847043"/>
      </c:line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575017"/>
        <c:crosses val="autoZero"/>
        <c:auto val="0"/>
        <c:lblOffset val="100"/>
        <c:tickLblSkip val="1"/>
        <c:noMultiLvlLbl val="0"/>
      </c:catAx>
      <c:valAx>
        <c:axId val="59575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445608"/>
        <c:crossesAt val="1"/>
        <c:crossBetween val="between"/>
        <c:dispUnits/>
      </c:valAx>
      <c:catAx>
        <c:axId val="66413106"/>
        <c:scaling>
          <c:orientation val="minMax"/>
        </c:scaling>
        <c:axPos val="b"/>
        <c:delete val="1"/>
        <c:majorTickMark val="in"/>
        <c:minorTickMark val="none"/>
        <c:tickLblPos val="nextTo"/>
        <c:crossAx val="60847043"/>
        <c:crosses val="autoZero"/>
        <c:auto val="0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4131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</c:f>
              <c:numCache>
                <c:ptCount val="27"/>
                <c:pt idx="0">
                  <c:v>0.0232</c:v>
                </c:pt>
                <c:pt idx="1">
                  <c:v>0.0285</c:v>
                </c:pt>
                <c:pt idx="2">
                  <c:v>-0.0684</c:v>
                </c:pt>
                <c:pt idx="3">
                  <c:v>-0.1575</c:v>
                </c:pt>
                <c:pt idx="4">
                  <c:v>-0.2144</c:v>
                </c:pt>
                <c:pt idx="5">
                  <c:v>-0.2197</c:v>
                </c:pt>
                <c:pt idx="6">
                  <c:v>-0.1823</c:v>
                </c:pt>
                <c:pt idx="7">
                  <c:v>-0.1089</c:v>
                </c:pt>
                <c:pt idx="8">
                  <c:v>-0.0134</c:v>
                </c:pt>
                <c:pt idx="9">
                  <c:v>0.0846</c:v>
                </c:pt>
                <c:pt idx="10">
                  <c:v>0.1606</c:v>
                </c:pt>
                <c:pt idx="11">
                  <c:v>0.2043</c:v>
                </c:pt>
                <c:pt idx="12">
                  <c:v>0.2112</c:v>
                </c:pt>
                <c:pt idx="13">
                  <c:v>0.1688</c:v>
                </c:pt>
                <c:pt idx="14">
                  <c:v>-0.4513</c:v>
                </c:pt>
                <c:pt idx="15">
                  <c:v>-0.6197</c:v>
                </c:pt>
                <c:pt idx="16">
                  <c:v>-0.6233</c:v>
                </c:pt>
                <c:pt idx="17">
                  <c:v>-0.4947</c:v>
                </c:pt>
                <c:pt idx="18">
                  <c:v>-0.2286</c:v>
                </c:pt>
                <c:pt idx="19">
                  <c:v>0.048</c:v>
                </c:pt>
                <c:pt idx="23">
                  <c:v>0.6237</c:v>
                </c:pt>
                <c:pt idx="25">
                  <c:v>0.307</c:v>
                </c:pt>
                <c:pt idx="26">
                  <c:v>-0.0054</c:v>
                </c:pt>
              </c:numCache>
            </c:numRef>
          </c:val>
          <c:smooth val="1"/>
        </c:ser>
        <c:axId val="10752476"/>
        <c:axId val="29663421"/>
      </c:lineChart>
      <c:catAx>
        <c:axId val="1075247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9663421"/>
        <c:crosses val="autoZero"/>
        <c:auto val="0"/>
        <c:lblOffset val="100"/>
        <c:tickLblSkip val="1"/>
        <c:noMultiLvlLbl val="0"/>
      </c:catAx>
      <c:valAx>
        <c:axId val="296634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7524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644198"/>
        <c:axId val="539268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29.87783641289772</c:v>
                </c:pt>
                <c:pt idx="1">
                  <c:v>0.05442028435683023</c:v>
                </c:pt>
                <c:pt idx="2">
                  <c:v>1.44382410283914E-09</c:v>
                </c:pt>
                <c:pt idx="3">
                  <c:v>5.579683791212538E-22</c:v>
                </c:pt>
                <c:pt idx="4">
                  <c:v>3.1408464617145013E-39</c:v>
                </c:pt>
                <c:pt idx="5">
                  <c:v>2.5752870564278383E-61</c:v>
                </c:pt>
                <c:pt idx="6">
                  <c:v>3.0757172090203776E-88</c:v>
                </c:pt>
                <c:pt idx="7">
                  <c:v>5.350680008966583E-120</c:v>
                </c:pt>
                <c:pt idx="8">
                  <c:v>1.3558554001295035E-156</c:v>
                </c:pt>
                <c:pt idx="9">
                  <c:v>5.0044872857144036E-198</c:v>
                </c:pt>
                <c:pt idx="10">
                  <c:v>2.6905906240396596E-244</c:v>
                </c:pt>
                <c:pt idx="11">
                  <c:v>2.1070627909733315E-295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579792"/>
        <c:axId val="6000401"/>
      </c:line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926871"/>
        <c:crosses val="autoZero"/>
        <c:auto val="0"/>
        <c:lblOffset val="100"/>
        <c:tickLblSkip val="1"/>
        <c:noMultiLvlLbl val="0"/>
      </c:catAx>
      <c:valAx>
        <c:axId val="53926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644198"/>
        <c:crossesAt val="1"/>
        <c:crossBetween val="between"/>
        <c:dispUnits/>
      </c:valAx>
      <c:catAx>
        <c:axId val="15579792"/>
        <c:scaling>
          <c:orientation val="minMax"/>
        </c:scaling>
        <c:axPos val="b"/>
        <c:delete val="1"/>
        <c:majorTickMark val="in"/>
        <c:minorTickMark val="none"/>
        <c:tickLblPos val="nextTo"/>
        <c:crossAx val="6000401"/>
        <c:crosses val="autoZero"/>
        <c:auto val="0"/>
        <c:lblOffset val="100"/>
        <c:tickLblSkip val="1"/>
        <c:noMultiLvlLbl val="0"/>
      </c:catAx>
      <c:valAx>
        <c:axId val="60004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Nominal!$F$47:$F$73</c:f>
              <c:numCache>
                <c:ptCount val="27"/>
                <c:pt idx="0">
                  <c:v>0.0232</c:v>
                </c:pt>
                <c:pt idx="1">
                  <c:v>0.0285</c:v>
                </c:pt>
                <c:pt idx="2">
                  <c:v>-0.0684</c:v>
                </c:pt>
                <c:pt idx="3">
                  <c:v>-0.1575</c:v>
                </c:pt>
                <c:pt idx="4">
                  <c:v>-0.2144</c:v>
                </c:pt>
                <c:pt idx="5">
                  <c:v>-0.2197</c:v>
                </c:pt>
                <c:pt idx="6">
                  <c:v>-0.1823</c:v>
                </c:pt>
                <c:pt idx="7">
                  <c:v>-0.1089</c:v>
                </c:pt>
                <c:pt idx="8">
                  <c:v>-0.0134</c:v>
                </c:pt>
                <c:pt idx="9">
                  <c:v>0.0846</c:v>
                </c:pt>
                <c:pt idx="10">
                  <c:v>0.1606</c:v>
                </c:pt>
                <c:pt idx="11">
                  <c:v>0.2043</c:v>
                </c:pt>
                <c:pt idx="12">
                  <c:v>0.2112</c:v>
                </c:pt>
                <c:pt idx="13">
                  <c:v>0.1688</c:v>
                </c:pt>
                <c:pt idx="14">
                  <c:v>-0.4513</c:v>
                </c:pt>
                <c:pt idx="15">
                  <c:v>-0.6197</c:v>
                </c:pt>
                <c:pt idx="16">
                  <c:v>-0.6233</c:v>
                </c:pt>
                <c:pt idx="17">
                  <c:v>-0.4947</c:v>
                </c:pt>
                <c:pt idx="18">
                  <c:v>-0.2286</c:v>
                </c:pt>
                <c:pt idx="19">
                  <c:v>0.048</c:v>
                </c:pt>
                <c:pt idx="23">
                  <c:v>0.6237</c:v>
                </c:pt>
                <c:pt idx="25">
                  <c:v>0.307</c:v>
                </c:pt>
                <c:pt idx="26">
                  <c:v>-0.0054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Gauss!$N$3:$N$29</c:f>
              <c:numCache>
                <c:ptCount val="27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Gauss!$O$3:$O$29</c:f>
              <c:numCache>
                <c:ptCount val="27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Gauss!$P$3:$P$29</c:f>
              <c:numCache>
                <c:ptCount val="27"/>
                <c:pt idx="0">
                  <c:v>-0.06642173913043478</c:v>
                </c:pt>
                <c:pt idx="1">
                  <c:v>-0.06642173913043478</c:v>
                </c:pt>
                <c:pt idx="2">
                  <c:v>-0.06642173913043478</c:v>
                </c:pt>
                <c:pt idx="3">
                  <c:v>-0.06642173913043478</c:v>
                </c:pt>
                <c:pt idx="4">
                  <c:v>-0.06642173913043478</c:v>
                </c:pt>
                <c:pt idx="5">
                  <c:v>-0.06642173913043478</c:v>
                </c:pt>
                <c:pt idx="6">
                  <c:v>-0.06642173913043478</c:v>
                </c:pt>
                <c:pt idx="7">
                  <c:v>-0.06642173913043478</c:v>
                </c:pt>
                <c:pt idx="8">
                  <c:v>-0.06642173913043478</c:v>
                </c:pt>
                <c:pt idx="9">
                  <c:v>-0.06642173913043478</c:v>
                </c:pt>
                <c:pt idx="10">
                  <c:v>-0.06642173913043478</c:v>
                </c:pt>
                <c:pt idx="11">
                  <c:v>-0.06642173913043478</c:v>
                </c:pt>
                <c:pt idx="12">
                  <c:v>-0.06642173913043478</c:v>
                </c:pt>
                <c:pt idx="13">
                  <c:v>-0.06642173913043478</c:v>
                </c:pt>
                <c:pt idx="14">
                  <c:v>-0.06642173913043478</c:v>
                </c:pt>
                <c:pt idx="15">
                  <c:v>-0.06642173913043478</c:v>
                </c:pt>
                <c:pt idx="16">
                  <c:v>-0.06642173913043478</c:v>
                </c:pt>
                <c:pt idx="17">
                  <c:v>-0.06642173913043478</c:v>
                </c:pt>
                <c:pt idx="18">
                  <c:v>-0.06642173913043478</c:v>
                </c:pt>
                <c:pt idx="19">
                  <c:v>-0.06642173913043478</c:v>
                </c:pt>
                <c:pt idx="20">
                  <c:v>-0.06642173913043478</c:v>
                </c:pt>
                <c:pt idx="21">
                  <c:v>-0.06642173913043478</c:v>
                </c:pt>
                <c:pt idx="22">
                  <c:v>-0.06642173913043478</c:v>
                </c:pt>
                <c:pt idx="23">
                  <c:v>-0.06642173913043478</c:v>
                </c:pt>
                <c:pt idx="24">
                  <c:v>-0.06642173913043478</c:v>
                </c:pt>
                <c:pt idx="25">
                  <c:v>-0.06642173913043478</c:v>
                </c:pt>
                <c:pt idx="26">
                  <c:v>-0.06642173913043478</c:v>
                </c:pt>
              </c:numCache>
            </c:numRef>
          </c:val>
          <c:smooth val="0"/>
        </c:ser>
        <c:marker val="1"/>
        <c:axId val="54003610"/>
        <c:axId val="16270443"/>
      </c:lineChart>
      <c:catAx>
        <c:axId val="54003610"/>
        <c:scaling>
          <c:orientation val="minMax"/>
        </c:scaling>
        <c:axPos val="b"/>
        <c:delete val="1"/>
        <c:majorTickMark val="out"/>
        <c:minorTickMark val="none"/>
        <c:tickLblPos val="nextTo"/>
        <c:crossAx val="16270443"/>
        <c:crosses val="autoZero"/>
        <c:auto val="1"/>
        <c:lblOffset val="100"/>
        <c:noMultiLvlLbl val="0"/>
      </c:catAx>
      <c:valAx>
        <c:axId val="16270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4003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216260"/>
        <c:axId val="428374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992974"/>
        <c:axId val="47283583"/>
      </c:lineChart>
      <c:catAx>
        <c:axId val="1221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837477"/>
        <c:crosses val="autoZero"/>
        <c:auto val="0"/>
        <c:lblOffset val="100"/>
        <c:tickLblSkip val="1"/>
        <c:noMultiLvlLbl val="0"/>
      </c:catAx>
      <c:valAx>
        <c:axId val="42837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16260"/>
        <c:crossesAt val="1"/>
        <c:crossBetween val="between"/>
        <c:dispUnits/>
      </c:valAx>
      <c:catAx>
        <c:axId val="49992974"/>
        <c:scaling>
          <c:orientation val="minMax"/>
        </c:scaling>
        <c:axPos val="b"/>
        <c:delete val="1"/>
        <c:majorTickMark val="in"/>
        <c:minorTickMark val="none"/>
        <c:tickLblPos val="nextTo"/>
        <c:crossAx val="47283583"/>
        <c:crosses val="autoZero"/>
        <c:auto val="0"/>
        <c:lblOffset val="100"/>
        <c:tickLblSkip val="1"/>
        <c:noMultiLvlLbl val="0"/>
      </c:catAx>
      <c:valAx>
        <c:axId val="472835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9929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2899064"/>
        <c:axId val="4764985"/>
      </c:scatterChart>
      <c:valAx>
        <c:axId val="2289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4985"/>
        <c:crosses val="max"/>
        <c:crossBetween val="midCat"/>
        <c:dispUnits/>
      </c:valAx>
      <c:valAx>
        <c:axId val="4764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990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38841.37883101852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-0.06642173913043478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0.6237045972336712</v>
      </c>
      <c r="H8" s="5"/>
    </row>
    <row r="9" spans="5:8" ht="13.5">
      <c r="E9" s="63" t="s">
        <v>13</v>
      </c>
      <c r="F9" s="63"/>
      <c r="G9" s="35">
        <v>-0.6233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1.2470045972336712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</v>
      </c>
      <c r="L12" s="44">
        <v>0</v>
      </c>
      <c r="M12" s="44">
        <v>6</v>
      </c>
      <c r="N12" s="44">
        <v>12</v>
      </c>
      <c r="O12" s="45">
        <v>44.44444444444444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</v>
      </c>
      <c r="L13" s="44"/>
      <c r="M13" s="44">
        <v>4</v>
      </c>
      <c r="N13" s="44">
        <v>11</v>
      </c>
      <c r="O13" s="45">
        <v>40.74074074074074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4</v>
      </c>
      <c r="O14" s="44">
        <v>40.74074074074074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10</v>
      </c>
      <c r="N15" s="44">
        <v>27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0.14538845622175955</v>
      </c>
      <c r="L18" s="42">
        <v>0.21347931678264587</v>
      </c>
      <c r="M18" s="42">
        <v>0.055716583272825915</v>
      </c>
      <c r="N18" s="51">
        <v>0.6237045972336712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-0.569049491466437</v>
      </c>
      <c r="L19" s="42">
        <v>-0.569049491466437</v>
      </c>
      <c r="M19" s="42">
        <v>-0.569049491466437</v>
      </c>
      <c r="N19" s="51">
        <v>-0.6233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0.7144379476881966</v>
      </c>
      <c r="L20" s="42">
        <v>0.725598390699794</v>
      </c>
      <c r="M20" s="42">
        <v>0.09471117919567007</v>
      </c>
      <c r="N20" s="51">
        <v>1.2470045972336712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-0.05026002030486233</v>
      </c>
      <c r="L22" s="42">
        <v>-0.026561127026863782</v>
      </c>
      <c r="M22" s="42">
        <v>0.006234365839561023</v>
      </c>
      <c r="N22" s="51">
        <v>-0.06642173913043478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0.19860036766732062</v>
      </c>
      <c r="L23" s="42">
        <v>0.2243907643714999</v>
      </c>
      <c r="M23" s="42">
        <v>0.02253512214129814</v>
      </c>
      <c r="N23" s="51">
        <v>0.3005015023261291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0.1938958265474055</v>
      </c>
      <c r="L24" s="42">
        <v>0.2272080416818469</v>
      </c>
      <c r="M24" s="42">
        <v>0.021792622619832655</v>
      </c>
      <c r="N24" s="51">
        <v>0.2996535711246356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51.758645165394796</v>
      </c>
      <c r="D47" s="24">
        <v>38.345034208420394</v>
      </c>
      <c r="E47" s="24">
        <v>-45.04463505889426</v>
      </c>
      <c r="F47" s="60">
        <v>0.0232</v>
      </c>
    </row>
    <row r="48" spans="2:6" ht="13.5">
      <c r="B48" s="27" t="s">
        <v>56</v>
      </c>
      <c r="C48" s="24">
        <v>51.79284005905307</v>
      </c>
      <c r="D48" s="24">
        <v>38.446597377210864</v>
      </c>
      <c r="E48" s="24">
        <v>-45.22065912079732</v>
      </c>
      <c r="F48" s="60">
        <v>0.0285</v>
      </c>
    </row>
    <row r="49" spans="2:6" ht="13.5">
      <c r="B49" s="27" t="s">
        <v>57</v>
      </c>
      <c r="C49" s="24">
        <v>51.39189504071455</v>
      </c>
      <c r="D49" s="24">
        <v>37.50056594989462</v>
      </c>
      <c r="E49" s="24">
        <v>-45.30788197027185</v>
      </c>
      <c r="F49" s="60">
        <v>-0.0684</v>
      </c>
    </row>
    <row r="50" spans="2:6" ht="13.5">
      <c r="B50" s="27" t="s">
        <v>58</v>
      </c>
      <c r="C50" s="24">
        <v>50.60060102279307</v>
      </c>
      <c r="D50" s="24">
        <v>36.82017412351387</v>
      </c>
      <c r="E50" s="24">
        <v>-45.51301259527718</v>
      </c>
      <c r="F50" s="60">
        <v>-0.1575</v>
      </c>
    </row>
    <row r="51" spans="2:7" ht="13.5">
      <c r="B51" s="27" t="s">
        <v>59</v>
      </c>
      <c r="C51" s="24">
        <v>49.57801846521578</v>
      </c>
      <c r="D51" s="24">
        <v>36.56960849741007</v>
      </c>
      <c r="E51" s="24">
        <v>-45.640995820049675</v>
      </c>
      <c r="F51" s="60">
        <v>-0.2144</v>
      </c>
      <c r="G51" s="60">
        <v>-0.026900000000000007</v>
      </c>
    </row>
    <row r="52" spans="2:7" ht="13.5">
      <c r="B52" s="27" t="s">
        <v>60</v>
      </c>
      <c r="C52" s="24">
        <v>48.57504159731847</v>
      </c>
      <c r="D52" s="24">
        <v>36.7990744268139</v>
      </c>
      <c r="E52" s="24">
        <v>-45.80817123642934</v>
      </c>
      <c r="F52" s="60">
        <v>-0.2197</v>
      </c>
      <c r="G52" s="60">
        <v>-0.032200000000000006</v>
      </c>
    </row>
    <row r="53" spans="2:6" ht="13.5">
      <c r="B53" s="27" t="s">
        <v>61</v>
      </c>
      <c r="C53" s="24">
        <v>47.77955153559736</v>
      </c>
      <c r="D53" s="24">
        <v>37.40546226521926</v>
      </c>
      <c r="E53" s="24">
        <v>-45.75656321041756</v>
      </c>
      <c r="F53" s="60">
        <v>-0.1823</v>
      </c>
    </row>
    <row r="54" spans="2:6" ht="13.5">
      <c r="B54" s="27" t="s">
        <v>62</v>
      </c>
      <c r="C54" s="24">
        <v>47.33064824752612</v>
      </c>
      <c r="D54" s="24">
        <v>38.293340341982834</v>
      </c>
      <c r="E54" s="24">
        <v>-45.80188852954075</v>
      </c>
      <c r="F54" s="60">
        <v>-0.1089</v>
      </c>
    </row>
    <row r="55" spans="2:6" ht="13.5">
      <c r="B55" s="27" t="s">
        <v>63</v>
      </c>
      <c r="C55" s="24">
        <v>47.27701218055194</v>
      </c>
      <c r="D55" s="24">
        <v>39.31864055617936</v>
      </c>
      <c r="E55" s="24">
        <v>-45.5483179365323</v>
      </c>
      <c r="F55" s="60">
        <v>-0.0134</v>
      </c>
    </row>
    <row r="56" spans="2:6" ht="13.5">
      <c r="B56" s="27" t="s">
        <v>64</v>
      </c>
      <c r="C56" s="24">
        <v>47.715215642381935</v>
      </c>
      <c r="D56" s="24">
        <v>40.27930213584011</v>
      </c>
      <c r="E56" s="24">
        <v>-45.43982059336814</v>
      </c>
      <c r="F56" s="60">
        <v>0.0846</v>
      </c>
    </row>
    <row r="57" spans="2:6" ht="13.5">
      <c r="B57" s="27" t="s">
        <v>65</v>
      </c>
      <c r="C57" s="24">
        <v>48.5260491373674</v>
      </c>
      <c r="D57" s="24">
        <v>40.92986501910211</v>
      </c>
      <c r="E57" s="24">
        <v>-45.27405154583529</v>
      </c>
      <c r="F57" s="60">
        <v>0.1606</v>
      </c>
    </row>
    <row r="58" spans="2:7" ht="13.5">
      <c r="B58" s="27" t="s">
        <v>66</v>
      </c>
      <c r="C58" s="24">
        <v>49.53976298998231</v>
      </c>
      <c r="D58" s="24">
        <v>41.1631508418494</v>
      </c>
      <c r="E58" s="24">
        <v>-45.28960939710437</v>
      </c>
      <c r="F58" s="60">
        <v>0.2043</v>
      </c>
      <c r="G58" s="60">
        <v>0.01680000000000001</v>
      </c>
    </row>
    <row r="59" spans="2:7" ht="13.5">
      <c r="B59" s="27" t="s">
        <v>67</v>
      </c>
      <c r="C59" s="24">
        <v>50.525846420652336</v>
      </c>
      <c r="D59" s="24">
        <v>40.916626851337384</v>
      </c>
      <c r="E59" s="24">
        <v>-45.08155527916928</v>
      </c>
      <c r="F59" s="60">
        <v>0.2112</v>
      </c>
      <c r="G59" s="60">
        <v>0.0237</v>
      </c>
    </row>
    <row r="60" spans="2:6" ht="13.5">
      <c r="B60" s="27" t="s">
        <v>68</v>
      </c>
      <c r="C60" s="24">
        <v>51.402384924524526</v>
      </c>
      <c r="D60" s="24">
        <v>40.18325205577707</v>
      </c>
      <c r="E60" s="24">
        <v>-45.146266049407494</v>
      </c>
      <c r="F60" s="60">
        <v>0.1688</v>
      </c>
    </row>
    <row r="61" spans="2:7" ht="13.5">
      <c r="B61" s="27" t="s">
        <v>69</v>
      </c>
      <c r="C61" s="24">
        <v>51.26169587613537</v>
      </c>
      <c r="D61" s="24">
        <v>-38.96101708823614</v>
      </c>
      <c r="E61" s="24">
        <v>44.96693884267357</v>
      </c>
      <c r="F61" s="60">
        <v>-0.4513</v>
      </c>
      <c r="G61" s="60">
        <v>-0.2638</v>
      </c>
    </row>
    <row r="62" spans="2:7" ht="13.5">
      <c r="B62" s="27" t="s">
        <v>70</v>
      </c>
      <c r="C62" s="24">
        <v>51.00413239688036</v>
      </c>
      <c r="D62" s="24">
        <v>-37.976747201060995</v>
      </c>
      <c r="E62" s="24">
        <v>45.128428340938164</v>
      </c>
      <c r="F62" s="60">
        <v>-0.6197</v>
      </c>
      <c r="G62" s="60">
        <v>-0.43220000000000003</v>
      </c>
    </row>
    <row r="63" spans="2:7" ht="13.5">
      <c r="B63" s="27" t="s">
        <v>71</v>
      </c>
      <c r="C63" s="24">
        <v>50.4128816161545</v>
      </c>
      <c r="D63" s="24">
        <v>-37.24991867785647</v>
      </c>
      <c r="E63" s="24">
        <v>45.25236773641091</v>
      </c>
      <c r="F63" s="60">
        <v>-0.6233</v>
      </c>
      <c r="G63" s="60">
        <v>-0.43579999999999997</v>
      </c>
    </row>
    <row r="64" spans="2:7" ht="13.5">
      <c r="B64" s="27" t="s">
        <v>72</v>
      </c>
      <c r="C64" s="24">
        <v>49.569650096346074</v>
      </c>
      <c r="D64" s="24">
        <v>-36.829516172593465</v>
      </c>
      <c r="E64" s="24">
        <v>45.37631913335721</v>
      </c>
      <c r="F64" s="60">
        <v>-0.4947</v>
      </c>
      <c r="G64" s="60">
        <v>-0.3072</v>
      </c>
    </row>
    <row r="65" spans="2:7" ht="13.5">
      <c r="B65" s="27" t="s">
        <v>73</v>
      </c>
      <c r="C65" s="24">
        <v>48.57022843213684</v>
      </c>
      <c r="D65" s="24">
        <v>-36.76031645008078</v>
      </c>
      <c r="E65" s="24">
        <v>45.44241434932329</v>
      </c>
      <c r="F65" s="60">
        <v>-0.2286</v>
      </c>
      <c r="G65" s="60">
        <v>-0.0411</v>
      </c>
    </row>
    <row r="66" spans="2:6" ht="13.5">
      <c r="B66" s="27" t="s">
        <v>74</v>
      </c>
      <c r="C66" s="24">
        <v>47.632209127559896</v>
      </c>
      <c r="D66" s="24">
        <v>-37.14774868563156</v>
      </c>
      <c r="E66" s="24">
        <v>45.45851672102283</v>
      </c>
      <c r="F66" s="60">
        <v>0.048</v>
      </c>
    </row>
    <row r="67" spans="2:5" ht="13.5">
      <c r="B67" s="27" t="s">
        <v>75</v>
      </c>
      <c r="C67" s="24">
        <v>46.21464799315614</v>
      </c>
      <c r="D67" s="24">
        <v>-37.740091877116015</v>
      </c>
      <c r="E67" s="24">
        <v>45.53167418955699</v>
      </c>
    </row>
    <row r="68" spans="2:5" ht="13.5">
      <c r="B68" s="27" t="s">
        <v>76</v>
      </c>
      <c r="C68" s="24">
        <v>45.901896388970265</v>
      </c>
      <c r="D68" s="24">
        <v>-39.02798058475143</v>
      </c>
      <c r="E68" s="24">
        <v>45.342912682738735</v>
      </c>
    </row>
    <row r="69" spans="2:5" ht="13.5">
      <c r="B69" s="27" t="s">
        <v>77</v>
      </c>
      <c r="C69" s="24">
        <v>46.214643456177676</v>
      </c>
      <c r="D69" s="24">
        <v>-40.39825514668027</v>
      </c>
      <c r="E69" s="24">
        <v>45.13250904636838</v>
      </c>
    </row>
    <row r="70" spans="2:7" ht="13.5">
      <c r="B70" s="27" t="s">
        <v>78</v>
      </c>
      <c r="C70" s="24">
        <v>47.53790838422244</v>
      </c>
      <c r="D70" s="24">
        <v>-40.8597991872881</v>
      </c>
      <c r="E70" s="24">
        <v>45.20552873576288</v>
      </c>
      <c r="F70" s="60">
        <v>0.6237</v>
      </c>
      <c r="G70" s="60">
        <v>0.43620000000000003</v>
      </c>
    </row>
    <row r="71" spans="2:5" ht="13.5">
      <c r="B71" s="27" t="s">
        <v>79</v>
      </c>
      <c r="C71" s="24">
        <v>48.28781169685693</v>
      </c>
      <c r="D71" s="24">
        <v>-41.98220474210543</v>
      </c>
      <c r="E71" s="24">
        <v>44.85679502311689</v>
      </c>
    </row>
    <row r="72" spans="2:7" ht="13.5">
      <c r="B72" s="27" t="s">
        <v>80</v>
      </c>
      <c r="C72" s="24">
        <v>49.67819906141147</v>
      </c>
      <c r="D72" s="24">
        <v>-41.2205092387582</v>
      </c>
      <c r="E72" s="24">
        <v>44.88109913415776</v>
      </c>
      <c r="F72" s="60">
        <v>0.307</v>
      </c>
      <c r="G72" s="60">
        <v>0.1195</v>
      </c>
    </row>
    <row r="73" spans="2:6" ht="13.5">
      <c r="B73" s="27" t="s">
        <v>81</v>
      </c>
      <c r="C73" s="24">
        <v>50.70739265924524</v>
      </c>
      <c r="D73" s="24">
        <v>-40.54215164849447</v>
      </c>
      <c r="E73" s="24">
        <v>44.922877919206464</v>
      </c>
      <c r="F73" s="60">
        <v>-0.0054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38841.37883101852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-0.06642173913043478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0.6237045972336712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-0.6233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1.2470045972336712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0.2996535711246356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51.73573966896975</v>
      </c>
      <c r="D47" s="24">
        <v>38.34795666661813</v>
      </c>
      <c r="E47" s="24">
        <v>-45.04691899835823</v>
      </c>
      <c r="F47" s="60">
        <v>0.0232</v>
      </c>
    </row>
    <row r="48" spans="2:6" ht="13.5">
      <c r="B48" s="27" t="s">
        <v>56</v>
      </c>
      <c r="C48" s="24">
        <v>51.7646369736982</v>
      </c>
      <c r="D48" s="24">
        <v>38.449132257457705</v>
      </c>
      <c r="E48" s="24">
        <v>-45.22356237181403</v>
      </c>
      <c r="F48" s="60">
        <v>0.0285</v>
      </c>
    </row>
    <row r="49" spans="2:6" ht="13.5">
      <c r="B49" s="27" t="s">
        <v>57</v>
      </c>
      <c r="C49" s="24">
        <v>51.450502743302216</v>
      </c>
      <c r="D49" s="24">
        <v>37.46543812124652</v>
      </c>
      <c r="E49" s="24">
        <v>-45.30443148511414</v>
      </c>
      <c r="F49" s="60">
        <v>-0.0684</v>
      </c>
    </row>
    <row r="50" spans="2:6" ht="13.5">
      <c r="B50" s="27" t="s">
        <v>58</v>
      </c>
      <c r="C50" s="24">
        <v>50.682725293427566</v>
      </c>
      <c r="D50" s="24">
        <v>36.68583287758854</v>
      </c>
      <c r="E50" s="24">
        <v>-45.515541136998515</v>
      </c>
      <c r="F50" s="60">
        <v>-0.1575</v>
      </c>
    </row>
    <row r="51" spans="2:7" ht="13.5">
      <c r="B51" s="27" t="s">
        <v>59</v>
      </c>
      <c r="C51" s="24">
        <v>49.5883257123254</v>
      </c>
      <c r="D51" s="24">
        <v>36.35612918062743</v>
      </c>
      <c r="E51" s="24">
        <v>-45.658325731754985</v>
      </c>
      <c r="F51" s="60">
        <v>-0.2144</v>
      </c>
      <c r="G51" s="39">
        <v>-0.026900000000000007</v>
      </c>
    </row>
    <row r="52" spans="2:7" ht="13.5">
      <c r="B52" s="27" t="s">
        <v>60</v>
      </c>
      <c r="C52" s="24">
        <v>48.479352294743805</v>
      </c>
      <c r="D52" s="24">
        <v>36.60325411355944</v>
      </c>
      <c r="E52" s="24">
        <v>-45.835712340260734</v>
      </c>
      <c r="F52" s="60">
        <v>-0.2197</v>
      </c>
      <c r="G52" s="39">
        <v>-0.032200000000000006</v>
      </c>
    </row>
    <row r="53" spans="2:6" ht="13.5">
      <c r="B53" s="27" t="s">
        <v>61</v>
      </c>
      <c r="C53" s="24">
        <v>47.634163079375604</v>
      </c>
      <c r="D53" s="24">
        <v>37.29838385901296</v>
      </c>
      <c r="E53" s="24">
        <v>-45.7819302975779</v>
      </c>
      <c r="F53" s="60">
        <v>-0.1823</v>
      </c>
    </row>
    <row r="54" spans="2:6" ht="13.5">
      <c r="B54" s="27" t="s">
        <v>62</v>
      </c>
      <c r="C54" s="24">
        <v>47.224129451821476</v>
      </c>
      <c r="D54" s="24">
        <v>38.27514910628486</v>
      </c>
      <c r="E54" s="24">
        <v>-45.81525956431829</v>
      </c>
      <c r="F54" s="60">
        <v>-0.1089</v>
      </c>
    </row>
    <row r="55" spans="2:6" ht="13.5">
      <c r="B55" s="27" t="s">
        <v>63</v>
      </c>
      <c r="C55" s="24">
        <v>47.26427808949455</v>
      </c>
      <c r="D55" s="24">
        <v>39.322551182859655</v>
      </c>
      <c r="E55" s="24">
        <v>-45.54939004647504</v>
      </c>
      <c r="F55" s="60">
        <v>-0.0134</v>
      </c>
    </row>
    <row r="56" spans="2:6" ht="13.5">
      <c r="B56" s="27" t="s">
        <v>64</v>
      </c>
      <c r="C56" s="24">
        <v>47.77712491668834</v>
      </c>
      <c r="D56" s="24">
        <v>40.22169954380579</v>
      </c>
      <c r="E56" s="24">
        <v>-45.437948393733656</v>
      </c>
      <c r="F56" s="60">
        <v>0.0846</v>
      </c>
    </row>
    <row r="57" spans="2:6" ht="13.5">
      <c r="B57" s="27" t="s">
        <v>65</v>
      </c>
      <c r="C57" s="24">
        <v>48.58712847697828</v>
      </c>
      <c r="D57" s="24">
        <v>40.78147501855019</v>
      </c>
      <c r="E57" s="24">
        <v>-45.28012682312985</v>
      </c>
      <c r="F57" s="60">
        <v>0.1606</v>
      </c>
    </row>
    <row r="58" spans="2:7" ht="13.5">
      <c r="B58" s="27" t="s">
        <v>66</v>
      </c>
      <c r="C58" s="24">
        <v>49.53505592382588</v>
      </c>
      <c r="D58" s="24">
        <v>40.95971996363555</v>
      </c>
      <c r="E58" s="24">
        <v>-45.30773266804501</v>
      </c>
      <c r="F58" s="60">
        <v>0.2043</v>
      </c>
      <c r="G58" s="39">
        <v>0.01680000000000001</v>
      </c>
    </row>
    <row r="59" spans="2:7" ht="13.5">
      <c r="B59" s="27" t="s">
        <v>67</v>
      </c>
      <c r="C59" s="24">
        <v>50.43729019298712</v>
      </c>
      <c r="D59" s="24">
        <v>40.72667556629819</v>
      </c>
      <c r="E59" s="24">
        <v>-45.107798877063544</v>
      </c>
      <c r="F59" s="60">
        <v>0.2112</v>
      </c>
      <c r="G59" s="39">
        <v>0.0237</v>
      </c>
    </row>
    <row r="60" spans="2:6" ht="13.5">
      <c r="B60" s="27" t="s">
        <v>68</v>
      </c>
      <c r="C60" s="24">
        <v>51.27146055528127</v>
      </c>
      <c r="D60" s="24">
        <v>40.0793765198341</v>
      </c>
      <c r="E60" s="24">
        <v>-45.16975332175147</v>
      </c>
      <c r="F60" s="60">
        <v>0.1688</v>
      </c>
    </row>
    <row r="61" spans="2:7" ht="13.5">
      <c r="B61" s="27" t="s">
        <v>69</v>
      </c>
      <c r="C61" s="24">
        <v>51.70238746914524</v>
      </c>
      <c r="D61" s="24">
        <v>-39.04088989343309</v>
      </c>
      <c r="E61" s="24">
        <v>44.911222259400745</v>
      </c>
      <c r="F61" s="60">
        <v>-0.4513</v>
      </c>
      <c r="G61" s="39">
        <v>-0.2638</v>
      </c>
    </row>
    <row r="62" spans="2:7" ht="13.5">
      <c r="B62" s="27" t="s">
        <v>70</v>
      </c>
      <c r="C62" s="24">
        <v>51.573181888346795</v>
      </c>
      <c r="D62" s="24">
        <v>-37.73500044287784</v>
      </c>
      <c r="E62" s="24">
        <v>45.086324886048885</v>
      </c>
      <c r="F62" s="60">
        <v>-0.6197</v>
      </c>
      <c r="G62" s="39">
        <v>-0.43220000000000003</v>
      </c>
    </row>
    <row r="63" spans="2:7" ht="13.5">
      <c r="B63" s="27" t="s">
        <v>71</v>
      </c>
      <c r="C63" s="24">
        <v>50.76814526680644</v>
      </c>
      <c r="D63" s="24">
        <v>-36.73779960393932</v>
      </c>
      <c r="E63" s="24">
        <v>45.257334439789624</v>
      </c>
      <c r="F63" s="60">
        <v>-0.6233</v>
      </c>
      <c r="G63" s="39">
        <v>-0.43579999999999997</v>
      </c>
    </row>
    <row r="64" spans="2:7" ht="13.5">
      <c r="B64" s="27" t="s">
        <v>72</v>
      </c>
      <c r="C64" s="24">
        <v>49.60201559616897</v>
      </c>
      <c r="D64" s="24">
        <v>-36.33741771864213</v>
      </c>
      <c r="E64" s="24">
        <v>45.41531372928005</v>
      </c>
      <c r="F64" s="60">
        <v>-0.4947</v>
      </c>
      <c r="G64" s="39">
        <v>-0.3072</v>
      </c>
    </row>
    <row r="65" spans="2:7" ht="13.5">
      <c r="B65" s="27" t="s">
        <v>73</v>
      </c>
      <c r="C65" s="24">
        <v>48.4741102371215</v>
      </c>
      <c r="D65" s="24">
        <v>-36.55486592648146</v>
      </c>
      <c r="E65" s="24">
        <v>45.470836189443276</v>
      </c>
      <c r="F65" s="60">
        <v>-0.2286</v>
      </c>
      <c r="G65" s="39">
        <v>-0.0411</v>
      </c>
    </row>
    <row r="66" spans="2:6" ht="13.5">
      <c r="B66" s="27" t="s">
        <v>74</v>
      </c>
      <c r="C66" s="24">
        <v>47.66901480904938</v>
      </c>
      <c r="D66" s="24">
        <v>-37.17786106483416</v>
      </c>
      <c r="E66" s="24">
        <v>45.45183533106429</v>
      </c>
      <c r="F66" s="60">
        <v>0.048</v>
      </c>
    </row>
    <row r="67" spans="2:5" ht="13.5">
      <c r="B67" s="27" t="s">
        <v>75</v>
      </c>
      <c r="C67" s="24">
        <v>46.21464799315614</v>
      </c>
      <c r="D67" s="24">
        <v>-37.740091877116015</v>
      </c>
      <c r="E67" s="24">
        <v>45.53167418955699</v>
      </c>
    </row>
    <row r="68" spans="2:5" ht="13.5">
      <c r="B68" s="27" t="s">
        <v>76</v>
      </c>
      <c r="C68" s="24">
        <v>45.901896388970265</v>
      </c>
      <c r="D68" s="24">
        <v>-39.02798058475143</v>
      </c>
      <c r="E68" s="24">
        <v>45.342912682738735</v>
      </c>
    </row>
    <row r="69" spans="2:5" ht="13.5">
      <c r="B69" s="27" t="s">
        <v>77</v>
      </c>
      <c r="C69" s="24">
        <v>46.214643456177676</v>
      </c>
      <c r="D69" s="24">
        <v>-40.39825514668027</v>
      </c>
      <c r="E69" s="24">
        <v>45.13250904636838</v>
      </c>
    </row>
    <row r="70" spans="2:7" ht="13.5">
      <c r="B70" s="27" t="s">
        <v>78</v>
      </c>
      <c r="C70" s="24">
        <v>47.94351928189313</v>
      </c>
      <c r="D70" s="24">
        <v>-40.38601461833341</v>
      </c>
      <c r="E70" s="24">
        <v>45.20160362147085</v>
      </c>
      <c r="F70" s="60">
        <v>0.6237</v>
      </c>
      <c r="G70" s="39">
        <v>0.43620000000000003</v>
      </c>
    </row>
    <row r="71" spans="2:5" ht="13.5">
      <c r="B71" s="27" t="s">
        <v>79</v>
      </c>
      <c r="C71" s="24">
        <v>48.28781169685693</v>
      </c>
      <c r="D71" s="24">
        <v>-41.98220474210543</v>
      </c>
      <c r="E71" s="24">
        <v>44.85679502311689</v>
      </c>
    </row>
    <row r="72" spans="2:7" ht="13.5">
      <c r="B72" s="27" t="s">
        <v>80</v>
      </c>
      <c r="C72" s="24">
        <v>49.65021931914828</v>
      </c>
      <c r="D72" s="24">
        <v>-40.91620547004403</v>
      </c>
      <c r="E72" s="24">
        <v>44.910527716928534</v>
      </c>
      <c r="F72" s="60">
        <v>0.307</v>
      </c>
      <c r="G72" s="39">
        <v>0.1195</v>
      </c>
    </row>
    <row r="73" spans="2:6" ht="13.5">
      <c r="B73" s="27" t="s">
        <v>81</v>
      </c>
      <c r="C73" s="24">
        <v>50.71032338679793</v>
      </c>
      <c r="D73" s="24">
        <v>-40.5465985085172</v>
      </c>
      <c r="E73" s="24">
        <v>44.92216857505927</v>
      </c>
      <c r="F73" s="60">
        <v>-0.0054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38841.37883101852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-0.06642173913043478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0.6237045972336712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-0.6233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1.2470045972336712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0.2996535711246356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0.02290549642504658</v>
      </c>
      <c r="D47" s="24">
        <v>-0.0029224581977373987</v>
      </c>
      <c r="E47" s="24">
        <v>0.0022839394639717625</v>
      </c>
      <c r="F47" s="60">
        <v>0.0232</v>
      </c>
    </row>
    <row r="48" spans="2:6" ht="13.5">
      <c r="B48" s="27" t="s">
        <v>56</v>
      </c>
      <c r="C48" s="24">
        <v>0.028203085354867596</v>
      </c>
      <c r="D48" s="24">
        <v>-0.0025348802468414533</v>
      </c>
      <c r="E48" s="24">
        <v>0.0029032510167112946</v>
      </c>
      <c r="F48" s="60">
        <v>0.0285</v>
      </c>
    </row>
    <row r="49" spans="2:6" ht="13.5">
      <c r="B49" s="27" t="s">
        <v>57</v>
      </c>
      <c r="C49" s="24">
        <v>-0.05860770258766479</v>
      </c>
      <c r="D49" s="24">
        <v>0.03512782864810049</v>
      </c>
      <c r="E49" s="24">
        <v>-0.003450485157713956</v>
      </c>
      <c r="F49" s="60">
        <v>-0.0684</v>
      </c>
    </row>
    <row r="50" spans="2:6" ht="13.5">
      <c r="B50" s="27" t="s">
        <v>58</v>
      </c>
      <c r="C50" s="24">
        <v>-0.08212427063449468</v>
      </c>
      <c r="D50" s="24">
        <v>0.13434124592533436</v>
      </c>
      <c r="E50" s="24">
        <v>0.0025285417213325445</v>
      </c>
      <c r="F50" s="60">
        <v>-0.1575</v>
      </c>
    </row>
    <row r="51" spans="2:7" ht="13.5">
      <c r="B51" s="27" t="s">
        <v>59</v>
      </c>
      <c r="C51" s="24">
        <v>-0.010307247109622608</v>
      </c>
      <c r="D51" s="24">
        <v>0.21347931678264587</v>
      </c>
      <c r="E51" s="24">
        <v>0.017329911705310508</v>
      </c>
      <c r="F51" s="60">
        <v>-0.2144</v>
      </c>
      <c r="G51" s="39">
        <v>-0.026900000000000007</v>
      </c>
    </row>
    <row r="52" spans="2:7" ht="13.5">
      <c r="B52" s="27" t="s">
        <v>60</v>
      </c>
      <c r="C52" s="24">
        <v>0.09568930257466235</v>
      </c>
      <c r="D52" s="24">
        <v>0.19582031325446536</v>
      </c>
      <c r="E52" s="24">
        <v>0.027541103831396185</v>
      </c>
      <c r="F52" s="60">
        <v>-0.2197</v>
      </c>
      <c r="G52" s="39">
        <v>-0.032200000000000006</v>
      </c>
    </row>
    <row r="53" spans="2:6" ht="13.5">
      <c r="B53" s="27" t="s">
        <v>61</v>
      </c>
      <c r="C53" s="24">
        <v>0.14538845622175955</v>
      </c>
      <c r="D53" s="24">
        <v>0.10707840620630549</v>
      </c>
      <c r="E53" s="24">
        <v>0.025367087160340418</v>
      </c>
      <c r="F53" s="60">
        <v>-0.1823</v>
      </c>
    </row>
    <row r="54" spans="2:6" ht="13.5">
      <c r="B54" s="27" t="s">
        <v>62</v>
      </c>
      <c r="C54" s="24">
        <v>0.10651879570464473</v>
      </c>
      <c r="D54" s="24">
        <v>0.018191235697976538</v>
      </c>
      <c r="E54" s="24">
        <v>0.013371034777541979</v>
      </c>
      <c r="F54" s="60">
        <v>-0.1089</v>
      </c>
    </row>
    <row r="55" spans="2:6" ht="13.5">
      <c r="B55" s="27" t="s">
        <v>63</v>
      </c>
      <c r="C55" s="24">
        <v>0.012734091057389207</v>
      </c>
      <c r="D55" s="24">
        <v>-0.003910626680294627</v>
      </c>
      <c r="E55" s="24">
        <v>0.001072109942739985</v>
      </c>
      <c r="F55" s="60">
        <v>-0.0134</v>
      </c>
    </row>
    <row r="56" spans="2:6" ht="13.5">
      <c r="B56" s="27" t="s">
        <v>64</v>
      </c>
      <c r="C56" s="24">
        <v>-0.061909274306401585</v>
      </c>
      <c r="D56" s="24">
        <v>0.057602592034321276</v>
      </c>
      <c r="E56" s="24">
        <v>-0.0018721996344837066</v>
      </c>
      <c r="F56" s="60">
        <v>0.0846</v>
      </c>
    </row>
    <row r="57" spans="2:6" ht="13.5">
      <c r="B57" s="27" t="s">
        <v>65</v>
      </c>
      <c r="C57" s="24">
        <v>-0.061079339610877526</v>
      </c>
      <c r="D57" s="24">
        <v>0.1483900005519203</v>
      </c>
      <c r="E57" s="24">
        <v>0.006075277294556258</v>
      </c>
      <c r="F57" s="60">
        <v>0.1606</v>
      </c>
    </row>
    <row r="58" spans="2:7" ht="13.5">
      <c r="B58" s="27" t="s">
        <v>66</v>
      </c>
      <c r="C58" s="24">
        <v>0.004707066156427686</v>
      </c>
      <c r="D58" s="24">
        <v>0.20343087821385097</v>
      </c>
      <c r="E58" s="24">
        <v>0.01812327094064159</v>
      </c>
      <c r="F58" s="60">
        <v>0.2043</v>
      </c>
      <c r="G58" s="39">
        <v>0.01680000000000001</v>
      </c>
    </row>
    <row r="59" spans="2:7" ht="13.5">
      <c r="B59" s="27" t="s">
        <v>67</v>
      </c>
      <c r="C59" s="24">
        <v>0.0885562276652152</v>
      </c>
      <c r="D59" s="24">
        <v>0.1899512850391929</v>
      </c>
      <c r="E59" s="24">
        <v>0.02624359789426478</v>
      </c>
      <c r="F59" s="60">
        <v>0.2112</v>
      </c>
      <c r="G59" s="39">
        <v>0.0237</v>
      </c>
    </row>
    <row r="60" spans="2:6" ht="13.5">
      <c r="B60" s="27" t="s">
        <v>68</v>
      </c>
      <c r="C60" s="24">
        <v>0.13092436924325312</v>
      </c>
      <c r="D60" s="24">
        <v>0.10387553594296861</v>
      </c>
      <c r="E60" s="24">
        <v>0.02348727234397785</v>
      </c>
      <c r="F60" s="60">
        <v>0.1688</v>
      </c>
    </row>
    <row r="61" spans="2:7" ht="13.5">
      <c r="B61" s="27" t="s">
        <v>69</v>
      </c>
      <c r="C61" s="24">
        <v>-0.4406915930098734</v>
      </c>
      <c r="D61" s="24">
        <v>0.07987280519694906</v>
      </c>
      <c r="E61" s="24">
        <v>0.055716583272825915</v>
      </c>
      <c r="F61" s="60">
        <v>-0.4513</v>
      </c>
      <c r="G61" s="39">
        <v>-0.2638</v>
      </c>
    </row>
    <row r="62" spans="2:7" ht="13.5">
      <c r="B62" s="27" t="s">
        <v>70</v>
      </c>
      <c r="C62" s="24">
        <v>-0.569049491466437</v>
      </c>
      <c r="D62" s="24">
        <v>-0.2417467581831545</v>
      </c>
      <c r="E62" s="24">
        <v>0.042103454889279135</v>
      </c>
      <c r="F62" s="60">
        <v>-0.6197</v>
      </c>
      <c r="G62" s="39">
        <v>-0.43220000000000003</v>
      </c>
    </row>
    <row r="63" spans="2:7" ht="13.5">
      <c r="B63" s="27" t="s">
        <v>71</v>
      </c>
      <c r="C63" s="24">
        <v>-0.355263650651942</v>
      </c>
      <c r="D63" s="24">
        <v>-0.5121190739171482</v>
      </c>
      <c r="E63" s="24">
        <v>-0.004966703378713078</v>
      </c>
      <c r="F63" s="60">
        <v>-0.6233</v>
      </c>
      <c r="G63" s="39">
        <v>-0.43579999999999997</v>
      </c>
    </row>
    <row r="64" spans="2:7" ht="13.5">
      <c r="B64" s="27" t="s">
        <v>72</v>
      </c>
      <c r="C64" s="24">
        <v>-0.032365499822894606</v>
      </c>
      <c r="D64" s="24">
        <v>-0.49209845395133556</v>
      </c>
      <c r="E64" s="24">
        <v>-0.038994595922844155</v>
      </c>
      <c r="F64" s="60">
        <v>-0.4947</v>
      </c>
      <c r="G64" s="39">
        <v>-0.3072</v>
      </c>
    </row>
    <row r="65" spans="2:7" ht="13.5">
      <c r="B65" s="27" t="s">
        <v>73</v>
      </c>
      <c r="C65" s="24">
        <v>0.09611819501533603</v>
      </c>
      <c r="D65" s="24">
        <v>-0.2054505235993176</v>
      </c>
      <c r="E65" s="24">
        <v>-0.028421840119982278</v>
      </c>
      <c r="F65" s="60">
        <v>-0.2286</v>
      </c>
      <c r="G65" s="39">
        <v>-0.0411</v>
      </c>
    </row>
    <row r="66" spans="2:6" ht="13.5">
      <c r="B66" s="27" t="s">
        <v>74</v>
      </c>
      <c r="C66" s="24">
        <v>-0.03680568148948282</v>
      </c>
      <c r="D66" s="24">
        <v>0.030112379202599016</v>
      </c>
      <c r="E66" s="24">
        <v>0.0066813899585440595</v>
      </c>
      <c r="F66" s="60">
        <v>0.048</v>
      </c>
    </row>
    <row r="67" spans="2:5" ht="13.5">
      <c r="B67" s="27" t="s">
        <v>75</v>
      </c>
      <c r="C67" s="24">
        <v>0</v>
      </c>
      <c r="D67" s="24">
        <v>0</v>
      </c>
      <c r="E67" s="24">
        <v>0</v>
      </c>
    </row>
    <row r="68" spans="2:5" ht="13.5">
      <c r="B68" s="27" t="s">
        <v>76</v>
      </c>
      <c r="C68" s="24">
        <v>0</v>
      </c>
      <c r="D68" s="24">
        <v>0</v>
      </c>
      <c r="E68" s="24">
        <v>0</v>
      </c>
    </row>
    <row r="69" spans="2:5" ht="13.5">
      <c r="B69" s="27" t="s">
        <v>77</v>
      </c>
      <c r="C69" s="24">
        <v>0</v>
      </c>
      <c r="D69" s="24">
        <v>0</v>
      </c>
      <c r="E69" s="24">
        <v>0</v>
      </c>
    </row>
    <row r="70" spans="2:7" ht="13.5">
      <c r="B70" s="27" t="s">
        <v>78</v>
      </c>
      <c r="C70" s="24">
        <v>-0.4056108976706909</v>
      </c>
      <c r="D70" s="24">
        <v>-0.47378456895468446</v>
      </c>
      <c r="E70" s="24">
        <v>0.003925114292030685</v>
      </c>
      <c r="F70" s="60">
        <v>0.6237</v>
      </c>
      <c r="G70" s="39">
        <v>0.43620000000000003</v>
      </c>
    </row>
    <row r="71" spans="2:5" ht="13.5">
      <c r="B71" s="27" t="s">
        <v>79</v>
      </c>
      <c r="C71" s="24">
        <v>0</v>
      </c>
      <c r="D71" s="24">
        <v>0</v>
      </c>
      <c r="E71" s="24">
        <v>0</v>
      </c>
    </row>
    <row r="72" spans="2:7" ht="13.5">
      <c r="B72" s="27" t="s">
        <v>80</v>
      </c>
      <c r="C72" s="24">
        <v>0.027979742263191554</v>
      </c>
      <c r="D72" s="24">
        <v>-0.30430376871417053</v>
      </c>
      <c r="E72" s="24">
        <v>-0.029428582770776757</v>
      </c>
      <c r="F72" s="60">
        <v>0.307</v>
      </c>
      <c r="G72" s="39">
        <v>0.1195</v>
      </c>
    </row>
    <row r="73" spans="2:6" ht="13.5">
      <c r="B73" s="27" t="s">
        <v>81</v>
      </c>
      <c r="C73" s="24">
        <v>-0.002930727552694634</v>
      </c>
      <c r="D73" s="24">
        <v>0.004446860022731869</v>
      </c>
      <c r="E73" s="24">
        <v>0.0007093441471965889</v>
      </c>
      <c r="F73" s="60">
        <v>-0.0054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38841.37883101852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</v>
      </c>
      <c r="D36" s="44">
        <v>0</v>
      </c>
      <c r="E36" s="44">
        <v>6</v>
      </c>
      <c r="F36" s="44">
        <v>12</v>
      </c>
      <c r="G36" s="45">
        <v>44.44444444444444</v>
      </c>
      <c r="H36" s="56"/>
    </row>
    <row r="37" spans="2:8" ht="13.5">
      <c r="B37" s="49" t="s">
        <v>39</v>
      </c>
      <c r="C37" s="44">
        <v>7</v>
      </c>
      <c r="D37" s="44"/>
      <c r="E37" s="44">
        <v>4</v>
      </c>
      <c r="F37" s="44">
        <v>11</v>
      </c>
      <c r="G37" s="45">
        <v>40.74074074074074</v>
      </c>
      <c r="H37" s="56"/>
    </row>
    <row r="38" spans="2:8" ht="13.5">
      <c r="B38" s="49" t="s">
        <v>33</v>
      </c>
      <c r="C38" s="44"/>
      <c r="D38" s="44"/>
      <c r="E38" s="44"/>
      <c r="F38" s="44">
        <v>4</v>
      </c>
      <c r="G38" s="44">
        <v>40.74074074074074</v>
      </c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10</v>
      </c>
      <c r="F39" s="44">
        <v>27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0.14538845622175955</v>
      </c>
      <c r="D42" s="42">
        <v>0.21347931678264587</v>
      </c>
      <c r="E42" s="42">
        <v>0.055716583272825915</v>
      </c>
      <c r="F42" s="51">
        <v>0.6237045972336712</v>
      </c>
    </row>
    <row r="43" spans="2:6" ht="13.5">
      <c r="B43" s="49" t="s">
        <v>13</v>
      </c>
      <c r="C43" s="42">
        <v>-0.569049491466437</v>
      </c>
      <c r="D43" s="42">
        <v>-0.569049491466437</v>
      </c>
      <c r="E43" s="42">
        <v>-0.569049491466437</v>
      </c>
      <c r="F43" s="51">
        <v>-0.6233</v>
      </c>
    </row>
    <row r="44" spans="2:6" ht="13.5">
      <c r="B44" s="49" t="s">
        <v>14</v>
      </c>
      <c r="C44" s="42">
        <v>0.7144379476881966</v>
      </c>
      <c r="D44" s="42">
        <v>0.725598390699794</v>
      </c>
      <c r="E44" s="42">
        <v>0.09471117919567007</v>
      </c>
      <c r="F44" s="51">
        <v>1.2470045972336712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-0.05026002030486233</v>
      </c>
      <c r="D46" s="42">
        <v>-0.026561127026863782</v>
      </c>
      <c r="E46" s="42">
        <v>0.006234365839561023</v>
      </c>
      <c r="F46" s="51">
        <v>-0.06642173913043478</v>
      </c>
    </row>
    <row r="47" spans="2:6" ht="13.5">
      <c r="B47" s="49" t="s">
        <v>26</v>
      </c>
      <c r="C47" s="42">
        <v>0.19860036766732062</v>
      </c>
      <c r="D47" s="42">
        <v>0.2243907643714999</v>
      </c>
      <c r="E47" s="42">
        <v>0.02253512214129814</v>
      </c>
      <c r="F47" s="51">
        <v>0.3005015023261291</v>
      </c>
    </row>
    <row r="48" spans="2:6" ht="13.5">
      <c r="B48" s="49" t="s">
        <v>27</v>
      </c>
      <c r="C48" s="42">
        <v>0.1938958265474055</v>
      </c>
      <c r="D48" s="42">
        <v>0.2272080416818469</v>
      </c>
      <c r="E48" s="42">
        <v>0.021792622619832655</v>
      </c>
      <c r="F48" s="51">
        <v>0.2996535711246356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</v>
      </c>
      <c r="F1" t="s">
        <v>21</v>
      </c>
      <c r="G1">
        <v>23</v>
      </c>
    </row>
    <row r="2" spans="2:3" ht="12.75">
      <c r="B2">
        <v>-0.1875</v>
      </c>
      <c r="C2">
        <f>MAX(GaussDistr_1)-1</f>
        <v>3</v>
      </c>
    </row>
    <row r="3" spans="1:16" ht="12.75">
      <c r="A3" t="str">
        <f>"-3s"</f>
        <v>-3s</v>
      </c>
      <c r="B3">
        <v>-0.9653824525043415</v>
      </c>
      <c r="C3">
        <f aca="true" t="shared" si="0" ref="C3:C33">NORMDIST(B3,AveDev3D_0,StandardDev3D_0,FALSE)*NumPoints_7*I3</f>
        <v>0.020386502694914797</v>
      </c>
      <c r="D3">
        <v>0</v>
      </c>
      <c r="F3" t="s">
        <v>17</v>
      </c>
      <c r="G3">
        <v>15</v>
      </c>
      <c r="I3">
        <f>B5-B4</f>
        <v>0.05993071422492702</v>
      </c>
      <c r="N3">
        <v>0.1875</v>
      </c>
      <c r="O3">
        <v>-0.1875</v>
      </c>
      <c r="P3">
        <v>-0.06642173913043478</v>
      </c>
    </row>
    <row r="4" spans="1:16" ht="12.75">
      <c r="B4">
        <v>-0.9054517382794144</v>
      </c>
      <c r="C4">
        <f t="shared" si="0"/>
        <v>0.03641107728170779</v>
      </c>
      <c r="D4">
        <v>0</v>
      </c>
      <c r="F4" t="s">
        <v>18</v>
      </c>
      <c r="G4">
        <v>5</v>
      </c>
      <c r="I4">
        <f>I3</f>
        <v>0.05993071422492702</v>
      </c>
      <c r="N4">
        <v>0.1875</v>
      </c>
      <c r="O4">
        <v>-0.1875</v>
      </c>
      <c r="P4">
        <v>-0.06642173913043478</v>
      </c>
    </row>
    <row r="5" spans="1:16" ht="12.75">
      <c r="B5">
        <v>-0.8455210240544874</v>
      </c>
      <c r="C5">
        <f t="shared" si="0"/>
        <v>0.06248165847495371</v>
      </c>
      <c r="D5">
        <v>0</v>
      </c>
      <c r="I5">
        <f>I4</f>
        <v>0.05993071422492702</v>
      </c>
      <c r="N5">
        <v>0.1875</v>
      </c>
      <c r="O5">
        <v>-0.1875</v>
      </c>
      <c r="P5">
        <v>-0.06642173913043478</v>
      </c>
    </row>
    <row r="6" spans="1:16" ht="12.75">
      <c r="B6">
        <v>-0.7855903098295602</v>
      </c>
      <c r="C6">
        <f t="shared" si="0"/>
        <v>0.10301483935627712</v>
      </c>
      <c r="D6">
        <v>0</v>
      </c>
      <c r="I6">
        <f aca="true" t="shared" si="1" ref="I6:I33">I5</f>
        <v>0.05993071422492702</v>
      </c>
      <c r="N6">
        <v>0.1875</v>
      </c>
      <c r="O6">
        <v>-0.1875</v>
      </c>
      <c r="P6">
        <v>-0.06642173913043478</v>
      </c>
    </row>
    <row r="7" spans="1:16" ht="12.75">
      <c r="B7">
        <v>-0.7256595956046331</v>
      </c>
      <c r="C7">
        <f t="shared" si="0"/>
        <v>0.1631831270926643</v>
      </c>
      <c r="D7">
        <v>0</v>
      </c>
      <c r="I7">
        <f t="shared" si="1"/>
        <v>0.05993071422492702</v>
      </c>
      <c r="N7">
        <v>0.1875</v>
      </c>
      <c r="O7">
        <v>-0.1875</v>
      </c>
      <c r="P7">
        <v>-0.06642173913043478</v>
      </c>
    </row>
    <row r="8" spans="1:16" ht="12.75">
      <c r="A8" t="str">
        <f>"-2s"</f>
        <v>-2s</v>
      </c>
      <c r="B8">
        <v>-0.665728881379706</v>
      </c>
      <c r="C8">
        <f t="shared" si="0"/>
        <v>0.2483584459606646</v>
      </c>
      <c r="D8">
        <v>2</v>
      </c>
      <c r="I8">
        <f t="shared" si="1"/>
        <v>0.05993071422492702</v>
      </c>
      <c r="N8">
        <v>0.1875</v>
      </c>
      <c r="O8">
        <v>-0.1875</v>
      </c>
      <c r="P8">
        <v>-0.06642173913043478</v>
      </c>
    </row>
    <row r="9" spans="1:16" ht="12.75">
      <c r="B9">
        <v>-0.6057981671547789</v>
      </c>
      <c r="C9">
        <f t="shared" si="0"/>
        <v>0.3631707281841125</v>
      </c>
      <c r="D9">
        <v>0</v>
      </c>
      <c r="I9">
        <f t="shared" si="1"/>
        <v>0.05993071422492702</v>
      </c>
      <c r="N9">
        <v>0.1875</v>
      </c>
      <c r="O9">
        <v>-0.1875</v>
      </c>
      <c r="P9">
        <v>-0.06642173913043478</v>
      </c>
    </row>
    <row r="10" spans="1:16" ht="12.75">
      <c r="B10">
        <v>-0.5458674529298517</v>
      </c>
      <c r="C10">
        <f t="shared" si="0"/>
        <v>0.5102358395254948</v>
      </c>
      <c r="D10">
        <v>1</v>
      </c>
      <c r="I10">
        <f t="shared" si="1"/>
        <v>0.05993071422492702</v>
      </c>
      <c r="N10">
        <v>0.1875</v>
      </c>
      <c r="O10">
        <v>-0.1875</v>
      </c>
      <c r="P10">
        <v>-0.06642173913043478</v>
      </c>
    </row>
    <row r="11" spans="1:16" ht="12.75">
      <c r="B11">
        <v>-0.4859367387049246</v>
      </c>
      <c r="C11">
        <f t="shared" si="0"/>
        <v>0.6887463419244252</v>
      </c>
      <c r="D11">
        <v>1</v>
      </c>
      <c r="I11">
        <f t="shared" si="1"/>
        <v>0.05993071422492702</v>
      </c>
      <c r="N11">
        <v>0.1875</v>
      </c>
      <c r="O11">
        <v>-0.1875</v>
      </c>
      <c r="P11">
        <v>-0.06642173913043478</v>
      </c>
    </row>
    <row r="12" spans="1:16" ht="12.75">
      <c r="B12">
        <v>-0.42600602447999747</v>
      </c>
      <c r="C12">
        <f t="shared" si="0"/>
        <v>0.8932558529227782</v>
      </c>
      <c r="D12">
        <v>0</v>
      </c>
      <c r="I12">
        <f t="shared" si="1"/>
        <v>0.05993071422492702</v>
      </c>
      <c r="N12">
        <v>0.1875</v>
      </c>
      <c r="O12">
        <v>-0.1875</v>
      </c>
      <c r="P12">
        <v>-0.06642173913043478</v>
      </c>
    </row>
    <row r="13" spans="1:16" ht="12.75">
      <c r="B13">
        <v>-0.36607531025507034</v>
      </c>
      <c r="C13">
        <f t="shared" si="0"/>
        <v>1.1130653327880575</v>
      </c>
      <c r="D13">
        <v>0</v>
      </c>
      <c r="I13">
        <f t="shared" si="1"/>
        <v>0.05993071422492702</v>
      </c>
      <c r="N13">
        <v>0.1875</v>
      </c>
      <c r="O13">
        <v>-0.1875</v>
      </c>
      <c r="P13">
        <v>-0.06642173913043478</v>
      </c>
    </row>
    <row r="14" spans="1:16" ht="12.75">
      <c r="B14">
        <v>-0.3061445960301432</v>
      </c>
      <c r="C14">
        <f t="shared" si="0"/>
        <v>1.3325811427028187</v>
      </c>
      <c r="D14">
        <v>0</v>
      </c>
      <c r="I14">
        <f t="shared" si="1"/>
        <v>0.05993071422492702</v>
      </c>
      <c r="N14">
        <v>0.1875</v>
      </c>
      <c r="O14">
        <v>-0.1875</v>
      </c>
      <c r="P14">
        <v>-0.06642173913043478</v>
      </c>
    </row>
    <row r="15" spans="1:16" ht="12.75">
      <c r="B15">
        <v>-0.24621388180521614</v>
      </c>
      <c r="C15">
        <f t="shared" si="0"/>
        <v>1.5328331733022758</v>
      </c>
      <c r="D15">
        <v>3</v>
      </c>
      <c r="I15">
        <f t="shared" si="1"/>
        <v>0.05993071422492702</v>
      </c>
      <c r="N15">
        <v>0.1875</v>
      </c>
      <c r="O15">
        <v>-0.1875</v>
      </c>
      <c r="P15">
        <v>-0.06642173913043478</v>
      </c>
    </row>
    <row r="16" spans="1:16" ht="12.75">
      <c r="B16">
        <v>-0.186283167580289</v>
      </c>
      <c r="C16">
        <f t="shared" si="0"/>
        <v>1.6940426453952842</v>
      </c>
      <c r="D16">
        <v>2</v>
      </c>
      <c r="I16">
        <f t="shared" si="1"/>
        <v>0.05993071422492702</v>
      </c>
      <c r="N16">
        <v>0.1875</v>
      </c>
      <c r="O16">
        <v>-0.1875</v>
      </c>
      <c r="P16">
        <v>-0.06642173913043478</v>
      </c>
    </row>
    <row r="17" spans="1:16" ht="12.75">
      <c r="B17">
        <v>-0.12635245335536188</v>
      </c>
      <c r="C17">
        <f t="shared" si="0"/>
        <v>1.798796392287094</v>
      </c>
      <c r="D17">
        <v>2</v>
      </c>
      <c r="I17">
        <f t="shared" si="1"/>
        <v>0.05993071422492702</v>
      </c>
      <c r="N17">
        <v>0.1875</v>
      </c>
      <c r="O17">
        <v>-0.1875</v>
      </c>
      <c r="P17">
        <v>-0.06642173913043478</v>
      </c>
    </row>
    <row r="18" spans="1:16" ht="12.75">
      <c r="A18" t="str">
        <f>"0"</f>
        <v>0</v>
      </c>
      <c r="B18">
        <v>-0.06642173913043478</v>
      </c>
      <c r="C18">
        <f t="shared" si="0"/>
        <v>1.8351344898465871</v>
      </c>
      <c r="D18">
        <v>1</v>
      </c>
      <c r="I18">
        <f t="shared" si="1"/>
        <v>0.05993071422492702</v>
      </c>
      <c r="N18">
        <v>0.1875</v>
      </c>
      <c r="O18">
        <v>-0.1875</v>
      </c>
      <c r="P18">
        <v>-0.06642173913043478</v>
      </c>
    </row>
    <row r="19" spans="1:16" ht="12.75">
      <c r="B19">
        <v>-0.006491024905507667</v>
      </c>
      <c r="C19">
        <f t="shared" si="0"/>
        <v>1.7987963922870938</v>
      </c>
      <c r="D19">
        <v>4</v>
      </c>
      <c r="I19">
        <f t="shared" si="1"/>
        <v>0.05993071422492702</v>
      </c>
      <c r="N19">
        <v>0.1875</v>
      </c>
      <c r="O19">
        <v>-0.1875</v>
      </c>
      <c r="P19">
        <v>-0.06642173913043478</v>
      </c>
    </row>
    <row r="20" spans="1:16" ht="12.75">
      <c r="B20">
        <v>0.05343968931941945</v>
      </c>
      <c r="C20">
        <f t="shared" si="0"/>
        <v>1.6940426453952842</v>
      </c>
      <c r="D20">
        <v>1</v>
      </c>
      <c r="I20">
        <f t="shared" si="1"/>
        <v>0.05993071422492702</v>
      </c>
      <c r="N20">
        <v>0.1875</v>
      </c>
      <c r="O20">
        <v>-0.1875</v>
      </c>
      <c r="P20">
        <v>-0.06642173913043478</v>
      </c>
    </row>
    <row r="21" spans="1:16" ht="12.75">
      <c r="B21">
        <v>0.11337040354434658</v>
      </c>
      <c r="C21">
        <f t="shared" si="0"/>
        <v>1.5328331733022758</v>
      </c>
      <c r="D21">
        <v>2</v>
      </c>
      <c r="I21">
        <f t="shared" si="1"/>
        <v>0.05993071422492702</v>
      </c>
      <c r="N21">
        <v>0.1875</v>
      </c>
      <c r="O21">
        <v>-0.1875</v>
      </c>
      <c r="P21">
        <v>-0.06642173913043478</v>
      </c>
    </row>
    <row r="22" spans="1:16" ht="12.75">
      <c r="B22">
        <v>0.17330111776927368</v>
      </c>
      <c r="C22">
        <f t="shared" si="0"/>
        <v>1.3325811427028182</v>
      </c>
      <c r="D22">
        <v>2</v>
      </c>
      <c r="I22">
        <f t="shared" si="1"/>
        <v>0.05993071422492702</v>
      </c>
      <c r="N22">
        <v>0.1875</v>
      </c>
      <c r="O22">
        <v>-0.1875</v>
      </c>
      <c r="P22">
        <v>-0.06642173913043478</v>
      </c>
    </row>
    <row r="23" spans="1:16" ht="12.75">
      <c r="B23">
        <v>0.2332318319942008</v>
      </c>
      <c r="C23">
        <f t="shared" si="0"/>
        <v>1.1130653327880575</v>
      </c>
      <c r="D23">
        <v>0</v>
      </c>
      <c r="I23">
        <f t="shared" si="1"/>
        <v>0.05993071422492702</v>
      </c>
      <c r="N23">
        <v>0.1875</v>
      </c>
      <c r="O23">
        <v>-0.1875</v>
      </c>
      <c r="P23">
        <v>-0.06642173913043478</v>
      </c>
    </row>
    <row r="24" spans="1:16" ht="12.75">
      <c r="B24">
        <v>0.29316254621912796</v>
      </c>
      <c r="C24">
        <f t="shared" si="0"/>
        <v>0.8932558529227776</v>
      </c>
      <c r="D24">
        <v>1</v>
      </c>
      <c r="I24">
        <f t="shared" si="1"/>
        <v>0.05993071422492702</v>
      </c>
      <c r="N24">
        <v>0.1875</v>
      </c>
      <c r="O24">
        <v>-0.1875</v>
      </c>
      <c r="P24">
        <v>-0.06642173913043478</v>
      </c>
    </row>
    <row r="25" spans="1:16" ht="12.75">
      <c r="B25">
        <v>0.353093260444055</v>
      </c>
      <c r="C25">
        <f t="shared" si="0"/>
        <v>0.6887463419244252</v>
      </c>
      <c r="D25">
        <v>0</v>
      </c>
      <c r="I25">
        <f t="shared" si="1"/>
        <v>0.05993071422492702</v>
      </c>
      <c r="N25">
        <v>0.1875</v>
      </c>
      <c r="O25">
        <v>-0.1875</v>
      </c>
      <c r="P25">
        <v>-0.06642173913043478</v>
      </c>
    </row>
    <row r="26" spans="1:16" ht="12.75">
      <c r="B26">
        <v>0.4130239746689821</v>
      </c>
      <c r="C26">
        <f t="shared" si="0"/>
        <v>0.5102358395254948</v>
      </c>
      <c r="D26">
        <v>0</v>
      </c>
      <c r="I26">
        <f t="shared" si="1"/>
        <v>0.05993071422492702</v>
      </c>
      <c r="N26">
        <v>0.1875</v>
      </c>
      <c r="O26">
        <v>-0.1875</v>
      </c>
      <c r="P26">
        <v>-0.06642173913043478</v>
      </c>
    </row>
    <row r="27" spans="1:16" ht="12.75">
      <c r="B27">
        <v>0.47295468889390924</v>
      </c>
      <c r="C27">
        <f t="shared" si="0"/>
        <v>0.3631707281841125</v>
      </c>
      <c r="D27">
        <v>0</v>
      </c>
      <c r="I27">
        <f t="shared" si="1"/>
        <v>0.05993071422492702</v>
      </c>
      <c r="N27">
        <v>0.1875</v>
      </c>
      <c r="O27">
        <v>-0.1875</v>
      </c>
      <c r="P27">
        <v>-0.06642173913043478</v>
      </c>
    </row>
    <row r="28" spans="1:16" ht="12.75">
      <c r="A28" t="str">
        <f>"2s"</f>
        <v>2s</v>
      </c>
      <c r="B28">
        <v>0.5328854031188364</v>
      </c>
      <c r="C28">
        <f t="shared" si="0"/>
        <v>0.2483584459606646</v>
      </c>
      <c r="D28">
        <v>0</v>
      </c>
      <c r="I28">
        <f t="shared" si="1"/>
        <v>0.05993071422492702</v>
      </c>
      <c r="N28">
        <v>0.1875</v>
      </c>
      <c r="O28">
        <v>-0.1875</v>
      </c>
      <c r="P28">
        <v>-0.06642173913043478</v>
      </c>
    </row>
    <row r="29" spans="1:16" ht="12.75">
      <c r="B29">
        <v>0.5928161173437635</v>
      </c>
      <c r="C29">
        <f t="shared" si="0"/>
        <v>0.1631831270926643</v>
      </c>
      <c r="D29">
        <v>1</v>
      </c>
      <c r="I29">
        <f t="shared" si="1"/>
        <v>0.05993071422492702</v>
      </c>
      <c r="N29">
        <v>0.1875</v>
      </c>
      <c r="O29">
        <v>-0.1875</v>
      </c>
      <c r="P29">
        <v>-0.06642173913043478</v>
      </c>
    </row>
    <row r="30" spans="1:9" ht="12.75">
      <c r="B30">
        <v>0.6527468315686906</v>
      </c>
      <c r="C30">
        <f t="shared" si="0"/>
        <v>0.10301483935627712</v>
      </c>
      <c r="D30">
        <v>0</v>
      </c>
      <c r="I30">
        <f t="shared" si="1"/>
        <v>0.05993071422492702</v>
      </c>
    </row>
    <row r="31" spans="1:9" ht="12.75">
      <c r="B31">
        <v>0.7126775457936178</v>
      </c>
      <c r="C31">
        <f t="shared" si="0"/>
        <v>0.06248165847495371</v>
      </c>
      <c r="D31">
        <v>0</v>
      </c>
      <c r="I31">
        <f t="shared" si="1"/>
        <v>0.05993071422492702</v>
      </c>
    </row>
    <row r="32" spans="1:9" ht="12.75">
      <c r="B32">
        <v>0.7726082600185448</v>
      </c>
      <c r="C32">
        <f t="shared" si="0"/>
        <v>0.03641107728170779</v>
      </c>
      <c r="D32">
        <v>0</v>
      </c>
      <c r="I32">
        <f t="shared" si="1"/>
        <v>0.05993071422492702</v>
      </c>
    </row>
    <row r="33" spans="1:9" ht="12.75">
      <c r="A33" t="str">
        <f>"3s"</f>
        <v>3s</v>
      </c>
      <c r="B33">
        <v>0.8325389742434719</v>
      </c>
      <c r="C33">
        <f t="shared" si="0"/>
        <v>0.020386502694914797</v>
      </c>
      <c r="D33">
        <v>0</v>
      </c>
      <c r="I33">
        <f t="shared" si="1"/>
        <v>0.05993071422492702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