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<sst xmlns="http://schemas.openxmlformats.org/spreadsheetml/2006/main" count="235" uniqueCount="87">
  <si>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</si>
  <si>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</si>
  <si>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</si>
  <si>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</si>
  <si>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</si>
  <si>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</si>
  <si>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</si>
  <si>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</si>
  <si>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</si>
  <si>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</si>
  <si>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</si>
  <si>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</si>
  <si>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</si>
  <si>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</si>
  <si>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</si>
  <si>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</si>
  <si>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</si>
  <si>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</si>
  <si>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</si>
  <si>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</si>
  <si>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</si>
  <si>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</si>
  <si>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</si>
  <si>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</si>
  <si>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</si>
  <si>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</si>
  <si>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</si>
  <si>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</si>
  <si>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</si>
  <si>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</si>
  <si>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</si>
  <si>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</si>
  <si>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</si>
  <si>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</si>
  <si>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</si>
  <si>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</si>
  <si>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</si>
  <si>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</si>
  <si>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</si>
  <si>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</si>
  <si>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</si>
  <si>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</si>
  <si>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</si>
  <si>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</si>
  <si>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</si>
  <si>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</si>
  <si>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</si>
  <si>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15 FLANGE SIDE POINTS</t>
  </si>
  <si>
    <t>JOB NUMBER</t>
  </si>
  <si>
    <t>PART NUMBER</t>
  </si>
  <si>
    <t>PART NAME</t>
  </si>
  <si>
    <t>INSPECTOR</t>
  </si>
  <si>
    <t>65678-1 FINAL NUMBERS</t>
  </si>
  <si>
    <t>PORT 15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</si>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</sst>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990182"/>
        <c:axId val="186939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027472"/>
        <c:axId val="37811793"/>
      </c:scatterChart>
      <c:val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 val="max"/>
        <c:crossBetween val="midCat"/>
        <c:dispUnits/>
      </c:val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 val="max"/>
        <c:crossBetween val="midCat"/>
        <c:dispUnits/>
      </c:valAx>
      <c:valAx>
        <c:axId val="34027472"/>
        <c:scaling>
          <c:orientation val="minMax"/>
        </c:scaling>
        <c:axPos val="b"/>
        <c:delete val="1"/>
        <c:majorTickMark val="in"/>
        <c:minorTickMark val="none"/>
        <c:tickLblPos val="nextTo"/>
        <c:crossAx val="37811793"/>
        <c:crosses val="max"/>
        <c:crossBetween val="midCat"/>
        <c:dispUnits/>
      </c:valAx>
      <c:valAx>
        <c:axId val="37811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274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024814"/>
        <c:axId val="632233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139032"/>
        <c:axId val="20815833"/>
      </c:lineChart>
      <c:catAx>
        <c:axId val="7024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223327"/>
        <c:crosses val="autoZero"/>
        <c:auto val="0"/>
        <c:lblOffset val="100"/>
        <c:tickLblSkip val="1"/>
        <c:noMultiLvlLbl val="0"/>
      </c:catAx>
      <c:valAx>
        <c:axId val="63223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24814"/>
        <c:crossesAt val="1"/>
        <c:crossBetween val="between"/>
        <c:dispUnits/>
      </c:valAx>
      <c:catAx>
        <c:axId val="32139032"/>
        <c:scaling>
          <c:orientation val="minMax"/>
        </c:scaling>
        <c:axPos val="b"/>
        <c:delete val="1"/>
        <c:majorTickMark val="in"/>
        <c:minorTickMark val="none"/>
        <c:tickLblPos val="nextTo"/>
        <c:crossAx val="20815833"/>
        <c:crosses val="autoZero"/>
        <c:auto val="0"/>
        <c:lblOffset val="100"/>
        <c:tickLblSkip val="1"/>
        <c:noMultiLvlLbl val="0"/>
      </c:catAx>
      <c:valAx>
        <c:axId val="208158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390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</c:ser>
        <c:axId val="53124770"/>
        <c:axId val="8360883"/>
      </c:areaChart>
      <c:catAx>
        <c:axId val="53124770"/>
        <c:scaling>
          <c:orientation val="minMax"/>
        </c:scaling>
        <c:axPos val="b"/>
        <c:delete val="1"/>
        <c:majorTickMark val="out"/>
        <c:minorTickMark val="none"/>
        <c:tickLblPos val="nextTo"/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477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139084"/>
        <c:axId val="61428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286038"/>
        <c:axId val="27812295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2893"/>
        <c:crosses val="autoZero"/>
        <c:auto val="0"/>
        <c:lblOffset val="100"/>
        <c:tickLblSkip val="1"/>
        <c:noMultiLvlLbl val="0"/>
      </c:catAx>
      <c:valAx>
        <c:axId val="6142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39084"/>
        <c:crossesAt val="1"/>
        <c:crossBetween val="between"/>
        <c:dispUnits/>
      </c:valAx>
      <c:catAx>
        <c:axId val="55286038"/>
        <c:scaling>
          <c:orientation val="minMax"/>
        </c:scaling>
        <c:axPos val="b"/>
        <c:delete val="1"/>
        <c:majorTickMark val="in"/>
        <c:minorTickMark val="none"/>
        <c:tickLblPos val="nextTo"/>
        <c:crossAx val="27812295"/>
        <c:crosses val="autoZero"/>
        <c:auto val="0"/>
        <c:lblOffset val="100"/>
        <c:tickLblSkip val="1"/>
        <c:noMultiLvlLbl val="0"/>
      </c:catAx>
      <c:valAx>
        <c:axId val="278122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1"/>
        </c:ser>
        <c:axId val="48984064"/>
        <c:axId val="38203393"/>
      </c:lineChart>
      <c:catAx>
        <c:axId val="4898406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 val="autoZero"/>
        <c:auto val="0"/>
        <c:lblOffset val="100"/>
        <c:tickLblSkip val="1"/>
        <c:noMultiLvlLbl val="0"/>
      </c:catAx>
      <c:valAx>
        <c:axId val="382033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840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286218"/>
        <c:axId val="74670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5028"/>
        <c:axId val="855253"/>
      </c:lineChart>
      <c:catAx>
        <c:axId val="8286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467099"/>
        <c:crosses val="autoZero"/>
        <c:auto val="0"/>
        <c:lblOffset val="100"/>
        <c:tickLblSkip val="1"/>
        <c:noMultiLvlLbl val="0"/>
      </c:catAx>
      <c:valAx>
        <c:axId val="7467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86218"/>
        <c:crossesAt val="1"/>
        <c:crossBetween val="between"/>
        <c:dispUnits/>
      </c:valAx>
      <c:catAx>
        <c:axId val="95028"/>
        <c:scaling>
          <c:orientation val="minMax"/>
        </c:scaling>
        <c:axPos val="b"/>
        <c:delete val="1"/>
        <c:majorTickMark val="in"/>
        <c:minorTickMark val="none"/>
        <c:tickLblPos val="nextTo"/>
        <c:crossAx val="855253"/>
        <c:crosses val="autoZero"/>
        <c:auto val="0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Gauss!$N$3:$N$34</c:f>
              <c:numCache>
                <c:ptCount val="3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Gauss!$O$3:$O$34</c:f>
              <c:numCache>
                <c:ptCount val="3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Gauss!$P$3:$P$34</c:f>
              <c:numCache>
                <c:ptCount val="32"/>
                <c:pt idx="0">
                  <c:v>0.015774999999999973</c:v>
                </c:pt>
                <c:pt idx="1">
                  <c:v>0.015774999999999973</c:v>
                </c:pt>
                <c:pt idx="2">
                  <c:v>0.015774999999999973</c:v>
                </c:pt>
                <c:pt idx="3">
                  <c:v>0.015774999999999973</c:v>
                </c:pt>
                <c:pt idx="4">
                  <c:v>0.015774999999999973</c:v>
                </c:pt>
                <c:pt idx="5">
                  <c:v>0.015774999999999973</c:v>
                </c:pt>
                <c:pt idx="6">
                  <c:v>0.015774999999999973</c:v>
                </c:pt>
                <c:pt idx="7">
                  <c:v>0.015774999999999973</c:v>
                </c:pt>
                <c:pt idx="8">
                  <c:v>0.015774999999999973</c:v>
                </c:pt>
                <c:pt idx="9">
                  <c:v>0.015774999999999973</c:v>
                </c:pt>
                <c:pt idx="10">
                  <c:v>0.015774999999999973</c:v>
                </c:pt>
                <c:pt idx="11">
                  <c:v>0.015774999999999973</c:v>
                </c:pt>
                <c:pt idx="12">
                  <c:v>0.015774999999999973</c:v>
                </c:pt>
                <c:pt idx="13">
                  <c:v>0.015774999999999973</c:v>
                </c:pt>
                <c:pt idx="14">
                  <c:v>0.015774999999999973</c:v>
                </c:pt>
                <c:pt idx="15">
                  <c:v>0.015774999999999973</c:v>
                </c:pt>
                <c:pt idx="16">
                  <c:v>0.015774999999999973</c:v>
                </c:pt>
                <c:pt idx="17">
                  <c:v>0.015774999999999973</c:v>
                </c:pt>
                <c:pt idx="18">
                  <c:v>0.015774999999999973</c:v>
                </c:pt>
                <c:pt idx="19">
                  <c:v>0.015774999999999973</c:v>
                </c:pt>
                <c:pt idx="20">
                  <c:v>0.015774999999999973</c:v>
                </c:pt>
                <c:pt idx="21">
                  <c:v>0.015774999999999973</c:v>
                </c:pt>
                <c:pt idx="22">
                  <c:v>0.015774999999999973</c:v>
                </c:pt>
                <c:pt idx="23">
                  <c:v>0.015774999999999973</c:v>
                </c:pt>
                <c:pt idx="24">
                  <c:v>0.015774999999999973</c:v>
                </c:pt>
                <c:pt idx="25">
                  <c:v>0.015774999999999973</c:v>
                </c:pt>
                <c:pt idx="26">
                  <c:v>0.015774999999999973</c:v>
                </c:pt>
                <c:pt idx="27">
                  <c:v>0.015774999999999973</c:v>
                </c:pt>
                <c:pt idx="28">
                  <c:v>0.015774999999999973</c:v>
                </c:pt>
                <c:pt idx="29">
                  <c:v>0.015774999999999973</c:v>
                </c:pt>
                <c:pt idx="30">
                  <c:v>0.015774999999999973</c:v>
                </c:pt>
                <c:pt idx="31">
                  <c:v>0.015774999999999973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69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499752"/>
        <c:axId val="412800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76050"/>
        <c:axId val="55348995"/>
      </c:lineChart>
      <c:cat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280041"/>
        <c:crosses val="autoZero"/>
        <c:auto val="0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99752"/>
        <c:crossesAt val="1"/>
        <c:crossBetween val="between"/>
        <c:dispUnits/>
      </c:valAx>
      <c:catAx>
        <c:axId val="35976050"/>
        <c:scaling>
          <c:orientation val="minMax"/>
        </c:scaling>
        <c:axPos val="b"/>
        <c:delete val="1"/>
        <c:majorTickMark val="in"/>
        <c:minorTickMark val="none"/>
        <c:tickLblPos val="nextTo"/>
        <c:crossAx val="55348995"/>
        <c:crosses val="autoZero"/>
        <c:auto val="0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760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378908"/>
        <c:axId val="54083581"/>
      </c:scatterChart>
      <c:valAx>
        <c:axId val="2837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3581"/>
        <c:crosses val="max"/>
        <c:crossBetween val="midCat"/>
        <c:dispUnits/>
      </c:val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38841.372777777775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0.015774999999999973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0.5312356484364265</v>
      </c>
      <c r="H8" s="5"/>
    </row>
    <row r="9" spans="5:8" ht="13.5">
      <c r="E9" s="63" t="s">
        <v>13</v>
      </c>
      <c r="F9" s="63"/>
      <c r="G9" s="35">
        <v>-0.5507086639121005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1.081944312348527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4</v>
      </c>
      <c r="N12" s="44">
        <v>8</v>
      </c>
      <c r="O12" s="45">
        <v>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11</v>
      </c>
      <c r="N13" s="44">
        <v>20</v>
      </c>
      <c r="O13" s="45">
        <v>62.5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4</v>
      </c>
      <c r="O14" s="44">
        <v>62.5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15</v>
      </c>
      <c r="N15" s="44">
        <v>32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0.1773641980605163</v>
      </c>
      <c r="L18" s="42">
        <v>0.15486200418411755</v>
      </c>
      <c r="M18" s="42">
        <v>0.3792534749235337</v>
      </c>
      <c r="N18" s="51">
        <v>0.5312356484364265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-0.28777261050088043</v>
      </c>
      <c r="L19" s="42">
        <v>-0.28777261050088043</v>
      </c>
      <c r="M19" s="42">
        <v>-0.28777261050088043</v>
      </c>
      <c r="N19" s="51">
        <v>-0.5507086639121005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0.4651368085613967</v>
      </c>
      <c r="L20" s="42">
        <v>0.5930188612318616</v>
      </c>
      <c r="M20" s="42">
        <v>0.7807285776320096</v>
      </c>
      <c r="N20" s="51">
        <v>1.081944312348527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-0.0006822566757516135</v>
      </c>
      <c r="L22" s="42">
        <v>-0.07945532741210859</v>
      </c>
      <c r="M22" s="42">
        <v>0.0234083607241585</v>
      </c>
      <c r="N22" s="51">
        <v>0.015774999999999973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0.11958571120753678</v>
      </c>
      <c r="L23" s="42">
        <v>0.1939458627486354</v>
      </c>
      <c r="M23" s="42">
        <v>0.23044399839572813</v>
      </c>
      <c r="N23" s="51">
        <v>0.3240681662836992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0.12177753883465935</v>
      </c>
      <c r="L24" s="42">
        <v>0.1745193457672264</v>
      </c>
      <c r="M24" s="42">
        <v>0.23308596851347924</v>
      </c>
      <c r="N24" s="51">
        <v>0.32962054123446816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82.41670490942452</v>
      </c>
      <c r="D47" s="24">
        <v>-55.328890845950404</v>
      </c>
      <c r="E47" s="24">
        <v>8.703234396953025</v>
      </c>
      <c r="F47" s="60">
        <v>-0.1971</v>
      </c>
      <c r="G47" s="60">
        <v>-0.009599999999999997</v>
      </c>
    </row>
    <row r="48" spans="2:5" ht="13.5">
      <c r="B48" s="27" t="s">
        <v>56</v>
      </c>
      <c r="C48" s="24">
        <v>82.301698828816</v>
      </c>
      <c r="D48" s="24">
        <v>-55.81362808847867</v>
      </c>
      <c r="E48" s="24">
        <v>7.258966603469269</v>
      </c>
    </row>
    <row r="49" spans="2:7" ht="13.5">
      <c r="B49" s="27" t="s">
        <v>57</v>
      </c>
      <c r="C49" s="24">
        <v>81.51456904109556</v>
      </c>
      <c r="D49" s="24">
        <v>-56.91512868466581</v>
      </c>
      <c r="E49" s="24">
        <v>7.5098731219167165</v>
      </c>
      <c r="F49" s="60">
        <v>0.2019</v>
      </c>
      <c r="G49" s="60">
        <v>0.014399999999999996</v>
      </c>
    </row>
    <row r="50" spans="2:7" ht="13.5">
      <c r="B50" s="27" t="s">
        <v>58</v>
      </c>
      <c r="C50" s="24">
        <v>80.93210592484813</v>
      </c>
      <c r="D50" s="24">
        <v>-57.7783191039984</v>
      </c>
      <c r="E50" s="24">
        <v>7.4842756926055225</v>
      </c>
      <c r="F50" s="60">
        <v>0.3548</v>
      </c>
      <c r="G50" s="60">
        <v>0.1673</v>
      </c>
    </row>
    <row r="51" spans="2:7" ht="13.5">
      <c r="B51" s="27" t="s">
        <v>59</v>
      </c>
      <c r="C51" s="24">
        <v>80.39656811078069</v>
      </c>
      <c r="D51" s="24">
        <v>-58.59637374709492</v>
      </c>
      <c r="E51" s="24">
        <v>7.83338300376361</v>
      </c>
      <c r="F51" s="60">
        <v>0.465</v>
      </c>
      <c r="G51" s="60">
        <v>0.2775</v>
      </c>
    </row>
    <row r="52" spans="2:7" ht="13.5">
      <c r="B52" s="27" t="s">
        <v>60</v>
      </c>
      <c r="C52" s="24">
        <v>79.67547390323365</v>
      </c>
      <c r="D52" s="24">
        <v>-59.170589712166304</v>
      </c>
      <c r="E52" s="24">
        <v>8.512074347708944</v>
      </c>
      <c r="F52" s="60">
        <v>0.5296</v>
      </c>
      <c r="G52" s="60">
        <v>0.34209999999999996</v>
      </c>
    </row>
    <row r="53" spans="2:7" ht="13.5">
      <c r="B53" s="27" t="s">
        <v>61</v>
      </c>
      <c r="C53" s="24">
        <v>79.13029479115191</v>
      </c>
      <c r="D53" s="24">
        <v>-59.41445277190076</v>
      </c>
      <c r="E53" s="24">
        <v>9.361671065734743</v>
      </c>
      <c r="F53" s="60">
        <v>0.5312</v>
      </c>
      <c r="G53" s="60">
        <v>0.3437</v>
      </c>
    </row>
    <row r="54" spans="2:5" ht="13.5">
      <c r="B54" s="27" t="s">
        <v>62</v>
      </c>
      <c r="C54" s="24">
        <v>78.27585729048255</v>
      </c>
      <c r="D54" s="24">
        <v>-59.93997333321713</v>
      </c>
      <c r="E54" s="24">
        <v>10.295948003770237</v>
      </c>
    </row>
    <row r="55" spans="2:5" ht="13.5">
      <c r="B55" s="27" t="s">
        <v>63</v>
      </c>
      <c r="C55" s="24">
        <v>78.09280508908938</v>
      </c>
      <c r="D55" s="24">
        <v>-59.51898643734016</v>
      </c>
      <c r="E55" s="24">
        <v>11.535586478124731</v>
      </c>
    </row>
    <row r="56" spans="2:7" ht="13.5">
      <c r="B56" s="27" t="s">
        <v>64</v>
      </c>
      <c r="C56" s="24">
        <v>78.80633954383322</v>
      </c>
      <c r="D56" s="24">
        <v>-58.43597985643892</v>
      </c>
      <c r="E56" s="24">
        <v>12.270714246462386</v>
      </c>
      <c r="F56" s="60">
        <v>0.2112</v>
      </c>
      <c r="G56" s="60">
        <v>0.0237</v>
      </c>
    </row>
    <row r="57" spans="2:6" ht="13.5">
      <c r="B57" s="27" t="s">
        <v>65</v>
      </c>
      <c r="C57" s="24">
        <v>79.0632882251684</v>
      </c>
      <c r="D57" s="24">
        <v>-57.5759414938052</v>
      </c>
      <c r="E57" s="24">
        <v>12.840815125538853</v>
      </c>
      <c r="F57" s="60">
        <v>0.0159</v>
      </c>
    </row>
    <row r="58" spans="2:6" ht="13.5">
      <c r="B58" s="27" t="s">
        <v>66</v>
      </c>
      <c r="C58" s="24">
        <v>79.65026000225843</v>
      </c>
      <c r="D58" s="24">
        <v>-56.72859830376083</v>
      </c>
      <c r="E58" s="24">
        <v>13.173101163175335</v>
      </c>
      <c r="F58" s="60">
        <v>-0.1645</v>
      </c>
    </row>
    <row r="59" spans="2:5" ht="13.5">
      <c r="B59" s="27" t="s">
        <v>67</v>
      </c>
      <c r="C59" s="24">
        <v>80.0087191040407</v>
      </c>
      <c r="D59" s="24">
        <v>-55.62807478932739</v>
      </c>
      <c r="E59" s="24">
        <v>13.773109499116583</v>
      </c>
    </row>
    <row r="60" spans="2:7" ht="13.5">
      <c r="B60" s="27" t="s">
        <v>68</v>
      </c>
      <c r="C60" s="24">
        <v>80.87559929377709</v>
      </c>
      <c r="D60" s="24">
        <v>-55.21143798195774</v>
      </c>
      <c r="E60" s="24">
        <v>12.709083290356972</v>
      </c>
      <c r="F60" s="60">
        <v>-0.4735</v>
      </c>
      <c r="G60" s="60">
        <v>-0.286</v>
      </c>
    </row>
    <row r="61" spans="2:7" ht="13.5">
      <c r="B61" s="27" t="s">
        <v>69</v>
      </c>
      <c r="C61" s="24">
        <v>81.56707014828733</v>
      </c>
      <c r="D61" s="24">
        <v>-54.76577451137713</v>
      </c>
      <c r="E61" s="24">
        <v>12.03594930782493</v>
      </c>
      <c r="F61" s="60">
        <v>-0.5507</v>
      </c>
      <c r="G61" s="60">
        <v>-0.36319999999999997</v>
      </c>
    </row>
    <row r="62" spans="2:7" ht="13.5">
      <c r="B62" s="27" t="s">
        <v>70</v>
      </c>
      <c r="C62" s="24">
        <v>82.27768173138156</v>
      </c>
      <c r="D62" s="24">
        <v>-54.58396039025322</v>
      </c>
      <c r="E62" s="24">
        <v>10.6588123034956</v>
      </c>
      <c r="F62" s="60">
        <v>-0.5048</v>
      </c>
      <c r="G62" s="60">
        <v>-0.3173</v>
      </c>
    </row>
    <row r="63" spans="2:7" ht="13.5">
      <c r="B63" s="27" t="s">
        <v>71</v>
      </c>
      <c r="C63" s="24">
        <v>82.7665811590254</v>
      </c>
      <c r="D63" s="24">
        <v>55.016204086368475</v>
      </c>
      <c r="E63" s="24">
        <v>-8.479329644750422</v>
      </c>
      <c r="F63" s="60">
        <v>0.3015</v>
      </c>
      <c r="G63" s="60">
        <v>0.11399999999999999</v>
      </c>
    </row>
    <row r="64" spans="2:7" ht="13.5">
      <c r="B64" s="27" t="s">
        <v>72</v>
      </c>
      <c r="C64" s="24">
        <v>82.2750746253335</v>
      </c>
      <c r="D64" s="24">
        <v>55.705190680379374</v>
      </c>
      <c r="E64" s="24">
        <v>-7.734382251872659</v>
      </c>
      <c r="F64" s="60">
        <v>0.3509</v>
      </c>
      <c r="G64" s="60">
        <v>0.1634</v>
      </c>
    </row>
    <row r="65" spans="2:7" ht="13.5">
      <c r="B65" s="27" t="s">
        <v>73</v>
      </c>
      <c r="C65" s="24">
        <v>81.86132157268581</v>
      </c>
      <c r="D65" s="24">
        <v>56.63055798055081</v>
      </c>
      <c r="E65" s="24">
        <v>-7.431962762458557</v>
      </c>
      <c r="F65" s="60">
        <v>0.357</v>
      </c>
      <c r="G65" s="60">
        <v>0.16949999999999998</v>
      </c>
    </row>
    <row r="66" spans="2:7" ht="13.5">
      <c r="B66" s="27" t="s">
        <v>74</v>
      </c>
      <c r="C66" s="24">
        <v>81.19221412066943</v>
      </c>
      <c r="D66" s="24">
        <v>57.53209865644713</v>
      </c>
      <c r="E66" s="24">
        <v>-7.460521007746971</v>
      </c>
      <c r="F66" s="60">
        <v>0.32</v>
      </c>
      <c r="G66" s="60">
        <v>0.1325</v>
      </c>
    </row>
    <row r="67" spans="2:7" ht="13.5">
      <c r="B67" s="27" t="s">
        <v>75</v>
      </c>
      <c r="C67" s="24">
        <v>80.46806418766771</v>
      </c>
      <c r="D67" s="24">
        <v>58.291661667284</v>
      </c>
      <c r="E67" s="24">
        <v>-7.886307279196571</v>
      </c>
      <c r="F67" s="60">
        <v>0.2413</v>
      </c>
      <c r="G67" s="60">
        <v>0.05379999999999999</v>
      </c>
    </row>
    <row r="68" spans="2:6" ht="13.5">
      <c r="B68" s="27" t="s">
        <v>76</v>
      </c>
      <c r="C68" s="24">
        <v>79.92041123140812</v>
      </c>
      <c r="D68" s="24">
        <v>58.862633816172824</v>
      </c>
      <c r="E68" s="24">
        <v>-8.67872772543295</v>
      </c>
      <c r="F68" s="60">
        <v>0.1287</v>
      </c>
    </row>
    <row r="69" spans="2:6" ht="13.5">
      <c r="B69" s="27" t="s">
        <v>77</v>
      </c>
      <c r="C69" s="24">
        <v>79.40792217375422</v>
      </c>
      <c r="D69" s="24">
        <v>59.04017023754667</v>
      </c>
      <c r="E69" s="24">
        <v>-9.683628996101179</v>
      </c>
      <c r="F69" s="60">
        <v>-0.0104</v>
      </c>
    </row>
    <row r="70" spans="2:6" ht="13.5">
      <c r="B70" s="27" t="s">
        <v>78</v>
      </c>
      <c r="C70" s="24">
        <v>79.07304814538617</v>
      </c>
      <c r="D70" s="24">
        <v>58.83879167522346</v>
      </c>
      <c r="E70" s="24">
        <v>-10.657130401733792</v>
      </c>
      <c r="F70" s="60">
        <v>-0.1402</v>
      </c>
    </row>
    <row r="71" spans="2:7" ht="13.5">
      <c r="B71" s="27" t="s">
        <v>79</v>
      </c>
      <c r="C71" s="24">
        <v>79.04288399561557</v>
      </c>
      <c r="D71" s="24">
        <v>58.41531174602378</v>
      </c>
      <c r="E71" s="24">
        <v>-11.599097202439099</v>
      </c>
      <c r="F71" s="60">
        <v>-0.2541</v>
      </c>
      <c r="G71" s="60">
        <v>-0.06659999999999999</v>
      </c>
    </row>
    <row r="72" spans="2:6" ht="13.5">
      <c r="B72" s="27" t="s">
        <v>80</v>
      </c>
      <c r="C72" s="24">
        <v>82.92019649893207</v>
      </c>
      <c r="D72" s="24">
        <v>54.33542693851948</v>
      </c>
      <c r="E72" s="24">
        <v>-9.967238838344048</v>
      </c>
      <c r="F72" s="60">
        <v>0.1551</v>
      </c>
    </row>
    <row r="73" spans="2:6" ht="13.5">
      <c r="B73" s="27" t="s">
        <v>81</v>
      </c>
      <c r="C73" s="24">
        <v>82.5951811574737</v>
      </c>
      <c r="D73" s="24">
        <v>54.1965072159685</v>
      </c>
      <c r="E73" s="24">
        <v>-11.049945479670708</v>
      </c>
      <c r="F73" s="60">
        <v>0.021</v>
      </c>
    </row>
    <row r="74" spans="2:6" ht="13.5">
      <c r="B74" s="27" t="s">
        <v>82</v>
      </c>
      <c r="C74" s="24">
        <v>82.1558532330339</v>
      </c>
      <c r="D74" s="24">
        <v>54.42833578034965</v>
      </c>
      <c r="E74" s="24">
        <v>-11.97265445979709</v>
      </c>
      <c r="F74" s="60">
        <v>-0.112</v>
      </c>
    </row>
    <row r="75" spans="2:7" ht="13.5">
      <c r="B75" s="27" t="s">
        <v>83</v>
      </c>
      <c r="C75" s="24">
        <v>81.5052630176047</v>
      </c>
      <c r="D75" s="24">
        <v>54.895711945184665</v>
      </c>
      <c r="E75" s="24">
        <v>-12.673412705626834</v>
      </c>
      <c r="F75" s="60">
        <v>-0.2352</v>
      </c>
      <c r="G75" s="60">
        <v>-0.04769999999999999</v>
      </c>
    </row>
    <row r="76" spans="2:7" ht="13.5">
      <c r="B76" s="27" t="s">
        <v>84</v>
      </c>
      <c r="C76" s="24">
        <v>80.70725439490876</v>
      </c>
      <c r="D76" s="24">
        <v>55.50605280483304</v>
      </c>
      <c r="E76" s="24">
        <v>-13.032298289266867</v>
      </c>
      <c r="F76" s="60">
        <v>-0.3275</v>
      </c>
      <c r="G76" s="60">
        <v>-0.14</v>
      </c>
    </row>
    <row r="77" spans="2:7" ht="13.5">
      <c r="B77" s="27" t="s">
        <v>85</v>
      </c>
      <c r="C77" s="24">
        <v>80.1502735107147</v>
      </c>
      <c r="D77" s="24">
        <v>56.33383194552669</v>
      </c>
      <c r="E77" s="24">
        <v>-13.095564868001096</v>
      </c>
      <c r="F77" s="60">
        <v>-0.3975</v>
      </c>
      <c r="G77" s="60">
        <v>-0.21</v>
      </c>
    </row>
    <row r="78" spans="2:7" ht="13.5">
      <c r="B78" s="27" t="s">
        <v>86</v>
      </c>
      <c r="C78" s="24">
        <v>79.67960823825996</v>
      </c>
      <c r="D78" s="24">
        <v>57.22436828792501</v>
      </c>
      <c r="E78" s="24">
        <v>-12.871167431500577</v>
      </c>
      <c r="F78" s="60">
        <v>-0.3759</v>
      </c>
      <c r="G78" s="60">
        <v>-0.1884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38841.372777777775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0.015774999999999973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0.5312356484364265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-0.5507086639121005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1.081944312348527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0.32962054123446816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82.5294798375243</v>
      </c>
      <c r="D47" s="24">
        <v>-55.23963765005751</v>
      </c>
      <c r="E47" s="24">
        <v>8.568518359330662</v>
      </c>
      <c r="F47" s="60">
        <v>-0.1971</v>
      </c>
      <c r="G47" s="39">
        <v>-0.009599999999999997</v>
      </c>
    </row>
    <row r="48" spans="2:5" ht="13.5">
      <c r="B48" s="27" t="s">
        <v>56</v>
      </c>
      <c r="C48" s="24">
        <v>82.301698828816</v>
      </c>
      <c r="D48" s="24">
        <v>-55.81362808847867</v>
      </c>
      <c r="E48" s="24">
        <v>7.258966603469269</v>
      </c>
    </row>
    <row r="49" spans="2:7" ht="13.5">
      <c r="B49" s="27" t="s">
        <v>57</v>
      </c>
      <c r="C49" s="24">
        <v>81.46142772543642</v>
      </c>
      <c r="D49" s="24">
        <v>-56.88818330979067</v>
      </c>
      <c r="E49" s="24">
        <v>7.702809146312689</v>
      </c>
      <c r="F49" s="60">
        <v>0.2019</v>
      </c>
      <c r="G49" s="39">
        <v>0.014399999999999996</v>
      </c>
    </row>
    <row r="50" spans="2:7" ht="13.5">
      <c r="B50" s="27" t="s">
        <v>58</v>
      </c>
      <c r="C50" s="24">
        <v>80.90569013204731</v>
      </c>
      <c r="D50" s="24">
        <v>-57.641994542500285</v>
      </c>
      <c r="E50" s="24">
        <v>7.810808678485725</v>
      </c>
      <c r="F50" s="60">
        <v>0.3548</v>
      </c>
      <c r="G50" s="39">
        <v>0.1673</v>
      </c>
    </row>
    <row r="51" spans="2:7" ht="13.5">
      <c r="B51" s="27" t="s">
        <v>59</v>
      </c>
      <c r="C51" s="24">
        <v>80.44909372341368</v>
      </c>
      <c r="D51" s="24">
        <v>-58.32289100563231</v>
      </c>
      <c r="E51" s="24">
        <v>8.205727781934076</v>
      </c>
      <c r="F51" s="60">
        <v>0.465</v>
      </c>
      <c r="G51" s="39">
        <v>0.2775</v>
      </c>
    </row>
    <row r="52" spans="2:7" ht="13.5">
      <c r="B52" s="27" t="s">
        <v>60</v>
      </c>
      <c r="C52" s="24">
        <v>79.83677809568881</v>
      </c>
      <c r="D52" s="24">
        <v>-58.77404758434712</v>
      </c>
      <c r="E52" s="24">
        <v>8.823834205039955</v>
      </c>
      <c r="F52" s="60">
        <v>0.5296</v>
      </c>
      <c r="G52" s="39">
        <v>0.34209999999999996</v>
      </c>
    </row>
    <row r="53" spans="2:7" ht="13.5">
      <c r="B53" s="27" t="s">
        <v>61</v>
      </c>
      <c r="C53" s="24">
        <v>79.36907637130157</v>
      </c>
      <c r="D53" s="24">
        <v>-58.97629591485302</v>
      </c>
      <c r="E53" s="24">
        <v>9.543916065046165</v>
      </c>
      <c r="F53" s="60">
        <v>0.5312</v>
      </c>
      <c r="G53" s="39">
        <v>0.3437</v>
      </c>
    </row>
    <row r="54" spans="2:5" ht="13.5">
      <c r="B54" s="27" t="s">
        <v>62</v>
      </c>
      <c r="C54" s="24">
        <v>78.27585729048255</v>
      </c>
      <c r="D54" s="24">
        <v>-59.93997333321713</v>
      </c>
      <c r="E54" s="24">
        <v>10.295948003770237</v>
      </c>
    </row>
    <row r="55" spans="2:5" ht="13.5">
      <c r="B55" s="27" t="s">
        <v>63</v>
      </c>
      <c r="C55" s="24">
        <v>78.09280508908938</v>
      </c>
      <c r="D55" s="24">
        <v>-59.51898643734016</v>
      </c>
      <c r="E55" s="24">
        <v>11.535586478124731</v>
      </c>
    </row>
    <row r="56" spans="2:7" ht="13.5">
      <c r="B56" s="27" t="s">
        <v>64</v>
      </c>
      <c r="C56" s="24">
        <v>78.93528367649685</v>
      </c>
      <c r="D56" s="24">
        <v>-58.31118212973729</v>
      </c>
      <c r="E56" s="24">
        <v>12.159364519540956</v>
      </c>
      <c r="F56" s="60">
        <v>0.2112</v>
      </c>
      <c r="G56" s="39">
        <v>0.0237</v>
      </c>
    </row>
    <row r="57" spans="2:6" ht="13.5">
      <c r="B57" s="27" t="s">
        <v>65</v>
      </c>
      <c r="C57" s="24">
        <v>79.07183505139072</v>
      </c>
      <c r="D57" s="24">
        <v>-57.57019001286705</v>
      </c>
      <c r="E57" s="24">
        <v>12.828706362894177</v>
      </c>
      <c r="F57" s="60">
        <v>0.0159</v>
      </c>
    </row>
    <row r="58" spans="2:6" ht="13.5">
      <c r="B58" s="27" t="s">
        <v>66</v>
      </c>
      <c r="C58" s="24">
        <v>79.58618967064082</v>
      </c>
      <c r="D58" s="24">
        <v>-56.73954830400745</v>
      </c>
      <c r="E58" s="24">
        <v>13.324224811651208</v>
      </c>
      <c r="F58" s="60">
        <v>-0.1645</v>
      </c>
    </row>
    <row r="59" spans="2:5" ht="13.5">
      <c r="B59" s="27" t="s">
        <v>67</v>
      </c>
      <c r="C59" s="24">
        <v>80.0087191040407</v>
      </c>
      <c r="D59" s="24">
        <v>-55.62807478932739</v>
      </c>
      <c r="E59" s="24">
        <v>13.773109499116583</v>
      </c>
    </row>
    <row r="60" spans="2:7" ht="13.5">
      <c r="B60" s="27" t="s">
        <v>68</v>
      </c>
      <c r="C60" s="24">
        <v>80.90069549765585</v>
      </c>
      <c r="D60" s="24">
        <v>-54.96160062831538</v>
      </c>
      <c r="E60" s="24">
        <v>13.110558393065448</v>
      </c>
      <c r="F60" s="60">
        <v>-0.4735</v>
      </c>
      <c r="G60" s="39">
        <v>-0.286</v>
      </c>
    </row>
    <row r="61" spans="2:7" ht="13.5">
      <c r="B61" s="27" t="s">
        <v>69</v>
      </c>
      <c r="C61" s="24">
        <v>81.73581816624494</v>
      </c>
      <c r="D61" s="24">
        <v>-54.35272288369268</v>
      </c>
      <c r="E61" s="24">
        <v>12.358737925670196</v>
      </c>
      <c r="F61" s="60">
        <v>-0.5507</v>
      </c>
      <c r="G61" s="39">
        <v>-0.36319999999999997</v>
      </c>
    </row>
    <row r="62" spans="2:7" ht="13.5">
      <c r="B62" s="27" t="s">
        <v>70</v>
      </c>
      <c r="C62" s="24">
        <v>82.56545434188244</v>
      </c>
      <c r="D62" s="24">
        <v>-54.16931153713625</v>
      </c>
      <c r="E62" s="24">
        <v>10.665692849785902</v>
      </c>
      <c r="F62" s="60">
        <v>-0.5048</v>
      </c>
      <c r="G62" s="39">
        <v>-0.3173</v>
      </c>
    </row>
    <row r="63" spans="2:7" ht="13.5">
      <c r="B63" s="27" t="s">
        <v>71</v>
      </c>
      <c r="C63" s="24">
        <v>82.59077267138575</v>
      </c>
      <c r="D63" s="24">
        <v>55.162602724708314</v>
      </c>
      <c r="E63" s="24">
        <v>-8.675719704893226</v>
      </c>
      <c r="F63" s="60">
        <v>0.3015</v>
      </c>
      <c r="G63" s="39">
        <v>0.11399999999999999</v>
      </c>
    </row>
    <row r="64" spans="2:7" ht="13.5">
      <c r="B64" s="27" t="s">
        <v>72</v>
      </c>
      <c r="C64" s="24">
        <v>82.10665064460498</v>
      </c>
      <c r="D64" s="24">
        <v>55.787604704280454</v>
      </c>
      <c r="E64" s="24">
        <v>-8.03103095645607</v>
      </c>
      <c r="F64" s="60">
        <v>0.3509</v>
      </c>
      <c r="G64" s="39">
        <v>0.1634</v>
      </c>
    </row>
    <row r="65" spans="2:7" ht="13.5">
      <c r="B65" s="27" t="s">
        <v>73</v>
      </c>
      <c r="C65" s="24">
        <v>81.74243726212974</v>
      </c>
      <c r="D65" s="24">
        <v>56.62096142403852</v>
      </c>
      <c r="E65" s="24">
        <v>-7.7684974136755125</v>
      </c>
      <c r="F65" s="60">
        <v>0.357</v>
      </c>
      <c r="G65" s="39">
        <v>0.16949999999999998</v>
      </c>
    </row>
    <row r="66" spans="2:7" ht="13.5">
      <c r="B66" s="27" t="s">
        <v>74</v>
      </c>
      <c r="C66" s="24">
        <v>81.14764135612852</v>
      </c>
      <c r="D66" s="24">
        <v>57.434981597023224</v>
      </c>
      <c r="E66" s="24">
        <v>-7.762148599130394</v>
      </c>
      <c r="F66" s="60">
        <v>0.32</v>
      </c>
      <c r="G66" s="39">
        <v>0.1325</v>
      </c>
    </row>
    <row r="67" spans="2:7" ht="13.5">
      <c r="B67" s="27" t="s">
        <v>75</v>
      </c>
      <c r="C67" s="24">
        <v>80.48626004793154</v>
      </c>
      <c r="D67" s="24">
        <v>58.158757426990874</v>
      </c>
      <c r="E67" s="24">
        <v>-8.086894323127414</v>
      </c>
      <c r="F67" s="60">
        <v>0.2413</v>
      </c>
      <c r="G67" s="39">
        <v>0.05379999999999999</v>
      </c>
    </row>
    <row r="68" spans="2:6" ht="13.5">
      <c r="B68" s="27" t="s">
        <v>76</v>
      </c>
      <c r="C68" s="24">
        <v>79.9568445646357</v>
      </c>
      <c r="D68" s="24">
        <v>58.768240654492494</v>
      </c>
      <c r="E68" s="24">
        <v>-8.758201018634505</v>
      </c>
      <c r="F68" s="60">
        <v>0.1287</v>
      </c>
    </row>
    <row r="69" spans="2:6" ht="13.5">
      <c r="B69" s="27" t="s">
        <v>77</v>
      </c>
      <c r="C69" s="24">
        <v>79.40307000737326</v>
      </c>
      <c r="D69" s="24">
        <v>59.04880823306886</v>
      </c>
      <c r="E69" s="24">
        <v>-9.680424670162248</v>
      </c>
      <c r="F69" s="60">
        <v>-0.0104</v>
      </c>
    </row>
    <row r="70" spans="2:6" ht="13.5">
      <c r="B70" s="27" t="s">
        <v>78</v>
      </c>
      <c r="C70" s="24">
        <v>78.9916541915043</v>
      </c>
      <c r="D70" s="24">
        <v>58.95283121943137</v>
      </c>
      <c r="E70" s="24">
        <v>-10.661263593612073</v>
      </c>
      <c r="F70" s="60">
        <v>-0.1402</v>
      </c>
    </row>
    <row r="71" spans="2:7" ht="13.5">
      <c r="B71" s="27" t="s">
        <v>79</v>
      </c>
      <c r="C71" s="24">
        <v>78.88492281201763</v>
      </c>
      <c r="D71" s="24">
        <v>58.59030021578443</v>
      </c>
      <c r="E71" s="24">
        <v>-11.694033644184465</v>
      </c>
      <c r="F71" s="60">
        <v>-0.2541</v>
      </c>
      <c r="G71" s="39">
        <v>-0.06659999999999999</v>
      </c>
    </row>
    <row r="72" spans="2:6" ht="13.5">
      <c r="B72" s="27" t="s">
        <v>80</v>
      </c>
      <c r="C72" s="24">
        <v>82.82499522965057</v>
      </c>
      <c r="D72" s="24">
        <v>54.452802581855956</v>
      </c>
      <c r="E72" s="24">
        <v>-10.002107614480764</v>
      </c>
      <c r="F72" s="60">
        <v>0.1551</v>
      </c>
    </row>
    <row r="73" spans="2:6" ht="13.5">
      <c r="B73" s="27" t="s">
        <v>81</v>
      </c>
      <c r="C73" s="24">
        <v>82.58392031420847</v>
      </c>
      <c r="D73" s="24">
        <v>54.21400640088778</v>
      </c>
      <c r="E73" s="24">
        <v>-11.047286965561677</v>
      </c>
      <c r="F73" s="60">
        <v>0.021</v>
      </c>
    </row>
    <row r="74" spans="2:6" ht="13.5">
      <c r="B74" s="27" t="s">
        <v>82</v>
      </c>
      <c r="C74" s="24">
        <v>82.20003484734276</v>
      </c>
      <c r="D74" s="24">
        <v>54.338458963755876</v>
      </c>
      <c r="E74" s="24">
        <v>-12.022893840344615</v>
      </c>
      <c r="F74" s="60">
        <v>-0.112</v>
      </c>
    </row>
    <row r="75" spans="2:7" ht="13.5">
      <c r="B75" s="27" t="s">
        <v>83</v>
      </c>
      <c r="C75" s="24">
        <v>81.5497557209457</v>
      </c>
      <c r="D75" s="24">
        <v>54.74084994100055</v>
      </c>
      <c r="E75" s="24">
        <v>-12.844736612749141</v>
      </c>
      <c r="F75" s="60">
        <v>-0.2352</v>
      </c>
      <c r="G75" s="39">
        <v>-0.04769999999999999</v>
      </c>
    </row>
    <row r="76" spans="2:7" ht="13.5">
      <c r="B76" s="27" t="s">
        <v>84</v>
      </c>
      <c r="C76" s="24">
        <v>80.69092106639826</v>
      </c>
      <c r="D76" s="24">
        <v>55.37068558887692</v>
      </c>
      <c r="E76" s="24">
        <v>-13.330020614406614</v>
      </c>
      <c r="F76" s="60">
        <v>-0.3275</v>
      </c>
      <c r="G76" s="39">
        <v>-0.14</v>
      </c>
    </row>
    <row r="77" spans="2:7" ht="13.5">
      <c r="B77" s="27" t="s">
        <v>85</v>
      </c>
      <c r="C77" s="24">
        <v>80.03999203515792</v>
      </c>
      <c r="D77" s="24">
        <v>56.28917898069126</v>
      </c>
      <c r="E77" s="24">
        <v>-13.47481834292463</v>
      </c>
      <c r="F77" s="60">
        <v>-0.3975</v>
      </c>
      <c r="G77" s="39">
        <v>-0.21</v>
      </c>
    </row>
    <row r="78" spans="2:7" ht="13.5">
      <c r="B78" s="27" t="s">
        <v>86</v>
      </c>
      <c r="C78" s="24">
        <v>79.50224404019944</v>
      </c>
      <c r="D78" s="24">
        <v>57.30651338417153</v>
      </c>
      <c r="E78" s="24">
        <v>-13.192271005989666</v>
      </c>
      <c r="F78" s="60">
        <v>-0.3759</v>
      </c>
      <c r="G78" s="39">
        <v>-0.1884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38841.372777777775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0.015774999999999973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0.5312356484364265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-0.5507086639121005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1.081944312348527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0.32962054123446816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-0.11277492809978185</v>
      </c>
      <c r="D47" s="24">
        <v>-0.08925319589289415</v>
      </c>
      <c r="E47" s="24">
        <v>0.13471603762236306</v>
      </c>
      <c r="F47" s="60">
        <v>-0.1971</v>
      </c>
      <c r="G47" s="39">
        <v>-0.009599999999999997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7" ht="13.5">
      <c r="B49" s="27" t="s">
        <v>57</v>
      </c>
      <c r="C49" s="24">
        <v>0.053141315659132715</v>
      </c>
      <c r="D49" s="24">
        <v>-0.02694537487514026</v>
      </c>
      <c r="E49" s="24">
        <v>-0.1929360243959728</v>
      </c>
      <c r="F49" s="60">
        <v>0.2019</v>
      </c>
      <c r="G49" s="39">
        <v>0.014399999999999996</v>
      </c>
    </row>
    <row r="50" spans="2:7" ht="13.5">
      <c r="B50" s="27" t="s">
        <v>58</v>
      </c>
      <c r="C50" s="24">
        <v>0.02641579280081885</v>
      </c>
      <c r="D50" s="24">
        <v>-0.1363245614981139</v>
      </c>
      <c r="E50" s="24">
        <v>-0.32653298588020263</v>
      </c>
      <c r="F50" s="60">
        <v>0.3548</v>
      </c>
      <c r="G50" s="39">
        <v>0.1673</v>
      </c>
    </row>
    <row r="51" spans="2:7" ht="13.5">
      <c r="B51" s="27" t="s">
        <v>59</v>
      </c>
      <c r="C51" s="24">
        <v>-0.052525612632990715</v>
      </c>
      <c r="D51" s="24">
        <v>-0.2734827414626153</v>
      </c>
      <c r="E51" s="24">
        <v>-0.37234477817046585</v>
      </c>
      <c r="F51" s="60">
        <v>0.465</v>
      </c>
      <c r="G51" s="39">
        <v>0.2775</v>
      </c>
    </row>
    <row r="52" spans="2:7" ht="13.5">
      <c r="B52" s="27" t="s">
        <v>60</v>
      </c>
      <c r="C52" s="24">
        <v>-0.16130419245516237</v>
      </c>
      <c r="D52" s="24">
        <v>-0.3965421278191812</v>
      </c>
      <c r="E52" s="24">
        <v>-0.3117598573310101</v>
      </c>
      <c r="F52" s="60">
        <v>0.5296</v>
      </c>
      <c r="G52" s="39">
        <v>0.34209999999999996</v>
      </c>
    </row>
    <row r="53" spans="2:7" ht="13.5">
      <c r="B53" s="27" t="s">
        <v>61</v>
      </c>
      <c r="C53" s="24">
        <v>-0.2387815801496629</v>
      </c>
      <c r="D53" s="24">
        <v>-0.4381568570477441</v>
      </c>
      <c r="E53" s="24">
        <v>-0.1822449993114219</v>
      </c>
      <c r="F53" s="60">
        <v>0.5312</v>
      </c>
      <c r="G53" s="39">
        <v>0.3437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7" ht="13.5">
      <c r="B56" s="27" t="s">
        <v>64</v>
      </c>
      <c r="C56" s="24">
        <v>-0.12894413266363358</v>
      </c>
      <c r="D56" s="24">
        <v>-0.12479772670162959</v>
      </c>
      <c r="E56" s="24">
        <v>0.1113497269214303</v>
      </c>
      <c r="F56" s="60">
        <v>0.2112</v>
      </c>
      <c r="G56" s="39">
        <v>0.0237</v>
      </c>
    </row>
    <row r="57" spans="2:6" ht="13.5">
      <c r="B57" s="27" t="s">
        <v>65</v>
      </c>
      <c r="C57" s="24">
        <v>-0.008546826222314508</v>
      </c>
      <c r="D57" s="24">
        <v>-0.0057514809381515875</v>
      </c>
      <c r="E57" s="24">
        <v>0.012108762644675863</v>
      </c>
      <c r="F57" s="60">
        <v>0.0159</v>
      </c>
    </row>
    <row r="58" spans="2:6" ht="13.5">
      <c r="B58" s="27" t="s">
        <v>66</v>
      </c>
      <c r="C58" s="24">
        <v>0.06407033161761433</v>
      </c>
      <c r="D58" s="24">
        <v>0.010950000246616298</v>
      </c>
      <c r="E58" s="24">
        <v>-0.15112364847587223</v>
      </c>
      <c r="F58" s="60">
        <v>-0.1645</v>
      </c>
    </row>
    <row r="59" spans="2:5" ht="13.5">
      <c r="B59" s="27" t="s">
        <v>67</v>
      </c>
      <c r="C59" s="24">
        <v>0</v>
      </c>
      <c r="D59" s="24">
        <v>0</v>
      </c>
      <c r="E59" s="24">
        <v>0</v>
      </c>
    </row>
    <row r="60" spans="2:7" ht="13.5">
      <c r="B60" s="27" t="s">
        <v>68</v>
      </c>
      <c r="C60" s="24">
        <v>-0.025096203878760548</v>
      </c>
      <c r="D60" s="24">
        <v>-0.2498373536423557</v>
      </c>
      <c r="E60" s="24">
        <v>-0.401475102708476</v>
      </c>
      <c r="F60" s="60">
        <v>-0.4735</v>
      </c>
      <c r="G60" s="39">
        <v>-0.286</v>
      </c>
    </row>
    <row r="61" spans="2:7" ht="13.5">
      <c r="B61" s="27" t="s">
        <v>69</v>
      </c>
      <c r="C61" s="24">
        <v>-0.1687480179576113</v>
      </c>
      <c r="D61" s="24">
        <v>-0.41305162768445314</v>
      </c>
      <c r="E61" s="24">
        <v>-0.3227886178452657</v>
      </c>
      <c r="F61" s="60">
        <v>-0.5507</v>
      </c>
      <c r="G61" s="39">
        <v>-0.36319999999999997</v>
      </c>
    </row>
    <row r="62" spans="2:7" ht="13.5">
      <c r="B62" s="27" t="s">
        <v>70</v>
      </c>
      <c r="C62" s="24">
        <v>-0.28777261050088043</v>
      </c>
      <c r="D62" s="24">
        <v>-0.4146488531169652</v>
      </c>
      <c r="E62" s="24">
        <v>-0.006880546290302547</v>
      </c>
      <c r="F62" s="60">
        <v>-0.5048</v>
      </c>
      <c r="G62" s="39">
        <v>-0.3173</v>
      </c>
    </row>
    <row r="63" spans="2:7" ht="13.5">
      <c r="B63" s="27" t="s">
        <v>71</v>
      </c>
      <c r="C63" s="24">
        <v>0.17580848763965662</v>
      </c>
      <c r="D63" s="24">
        <v>-0.14639863833983924</v>
      </c>
      <c r="E63" s="24">
        <v>0.1963900601428037</v>
      </c>
      <c r="F63" s="60">
        <v>0.3015</v>
      </c>
      <c r="G63" s="39">
        <v>0.11399999999999999</v>
      </c>
    </row>
    <row r="64" spans="2:7" ht="13.5">
      <c r="B64" s="27" t="s">
        <v>72</v>
      </c>
      <c r="C64" s="24">
        <v>0.1684239807285195</v>
      </c>
      <c r="D64" s="24">
        <v>-0.08241402390108021</v>
      </c>
      <c r="E64" s="24">
        <v>0.2966487045834105</v>
      </c>
      <c r="F64" s="60">
        <v>0.3509</v>
      </c>
      <c r="G64" s="39">
        <v>0.1634</v>
      </c>
    </row>
    <row r="65" spans="2:7" ht="13.5">
      <c r="B65" s="27" t="s">
        <v>73</v>
      </c>
      <c r="C65" s="24">
        <v>0.1188843105560693</v>
      </c>
      <c r="D65" s="24">
        <v>0.009596556512292409</v>
      </c>
      <c r="E65" s="24">
        <v>0.33653465121695536</v>
      </c>
      <c r="F65" s="60">
        <v>0.357</v>
      </c>
      <c r="G65" s="39">
        <v>0.16949999999999998</v>
      </c>
    </row>
    <row r="66" spans="2:7" ht="13.5">
      <c r="B66" s="27" t="s">
        <v>74</v>
      </c>
      <c r="C66" s="24">
        <v>0.04457276454091641</v>
      </c>
      <c r="D66" s="24">
        <v>0.09711705942390836</v>
      </c>
      <c r="E66" s="24">
        <v>0.301627591383423</v>
      </c>
      <c r="F66" s="60">
        <v>0.32</v>
      </c>
      <c r="G66" s="39">
        <v>0.1325</v>
      </c>
    </row>
    <row r="67" spans="2:7" ht="13.5">
      <c r="B67" s="27" t="s">
        <v>75</v>
      </c>
      <c r="C67" s="24">
        <v>-0.018195860263830355</v>
      </c>
      <c r="D67" s="24">
        <v>0.1329042402931222</v>
      </c>
      <c r="E67" s="24">
        <v>0.2005870439308426</v>
      </c>
      <c r="F67" s="60">
        <v>0.2413</v>
      </c>
      <c r="G67" s="39">
        <v>0.05379999999999999</v>
      </c>
    </row>
    <row r="68" spans="2:6" ht="13.5">
      <c r="B68" s="27" t="s">
        <v>76</v>
      </c>
      <c r="C68" s="24">
        <v>-0.03643333322757769</v>
      </c>
      <c r="D68" s="24">
        <v>0.09439316168032974</v>
      </c>
      <c r="E68" s="24">
        <v>0.0794732932015556</v>
      </c>
      <c r="F68" s="60">
        <v>0.1287</v>
      </c>
    </row>
    <row r="69" spans="2:6" ht="13.5">
      <c r="B69" s="27" t="s">
        <v>77</v>
      </c>
      <c r="C69" s="24">
        <v>0.004852166380956646</v>
      </c>
      <c r="D69" s="24">
        <v>-0.00863799552219291</v>
      </c>
      <c r="E69" s="24">
        <v>-0.003204325938931163</v>
      </c>
      <c r="F69" s="60">
        <v>-0.0104</v>
      </c>
    </row>
    <row r="70" spans="2:6" ht="13.5">
      <c r="B70" s="27" t="s">
        <v>78</v>
      </c>
      <c r="C70" s="24">
        <v>0.08139395388187154</v>
      </c>
      <c r="D70" s="24">
        <v>-0.11403954420790541</v>
      </c>
      <c r="E70" s="24">
        <v>0.00413319187828165</v>
      </c>
      <c r="F70" s="60">
        <v>-0.1402</v>
      </c>
    </row>
    <row r="71" spans="2:7" ht="13.5">
      <c r="B71" s="27" t="s">
        <v>79</v>
      </c>
      <c r="C71" s="24">
        <v>0.15796118359793354</v>
      </c>
      <c r="D71" s="24">
        <v>-0.17498846976064897</v>
      </c>
      <c r="E71" s="24">
        <v>0.0949364417453662</v>
      </c>
      <c r="F71" s="60">
        <v>-0.2541</v>
      </c>
      <c r="G71" s="39">
        <v>-0.06659999999999999</v>
      </c>
    </row>
    <row r="72" spans="2:6" ht="13.5">
      <c r="B72" s="27" t="s">
        <v>80</v>
      </c>
      <c r="C72" s="24">
        <v>0.09520126928150319</v>
      </c>
      <c r="D72" s="24">
        <v>-0.11737564333647299</v>
      </c>
      <c r="E72" s="24">
        <v>0.03486877613671524</v>
      </c>
      <c r="F72" s="60">
        <v>0.1551</v>
      </c>
    </row>
    <row r="73" spans="2:6" ht="13.5">
      <c r="B73" s="27" t="s">
        <v>81</v>
      </c>
      <c r="C73" s="24">
        <v>0.011260843265233689</v>
      </c>
      <c r="D73" s="24">
        <v>-0.017499184919280708</v>
      </c>
      <c r="E73" s="24">
        <v>-0.0026585141090311737</v>
      </c>
      <c r="F73" s="60">
        <v>0.021</v>
      </c>
    </row>
    <row r="74" spans="2:6" ht="13.5">
      <c r="B74" s="27" t="s">
        <v>82</v>
      </c>
      <c r="C74" s="24">
        <v>-0.04418161430886869</v>
      </c>
      <c r="D74" s="24">
        <v>0.08987681659377245</v>
      </c>
      <c r="E74" s="24">
        <v>0.050239380547525414</v>
      </c>
      <c r="F74" s="60">
        <v>-0.112</v>
      </c>
    </row>
    <row r="75" spans="2:7" ht="13.5">
      <c r="B75" s="27" t="s">
        <v>83</v>
      </c>
      <c r="C75" s="24">
        <v>-0.044492703340992534</v>
      </c>
      <c r="D75" s="24">
        <v>0.15486200418411755</v>
      </c>
      <c r="E75" s="24">
        <v>0.17132390712230716</v>
      </c>
      <c r="F75" s="60">
        <v>-0.2352</v>
      </c>
      <c r="G75" s="39">
        <v>-0.04769999999999999</v>
      </c>
    </row>
    <row r="76" spans="2:7" ht="13.5">
      <c r="B76" s="27" t="s">
        <v>84</v>
      </c>
      <c r="C76" s="24">
        <v>0.01633332851049829</v>
      </c>
      <c r="D76" s="24">
        <v>0.13536721595612278</v>
      </c>
      <c r="E76" s="24">
        <v>0.2977223251397465</v>
      </c>
      <c r="F76" s="60">
        <v>-0.3275</v>
      </c>
      <c r="G76" s="39">
        <v>-0.14</v>
      </c>
    </row>
    <row r="77" spans="2:7" ht="13.5">
      <c r="B77" s="27" t="s">
        <v>85</v>
      </c>
      <c r="C77" s="24">
        <v>0.11028147555677492</v>
      </c>
      <c r="D77" s="24">
        <v>0.04465296483542858</v>
      </c>
      <c r="E77" s="24">
        <v>0.3792534749235337</v>
      </c>
      <c r="F77" s="60">
        <v>-0.3975</v>
      </c>
      <c r="G77" s="39">
        <v>-0.21</v>
      </c>
    </row>
    <row r="78" spans="2:7" ht="13.5">
      <c r="B78" s="27" t="s">
        <v>86</v>
      </c>
      <c r="C78" s="24">
        <v>0.1773641980605163</v>
      </c>
      <c r="D78" s="24">
        <v>-0.08214509624652067</v>
      </c>
      <c r="E78" s="24">
        <v>0.3211035744890882</v>
      </c>
      <c r="F78" s="60">
        <v>-0.3759</v>
      </c>
      <c r="G78" s="39">
        <v>-0.1884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38841.372777777775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4</v>
      </c>
      <c r="F36" s="44">
        <v>8</v>
      </c>
      <c r="G36" s="45">
        <v>25</v>
      </c>
      <c r="H36" s="56"/>
    </row>
    <row r="37" spans="2:8" ht="13.5">
      <c r="B37" s="49" t="s">
        <v>39</v>
      </c>
      <c r="C37" s="44">
        <v>9</v>
      </c>
      <c r="D37" s="44"/>
      <c r="E37" s="44">
        <v>11</v>
      </c>
      <c r="F37" s="44">
        <v>20</v>
      </c>
      <c r="G37" s="45">
        <v>62.5</v>
      </c>
      <c r="H37" s="56"/>
    </row>
    <row r="38" spans="2:8" ht="13.5">
      <c r="B38" s="49" t="s">
        <v>33</v>
      </c>
      <c r="C38" s="44"/>
      <c r="D38" s="44"/>
      <c r="E38" s="44"/>
      <c r="F38" s="44">
        <v>4</v>
      </c>
      <c r="G38" s="44">
        <v>62.5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15</v>
      </c>
      <c r="F39" s="44">
        <v>32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0.1773641980605163</v>
      </c>
      <c r="D42" s="42">
        <v>0.15486200418411755</v>
      </c>
      <c r="E42" s="42">
        <v>0.3792534749235337</v>
      </c>
      <c r="F42" s="51">
        <v>0.5312356484364265</v>
      </c>
    </row>
    <row r="43" spans="2:6" ht="13.5">
      <c r="B43" s="49" t="s">
        <v>13</v>
      </c>
      <c r="C43" s="42">
        <v>-0.28777261050088043</v>
      </c>
      <c r="D43" s="42">
        <v>-0.28777261050088043</v>
      </c>
      <c r="E43" s="42">
        <v>-0.28777261050088043</v>
      </c>
      <c r="F43" s="51">
        <v>-0.5507086639121005</v>
      </c>
    </row>
    <row r="44" spans="2:6" ht="13.5">
      <c r="B44" s="49" t="s">
        <v>14</v>
      </c>
      <c r="C44" s="42">
        <v>0.4651368085613967</v>
      </c>
      <c r="D44" s="42">
        <v>0.5930188612318616</v>
      </c>
      <c r="E44" s="42">
        <v>0.7807285776320096</v>
      </c>
      <c r="F44" s="51">
        <v>1.081944312348527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-0.0006822566757516135</v>
      </c>
      <c r="D46" s="42">
        <v>-0.07945532741210859</v>
      </c>
      <c r="E46" s="42">
        <v>0.0234083607241585</v>
      </c>
      <c r="F46" s="51">
        <v>0.015774999999999973</v>
      </c>
    </row>
    <row r="47" spans="2:6" ht="13.5">
      <c r="B47" s="49" t="s">
        <v>26</v>
      </c>
      <c r="C47" s="42">
        <v>0.11958571120753678</v>
      </c>
      <c r="D47" s="42">
        <v>0.1939458627486354</v>
      </c>
      <c r="E47" s="42">
        <v>0.23044399839572813</v>
      </c>
      <c r="F47" s="51">
        <v>0.3240681662836992</v>
      </c>
    </row>
    <row r="48" spans="2:6" ht="13.5">
      <c r="B48" s="49" t="s">
        <v>27</v>
      </c>
      <c r="C48" s="42">
        <v>0.12177753883465935</v>
      </c>
      <c r="D48" s="42">
        <v>0.1745193457672264</v>
      </c>
      <c r="E48" s="42">
        <v>0.23308596851347924</v>
      </c>
      <c r="F48" s="51">
        <v>0.32962054123446816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28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-0.9730866237034045</v>
      </c>
      <c r="C3">
        <f aca="true" t="shared" si="0" ref="C3:C33">NORMDIST(B3,AveDev3D_0,StandardDev3D_0,FALSE)*NumPoints_7*I3</f>
        <v>0.024818351106852845</v>
      </c>
      <c r="D3">
        <v>0</v>
      </c>
      <c r="F3" t="s">
        <v>17</v>
      </c>
      <c r="G3">
        <v>15</v>
      </c>
      <c r="I3">
        <f>B5-B4</f>
        <v>0.06592410824689365</v>
      </c>
      <c r="N3">
        <v>0.1875</v>
      </c>
      <c r="O3">
        <v>-0.1875</v>
      </c>
      <c r="P3">
        <v>0.015774999999999973</v>
      </c>
    </row>
    <row r="4" spans="1:16" ht="12.75">
      <c r="B4">
        <v>-0.9071625154565108</v>
      </c>
      <c r="C4">
        <f t="shared" si="0"/>
        <v>0.044326528864687804</v>
      </c>
      <c r="D4">
        <v>0</v>
      </c>
      <c r="F4" t="s">
        <v>18</v>
      </c>
      <c r="G4">
        <v>5</v>
      </c>
      <c r="I4">
        <f>I3</f>
        <v>0.06592410824689365</v>
      </c>
      <c r="N4">
        <v>0.1875</v>
      </c>
      <c r="O4">
        <v>-0.1875</v>
      </c>
      <c r="P4">
        <v>0.015774999999999973</v>
      </c>
    </row>
    <row r="5" spans="1:16" ht="12.75">
      <c r="B5">
        <v>-0.8412384072096172</v>
      </c>
      <c r="C5">
        <f t="shared" si="0"/>
        <v>0.07606462770863952</v>
      </c>
      <c r="D5">
        <v>0</v>
      </c>
      <c r="I5">
        <f>I4</f>
        <v>0.06592410824689365</v>
      </c>
      <c r="N5">
        <v>0.1875</v>
      </c>
      <c r="O5">
        <v>-0.1875</v>
      </c>
      <c r="P5">
        <v>0.015774999999999973</v>
      </c>
    </row>
    <row r="6" spans="1:16" ht="12.75">
      <c r="B6">
        <v>-0.7753142989627236</v>
      </c>
      <c r="C6">
        <f t="shared" si="0"/>
        <v>0.1254093696511202</v>
      </c>
      <c r="D6">
        <v>0</v>
      </c>
      <c r="I6">
        <f aca="true" t="shared" si="1" ref="I6:I33">I5</f>
        <v>0.06592410824689365</v>
      </c>
      <c r="N6">
        <v>0.1875</v>
      </c>
      <c r="O6">
        <v>-0.1875</v>
      </c>
      <c r="P6">
        <v>0.015774999999999973</v>
      </c>
    </row>
    <row r="7" spans="1:16" ht="12.75">
      <c r="B7">
        <v>-0.70939019071583</v>
      </c>
      <c r="C7">
        <f t="shared" si="0"/>
        <v>0.1986577199388961</v>
      </c>
      <c r="D7">
        <v>0</v>
      </c>
      <c r="I7">
        <f t="shared" si="1"/>
        <v>0.06592410824689365</v>
      </c>
      <c r="N7">
        <v>0.1875</v>
      </c>
      <c r="O7">
        <v>-0.1875</v>
      </c>
      <c r="P7">
        <v>0.015774999999999973</v>
      </c>
    </row>
    <row r="8" spans="1:16" ht="12.75">
      <c r="A8" t="str">
        <f>"-2s"</f>
        <v>-2s</v>
      </c>
      <c r="B8">
        <v>-0.6434660824689363</v>
      </c>
      <c r="C8">
        <f t="shared" si="0"/>
        <v>0.30234941247385316</v>
      </c>
      <c r="D8">
        <v>0</v>
      </c>
      <c r="I8">
        <f t="shared" si="1"/>
        <v>0.06592410824689365</v>
      </c>
      <c r="N8">
        <v>0.1875</v>
      </c>
      <c r="O8">
        <v>-0.1875</v>
      </c>
      <c r="P8">
        <v>0.015774999999999973</v>
      </c>
    </row>
    <row r="9" spans="1:16" ht="12.75">
      <c r="B9">
        <v>-0.5775419742220427</v>
      </c>
      <c r="C9">
        <f t="shared" si="0"/>
        <v>0.4421208864850075</v>
      </c>
      <c r="D9">
        <v>1</v>
      </c>
      <c r="I9">
        <f t="shared" si="1"/>
        <v>0.06592410824689365</v>
      </c>
      <c r="N9">
        <v>0.1875</v>
      </c>
      <c r="O9">
        <v>-0.1875</v>
      </c>
      <c r="P9">
        <v>0.015774999999999973</v>
      </c>
    </row>
    <row r="10" spans="1:16" ht="12.75">
      <c r="B10">
        <v>-0.511617865975149</v>
      </c>
      <c r="C10">
        <f t="shared" si="0"/>
        <v>0.6211566742049515</v>
      </c>
      <c r="D10">
        <v>2</v>
      </c>
      <c r="I10">
        <f t="shared" si="1"/>
        <v>0.06592410824689365</v>
      </c>
      <c r="N10">
        <v>0.1875</v>
      </c>
      <c r="O10">
        <v>-0.1875</v>
      </c>
      <c r="P10">
        <v>0.015774999999999973</v>
      </c>
    </row>
    <row r="11" spans="1:16" ht="12.75">
      <c r="B11">
        <v>-0.4456937577282554</v>
      </c>
      <c r="C11">
        <f t="shared" si="0"/>
        <v>0.8384738075601715</v>
      </c>
      <c r="D11">
        <v>1</v>
      </c>
      <c r="I11">
        <f t="shared" si="1"/>
        <v>0.06592410824689365</v>
      </c>
      <c r="N11">
        <v>0.1875</v>
      </c>
      <c r="O11">
        <v>-0.1875</v>
      </c>
      <c r="P11">
        <v>0.015774999999999973</v>
      </c>
    </row>
    <row r="12" spans="1:16" ht="12.75">
      <c r="B12">
        <v>-0.3797696494813618</v>
      </c>
      <c r="C12">
        <f t="shared" si="0"/>
        <v>1.0874419079059927</v>
      </c>
      <c r="D12">
        <v>2</v>
      </c>
      <c r="I12">
        <f t="shared" si="1"/>
        <v>0.06592410824689365</v>
      </c>
      <c r="N12">
        <v>0.1875</v>
      </c>
      <c r="O12">
        <v>-0.1875</v>
      </c>
      <c r="P12">
        <v>0.015774999999999973</v>
      </c>
    </row>
    <row r="13" spans="1:16" ht="12.75">
      <c r="B13">
        <v>-0.3138455412344682</v>
      </c>
      <c r="C13">
        <f t="shared" si="0"/>
        <v>1.3550360573072031</v>
      </c>
      <c r="D13">
        <v>1</v>
      </c>
      <c r="I13">
        <f t="shared" si="1"/>
        <v>0.06592410824689365</v>
      </c>
      <c r="N13">
        <v>0.1875</v>
      </c>
      <c r="O13">
        <v>-0.1875</v>
      </c>
      <c r="P13">
        <v>0.015774999999999973</v>
      </c>
    </row>
    <row r="14" spans="1:16" ht="12.75">
      <c r="B14">
        <v>-0.24792143298757452</v>
      </c>
      <c r="C14">
        <f t="shared" si="0"/>
        <v>1.6222726954643039</v>
      </c>
      <c r="D14">
        <v>2</v>
      </c>
      <c r="I14">
        <f t="shared" si="1"/>
        <v>0.06592410824689365</v>
      </c>
      <c r="N14">
        <v>0.1875</v>
      </c>
      <c r="O14">
        <v>-0.1875</v>
      </c>
      <c r="P14">
        <v>0.015774999999999973</v>
      </c>
    </row>
    <row r="15" spans="1:16" ht="12.75">
      <c r="B15">
        <v>-0.18199732474068092</v>
      </c>
      <c r="C15">
        <f t="shared" si="0"/>
        <v>1.8660577761940782</v>
      </c>
      <c r="D15">
        <v>2</v>
      </c>
      <c r="I15">
        <f t="shared" si="1"/>
        <v>0.06592410824689365</v>
      </c>
      <c r="N15">
        <v>0.1875</v>
      </c>
      <c r="O15">
        <v>-0.1875</v>
      </c>
      <c r="P15">
        <v>0.015774999999999973</v>
      </c>
    </row>
    <row r="16" spans="1:16" ht="12.75">
      <c r="B16">
        <v>-0.11607321649378728</v>
      </c>
      <c r="C16">
        <f t="shared" si="0"/>
        <v>2.0623127856986105</v>
      </c>
      <c r="D16">
        <v>1</v>
      </c>
      <c r="I16">
        <f t="shared" si="1"/>
        <v>0.06592410824689365</v>
      </c>
      <c r="N16">
        <v>0.1875</v>
      </c>
      <c r="O16">
        <v>-0.1875</v>
      </c>
      <c r="P16">
        <v>0.015774999999999973</v>
      </c>
    </row>
    <row r="17" spans="1:16" ht="12.75">
      <c r="B17">
        <v>-0.050149108246893656</v>
      </c>
      <c r="C17">
        <f t="shared" si="0"/>
        <v>2.189839086262553</v>
      </c>
      <c r="D17">
        <v>1</v>
      </c>
      <c r="I17">
        <f t="shared" si="1"/>
        <v>0.06592410824689365</v>
      </c>
      <c r="N17">
        <v>0.1875</v>
      </c>
      <c r="O17">
        <v>-0.1875</v>
      </c>
      <c r="P17">
        <v>0.015774999999999973</v>
      </c>
    </row>
    <row r="18" spans="1:16" ht="12.75">
      <c r="A18" t="str">
        <f>"0"</f>
        <v>0</v>
      </c>
      <c r="B18">
        <v>0.015774999999999973</v>
      </c>
      <c r="C18">
        <f t="shared" si="0"/>
        <v>2.2340767702480235</v>
      </c>
      <c r="D18">
        <v>2</v>
      </c>
      <c r="I18">
        <f t="shared" si="1"/>
        <v>0.06592410824689365</v>
      </c>
      <c r="N18">
        <v>0.1875</v>
      </c>
      <c r="O18">
        <v>-0.1875</v>
      </c>
      <c r="P18">
        <v>0.015774999999999973</v>
      </c>
    </row>
    <row r="19" spans="1:16" ht="12.75">
      <c r="B19">
        <v>0.0816991082468936</v>
      </c>
      <c r="C19">
        <f t="shared" si="0"/>
        <v>2.189839086262553</v>
      </c>
      <c r="D19">
        <v>1</v>
      </c>
      <c r="I19">
        <f t="shared" si="1"/>
        <v>0.06592410824689365</v>
      </c>
      <c r="N19">
        <v>0.1875</v>
      </c>
      <c r="O19">
        <v>-0.1875</v>
      </c>
      <c r="P19">
        <v>0.015774999999999973</v>
      </c>
    </row>
    <row r="20" spans="1:16" ht="12.75">
      <c r="B20">
        <v>0.14762321649378723</v>
      </c>
      <c r="C20">
        <f t="shared" si="0"/>
        <v>2.0623127856986105</v>
      </c>
      <c r="D20">
        <v>3</v>
      </c>
      <c r="I20">
        <f t="shared" si="1"/>
        <v>0.06592410824689365</v>
      </c>
      <c r="N20">
        <v>0.1875</v>
      </c>
      <c r="O20">
        <v>-0.1875</v>
      </c>
      <c r="P20">
        <v>0.015774999999999973</v>
      </c>
    </row>
    <row r="21" spans="1:16" ht="12.75">
      <c r="B21">
        <v>0.2135473247406809</v>
      </c>
      <c r="C21">
        <f t="shared" si="0"/>
        <v>1.8660577761940782</v>
      </c>
      <c r="D21">
        <v>1</v>
      </c>
      <c r="I21">
        <f t="shared" si="1"/>
        <v>0.06592410824689365</v>
      </c>
      <c r="N21">
        <v>0.1875</v>
      </c>
      <c r="O21">
        <v>-0.1875</v>
      </c>
      <c r="P21">
        <v>0.015774999999999973</v>
      </c>
    </row>
    <row r="22" spans="1:16" ht="12.75">
      <c r="B22">
        <v>0.2794714329875745</v>
      </c>
      <c r="C22">
        <f t="shared" si="0"/>
        <v>1.6222726954643039</v>
      </c>
      <c r="D22">
        <v>2</v>
      </c>
      <c r="I22">
        <f t="shared" si="1"/>
        <v>0.06592410824689365</v>
      </c>
      <c r="N22">
        <v>0.1875</v>
      </c>
      <c r="O22">
        <v>-0.1875</v>
      </c>
      <c r="P22">
        <v>0.015774999999999973</v>
      </c>
    </row>
    <row r="23" spans="1:16" ht="12.75">
      <c r="B23">
        <v>0.34539554123446814</v>
      </c>
      <c r="C23">
        <f t="shared" si="0"/>
        <v>1.3550360573072031</v>
      </c>
      <c r="D23">
        <v>3</v>
      </c>
      <c r="I23">
        <f t="shared" si="1"/>
        <v>0.06592410824689365</v>
      </c>
      <c r="N23">
        <v>0.1875</v>
      </c>
      <c r="O23">
        <v>-0.1875</v>
      </c>
      <c r="P23">
        <v>0.015774999999999973</v>
      </c>
    </row>
    <row r="24" spans="1:16" ht="12.75">
      <c r="B24">
        <v>0.4113196494813618</v>
      </c>
      <c r="C24">
        <f t="shared" si="0"/>
        <v>1.0874419079059927</v>
      </c>
      <c r="D24">
        <v>1</v>
      </c>
      <c r="I24">
        <f t="shared" si="1"/>
        <v>0.06592410824689365</v>
      </c>
      <c r="N24">
        <v>0.1875</v>
      </c>
      <c r="O24">
        <v>-0.1875</v>
      </c>
      <c r="P24">
        <v>0.015774999999999973</v>
      </c>
    </row>
    <row r="25" spans="1:16" ht="12.75">
      <c r="B25">
        <v>0.4772437577282554</v>
      </c>
      <c r="C25">
        <f t="shared" si="0"/>
        <v>0.8384738075601715</v>
      </c>
      <c r="D25">
        <v>2</v>
      </c>
      <c r="I25">
        <f t="shared" si="1"/>
        <v>0.06592410824689365</v>
      </c>
      <c r="N25">
        <v>0.1875</v>
      </c>
      <c r="O25">
        <v>-0.1875</v>
      </c>
      <c r="P25">
        <v>0.015774999999999973</v>
      </c>
    </row>
    <row r="26" spans="1:16" ht="12.75">
      <c r="B26">
        <v>0.543167865975149</v>
      </c>
      <c r="C26">
        <f t="shared" si="0"/>
        <v>0.6211566742049515</v>
      </c>
      <c r="D26">
        <v>0</v>
      </c>
      <c r="I26">
        <f t="shared" si="1"/>
        <v>0.06592410824689365</v>
      </c>
      <c r="N26">
        <v>0.1875</v>
      </c>
      <c r="O26">
        <v>-0.1875</v>
      </c>
      <c r="P26">
        <v>0.015774999999999973</v>
      </c>
    </row>
    <row r="27" spans="1:16" ht="12.75">
      <c r="B27">
        <v>0.6090919742220426</v>
      </c>
      <c r="C27">
        <f t="shared" si="0"/>
        <v>0.4421208864850075</v>
      </c>
      <c r="D27">
        <v>0</v>
      </c>
      <c r="I27">
        <f t="shared" si="1"/>
        <v>0.06592410824689365</v>
      </c>
      <c r="N27">
        <v>0.1875</v>
      </c>
      <c r="O27">
        <v>-0.1875</v>
      </c>
      <c r="P27">
        <v>0.015774999999999973</v>
      </c>
    </row>
    <row r="28" spans="1:16" ht="12.75">
      <c r="A28" t="str">
        <f>"2s"</f>
        <v>2s</v>
      </c>
      <c r="B28">
        <v>0.6750160824689363</v>
      </c>
      <c r="C28">
        <f t="shared" si="0"/>
        <v>0.30234941247385316</v>
      </c>
      <c r="D28">
        <v>0</v>
      </c>
      <c r="I28">
        <f t="shared" si="1"/>
        <v>0.06592410824689365</v>
      </c>
      <c r="N28">
        <v>0.1875</v>
      </c>
      <c r="O28">
        <v>-0.1875</v>
      </c>
      <c r="P28">
        <v>0.015774999999999973</v>
      </c>
    </row>
    <row r="29" spans="1:16" ht="12.75">
      <c r="B29">
        <v>0.74094019071583</v>
      </c>
      <c r="C29">
        <f t="shared" si="0"/>
        <v>0.1986577199388961</v>
      </c>
      <c r="D29">
        <v>0</v>
      </c>
      <c r="I29">
        <f t="shared" si="1"/>
        <v>0.06592410824689365</v>
      </c>
      <c r="N29">
        <v>0.1875</v>
      </c>
      <c r="O29">
        <v>-0.1875</v>
      </c>
      <c r="P29">
        <v>0.015774999999999973</v>
      </c>
    </row>
    <row r="30" spans="1:16" ht="12.75">
      <c r="B30">
        <v>0.8068642989627236</v>
      </c>
      <c r="C30">
        <f t="shared" si="0"/>
        <v>0.1254093696511202</v>
      </c>
      <c r="D30">
        <v>0</v>
      </c>
      <c r="I30">
        <f t="shared" si="1"/>
        <v>0.06592410824689365</v>
      </c>
      <c r="N30">
        <v>0.1875</v>
      </c>
      <c r="O30">
        <v>-0.1875</v>
      </c>
      <c r="P30">
        <v>0.015774999999999973</v>
      </c>
    </row>
    <row r="31" spans="1:16" ht="12.75">
      <c r="B31">
        <v>0.8727884072096171</v>
      </c>
      <c r="C31">
        <f t="shared" si="0"/>
        <v>0.07606462770863952</v>
      </c>
      <c r="D31">
        <v>0</v>
      </c>
      <c r="I31">
        <f t="shared" si="1"/>
        <v>0.06592410824689365</v>
      </c>
      <c r="N31">
        <v>0.1875</v>
      </c>
      <c r="O31">
        <v>-0.1875</v>
      </c>
      <c r="P31">
        <v>0.015774999999999973</v>
      </c>
    </row>
    <row r="32" spans="1:16" ht="12.75">
      <c r="B32">
        <v>0.9387125154565108</v>
      </c>
      <c r="C32">
        <f t="shared" si="0"/>
        <v>0.044326528864687804</v>
      </c>
      <c r="D32">
        <v>0</v>
      </c>
      <c r="I32">
        <f t="shared" si="1"/>
        <v>0.06592410824689365</v>
      </c>
      <c r="N32">
        <v>0.1875</v>
      </c>
      <c r="O32">
        <v>-0.1875</v>
      </c>
      <c r="P32">
        <v>0.015774999999999973</v>
      </c>
    </row>
    <row r="33" spans="1:16" ht="12.75">
      <c r="A33" t="str">
        <f>"3s"</f>
        <v>3s</v>
      </c>
      <c r="B33">
        <v>1.0046366237034043</v>
      </c>
      <c r="C33">
        <f t="shared" si="0"/>
        <v>0.02481835110685287</v>
      </c>
      <c r="D33">
        <v>0</v>
      </c>
      <c r="I33">
        <f t="shared" si="1"/>
        <v>0.06592410824689365</v>
      </c>
      <c r="N33">
        <v>0.1875</v>
      </c>
      <c r="O33">
        <v>-0.1875</v>
      </c>
      <c r="P33">
        <v>0.015774999999999973</v>
      </c>
    </row>
    <row r="34" spans="14:16" ht="12.75">
      <c r="N34">
        <v>0.1875</v>
      </c>
      <c r="O34">
        <v>-0.1875</v>
      </c>
      <c r="P34">
        <v>0.015774999999999973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