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<sst xmlns="http://schemas.openxmlformats.org/spreadsheetml/2006/main" count="217" uniqueCount="81">
  <si>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</si>
  <si>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</si>
  <si>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</si>
  <si>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</si>
  <si>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</si>
  <si>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</si>
  <si>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</si>
  <si>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</si>
  <si>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</si>
  <si>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</si>
  <si>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</si>
  <si>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</si>
  <si>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</si>
  <si>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</si>
  <si>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</si>
  <si>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</si>
  <si>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</si>
  <si>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</si>
  <si>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</si>
  <si>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</si>
  <si>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</si>
  <si>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</si>
  <si>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</si>
  <si>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</si>
  <si>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</si>
  <si>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</si>
  <si>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</si>
  <si>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</si>
  <si>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</si>
  <si>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</si>
  <si>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</si>
  <si>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</si>
  <si>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</si>
  <si>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</si>
  <si>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</si>
  <si>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</si>
  <si>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</si>
  <si>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</si>
  <si>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</si>
  <si>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</si>
  <si>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</si>
  <si>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</si>
  <si>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</si>
  <si>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</si>
  <si>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</si>
  <si>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</si>
  <si>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</si>
  <si>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DOME PORT PIPES FLANGE FACE</t>
  </si>
  <si>
    <t>JOB NUMBER</t>
  </si>
  <si>
    <t>PART NUMBER</t>
  </si>
  <si>
    <t>PART NAME</t>
  </si>
  <si>
    <t>INSPECTOR</t>
  </si>
  <si>
    <t>65678-1 FINAL NUMBERS</t>
  </si>
  <si>
    <t>PORT 17 AND 18 A AND B FACES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</si>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</sst>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</c:f>
              <c:numCache>
                <c:ptCount val="26"/>
                <c:pt idx="0">
                  <c:v>-0.0405</c:v>
                </c:pt>
                <c:pt idx="1">
                  <c:v>-0.0644</c:v>
                </c:pt>
                <c:pt idx="2">
                  <c:v>-0.0878</c:v>
                </c:pt>
                <c:pt idx="3">
                  <c:v>-0.0945</c:v>
                </c:pt>
                <c:pt idx="4">
                  <c:v>-0.0651</c:v>
                </c:pt>
                <c:pt idx="5">
                  <c:v>-0.0307</c:v>
                </c:pt>
                <c:pt idx="6">
                  <c:v>-0.2648</c:v>
                </c:pt>
                <c:pt idx="7">
                  <c:v>-0.2776</c:v>
                </c:pt>
                <c:pt idx="8">
                  <c:v>-0.293</c:v>
                </c:pt>
                <c:pt idx="9">
                  <c:v>-0.2837</c:v>
                </c:pt>
                <c:pt idx="10">
                  <c:v>-0.2617</c:v>
                </c:pt>
                <c:pt idx="11">
                  <c:v>-0.255</c:v>
                </c:pt>
                <c:pt idx="12">
                  <c:v>-0.2533</c:v>
                </c:pt>
                <c:pt idx="13">
                  <c:v>0.1245</c:v>
                </c:pt>
                <c:pt idx="14">
                  <c:v>0.1041</c:v>
                </c:pt>
                <c:pt idx="15">
                  <c:v>0.0826</c:v>
                </c:pt>
                <c:pt idx="16">
                  <c:v>0.0675</c:v>
                </c:pt>
                <c:pt idx="17">
                  <c:v>0.082</c:v>
                </c:pt>
                <c:pt idx="18">
                  <c:v>0.1342</c:v>
                </c:pt>
                <c:pt idx="19">
                  <c:v>-0.1722</c:v>
                </c:pt>
                <c:pt idx="20">
                  <c:v>-0.1776</c:v>
                </c:pt>
                <c:pt idx="21">
                  <c:v>-0.2187</c:v>
                </c:pt>
                <c:pt idx="22">
                  <c:v>-0.2383</c:v>
                </c:pt>
                <c:pt idx="23">
                  <c:v>-0.2284</c:v>
                </c:pt>
                <c:pt idx="24">
                  <c:v>-0.2005</c:v>
                </c:pt>
                <c:pt idx="25">
                  <c:v>-0.1752</c:v>
                </c:pt>
              </c:numCache>
            </c:numRef>
          </c:val>
          <c:smooth val="0"/>
        </c:ser>
        <c:marker val="1"/>
        <c:axId val="23981520"/>
        <c:axId val="14507089"/>
      </c:lineChart>
      <c:catAx>
        <c:axId val="23981520"/>
        <c:scaling>
          <c:orientation val="minMax"/>
        </c:scaling>
        <c:axPos val="b"/>
        <c:delete val="1"/>
        <c:majorTickMark val="out"/>
        <c:minorTickMark val="none"/>
        <c:tickLblPos val="nextTo"/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504082"/>
        <c:axId val="2899241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51.18323450307494</c:v>
                </c:pt>
                <c:pt idx="1">
                  <c:v>7.443252219634745E-12</c:v>
                </c:pt>
                <c:pt idx="2">
                  <c:v>1.9405058342208608E-45</c:v>
                </c:pt>
                <c:pt idx="3">
                  <c:v>9.069521592118285E-100</c:v>
                </c:pt>
                <c:pt idx="4">
                  <c:v>7.599254939155276E-175</c:v>
                </c:pt>
                <c:pt idx="5">
                  <c:v>1.1414972218511564E-270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605180"/>
        <c:axId val="66684573"/>
      </c:scatterChart>
      <c:valAx>
        <c:axId val="4050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419"/>
        <c:crosses val="max"/>
        <c:crossBetween val="midCat"/>
        <c:dispUnits/>
      </c:valAx>
      <c:valAx>
        <c:axId val="28992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082"/>
        <c:crosses val="max"/>
        <c:crossBetween val="midCat"/>
        <c:dispUnits/>
      </c:valAx>
      <c:valAx>
        <c:axId val="59605180"/>
        <c:scaling>
          <c:orientation val="minMax"/>
        </c:scaling>
        <c:axPos val="b"/>
        <c:delete val="1"/>
        <c:majorTickMark val="in"/>
        <c:minorTickMark val="none"/>
        <c:tickLblPos val="nextTo"/>
        <c:crossAx val="66684573"/>
        <c:crosses val="max"/>
        <c:crossBetween val="midCat"/>
        <c:dispUnits/>
      </c:valAx>
      <c:valAx>
        <c:axId val="66684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051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454938"/>
        <c:axId val="342235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51.18323450307494</c:v>
                </c:pt>
                <c:pt idx="1">
                  <c:v>7.443252219634745E-12</c:v>
                </c:pt>
                <c:pt idx="2">
                  <c:v>1.9405058342208608E-45</c:v>
                </c:pt>
                <c:pt idx="3">
                  <c:v>9.069521592118285E-100</c:v>
                </c:pt>
                <c:pt idx="4">
                  <c:v>7.599254939155276E-175</c:v>
                </c:pt>
                <c:pt idx="5">
                  <c:v>1.1414972218511564E-270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576324"/>
        <c:axId val="20642597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223531"/>
        <c:crosses val="autoZero"/>
        <c:auto val="0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4938"/>
        <c:crossesAt val="1"/>
        <c:crossBetween val="between"/>
        <c:dispUnits/>
      </c:valAx>
      <c:catAx>
        <c:axId val="39576324"/>
        <c:scaling>
          <c:orientation val="minMax"/>
        </c:scaling>
        <c:axPos val="b"/>
        <c:delete val="1"/>
        <c:majorTickMark val="in"/>
        <c:minorTickMark val="none"/>
        <c:tickLblPos val="nextTo"/>
        <c:crossAx val="20642597"/>
        <c:crosses val="autoZero"/>
        <c:auto val="0"/>
        <c:lblOffset val="100"/>
        <c:tickLblSkip val="1"/>
        <c:noMultiLvlLbl val="0"/>
      </c:catAx>
      <c:valAx>
        <c:axId val="206425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763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Nominal!$F$47:$F$72</c:f>
              <c:numCache>
                <c:ptCount val="26"/>
                <c:pt idx="0">
                  <c:v>-0.0405</c:v>
                </c:pt>
                <c:pt idx="1">
                  <c:v>-0.0644</c:v>
                </c:pt>
                <c:pt idx="2">
                  <c:v>-0.0878</c:v>
                </c:pt>
                <c:pt idx="3">
                  <c:v>-0.0945</c:v>
                </c:pt>
                <c:pt idx="4">
                  <c:v>-0.0651</c:v>
                </c:pt>
                <c:pt idx="5">
                  <c:v>-0.0307</c:v>
                </c:pt>
                <c:pt idx="6">
                  <c:v>-0.2648</c:v>
                </c:pt>
                <c:pt idx="7">
                  <c:v>-0.2776</c:v>
                </c:pt>
                <c:pt idx="8">
                  <c:v>-0.293</c:v>
                </c:pt>
                <c:pt idx="9">
                  <c:v>-0.2837</c:v>
                </c:pt>
                <c:pt idx="10">
                  <c:v>-0.2617</c:v>
                </c:pt>
                <c:pt idx="11">
                  <c:v>-0.255</c:v>
                </c:pt>
                <c:pt idx="12">
                  <c:v>-0.2533</c:v>
                </c:pt>
                <c:pt idx="13">
                  <c:v>0.1245</c:v>
                </c:pt>
                <c:pt idx="14">
                  <c:v>0.1041</c:v>
                </c:pt>
                <c:pt idx="15">
                  <c:v>0.0826</c:v>
                </c:pt>
                <c:pt idx="16">
                  <c:v>0.0675</c:v>
                </c:pt>
                <c:pt idx="17">
                  <c:v>0.082</c:v>
                </c:pt>
                <c:pt idx="18">
                  <c:v>0.1342</c:v>
                </c:pt>
                <c:pt idx="19">
                  <c:v>-0.1722</c:v>
                </c:pt>
                <c:pt idx="20">
                  <c:v>-0.1776</c:v>
                </c:pt>
                <c:pt idx="21">
                  <c:v>-0.2187</c:v>
                </c:pt>
                <c:pt idx="22">
                  <c:v>-0.2383</c:v>
                </c:pt>
                <c:pt idx="23">
                  <c:v>-0.2284</c:v>
                </c:pt>
                <c:pt idx="24">
                  <c:v>-0.2005</c:v>
                </c:pt>
                <c:pt idx="25">
                  <c:v>-0.1752</c:v>
                </c:pt>
              </c:numCache>
            </c:numRef>
          </c:val>
        </c:ser>
        <c:axId val="51565646"/>
        <c:axId val="61437631"/>
      </c:areaChart>
      <c:catAx>
        <c:axId val="51565646"/>
        <c:scaling>
          <c:orientation val="minMax"/>
        </c:scaling>
        <c:axPos val="b"/>
        <c:delete val="1"/>
        <c:majorTickMark val="out"/>
        <c:minorTickMark val="none"/>
        <c:tickLblPos val="nextTo"/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564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067768"/>
        <c:axId val="103921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51.18323450307494</c:v>
                </c:pt>
                <c:pt idx="1">
                  <c:v>7.443252219634745E-12</c:v>
                </c:pt>
                <c:pt idx="2">
                  <c:v>1.9405058342208608E-45</c:v>
                </c:pt>
                <c:pt idx="3">
                  <c:v>9.069521592118285E-100</c:v>
                </c:pt>
                <c:pt idx="4">
                  <c:v>7.599254939155276E-175</c:v>
                </c:pt>
                <c:pt idx="5">
                  <c:v>1.1414972218511564E-270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420802"/>
        <c:axId val="36460627"/>
      </c:line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92185"/>
        <c:crosses val="autoZero"/>
        <c:auto val="0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67768"/>
        <c:crossesAt val="1"/>
        <c:crossBetween val="between"/>
        <c:dispUnits/>
      </c:valAx>
      <c:catAx>
        <c:axId val="26420802"/>
        <c:scaling>
          <c:orientation val="minMax"/>
        </c:scaling>
        <c:axPos val="b"/>
        <c:delete val="1"/>
        <c:majorTickMark val="in"/>
        <c:minorTickMark val="none"/>
        <c:tickLblPos val="nextTo"/>
        <c:crossAx val="36460627"/>
        <c:crosses val="autoZero"/>
        <c:auto val="0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208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</c:f>
              <c:numCache>
                <c:ptCount val="26"/>
                <c:pt idx="0">
                  <c:v>-0.0405</c:v>
                </c:pt>
                <c:pt idx="1">
                  <c:v>-0.0644</c:v>
                </c:pt>
                <c:pt idx="2">
                  <c:v>-0.0878</c:v>
                </c:pt>
                <c:pt idx="3">
                  <c:v>-0.0945</c:v>
                </c:pt>
                <c:pt idx="4">
                  <c:v>-0.0651</c:v>
                </c:pt>
                <c:pt idx="5">
                  <c:v>-0.0307</c:v>
                </c:pt>
                <c:pt idx="6">
                  <c:v>-0.2648</c:v>
                </c:pt>
                <c:pt idx="7">
                  <c:v>-0.2776</c:v>
                </c:pt>
                <c:pt idx="8">
                  <c:v>-0.293</c:v>
                </c:pt>
                <c:pt idx="9">
                  <c:v>-0.2837</c:v>
                </c:pt>
                <c:pt idx="10">
                  <c:v>-0.2617</c:v>
                </c:pt>
                <c:pt idx="11">
                  <c:v>-0.255</c:v>
                </c:pt>
                <c:pt idx="12">
                  <c:v>-0.2533</c:v>
                </c:pt>
                <c:pt idx="13">
                  <c:v>0.1245</c:v>
                </c:pt>
                <c:pt idx="14">
                  <c:v>0.1041</c:v>
                </c:pt>
                <c:pt idx="15">
                  <c:v>0.0826</c:v>
                </c:pt>
                <c:pt idx="16">
                  <c:v>0.0675</c:v>
                </c:pt>
                <c:pt idx="17">
                  <c:v>0.082</c:v>
                </c:pt>
                <c:pt idx="18">
                  <c:v>0.1342</c:v>
                </c:pt>
                <c:pt idx="19">
                  <c:v>-0.1722</c:v>
                </c:pt>
                <c:pt idx="20">
                  <c:v>-0.1776</c:v>
                </c:pt>
                <c:pt idx="21">
                  <c:v>-0.2187</c:v>
                </c:pt>
                <c:pt idx="22">
                  <c:v>-0.2383</c:v>
                </c:pt>
                <c:pt idx="23">
                  <c:v>-0.2284</c:v>
                </c:pt>
                <c:pt idx="24">
                  <c:v>-0.2005</c:v>
                </c:pt>
                <c:pt idx="25">
                  <c:v>-0.1752</c:v>
                </c:pt>
              </c:numCache>
            </c:numRef>
          </c:val>
          <c:smooth val="1"/>
        </c:ser>
        <c:axId val="59710188"/>
        <c:axId val="520781"/>
      </c:lineChart>
      <c:catAx>
        <c:axId val="597101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 val="autoZero"/>
        <c:auto val="0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101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87030"/>
        <c:axId val="421832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51.18323450307494</c:v>
                </c:pt>
                <c:pt idx="1">
                  <c:v>7.443252219634745E-12</c:v>
                </c:pt>
                <c:pt idx="2">
                  <c:v>1.9405058342208608E-45</c:v>
                </c:pt>
                <c:pt idx="3">
                  <c:v>9.069521592118285E-100</c:v>
                </c:pt>
                <c:pt idx="4">
                  <c:v>7.599254939155276E-175</c:v>
                </c:pt>
                <c:pt idx="5">
                  <c:v>1.1414972218511564E-270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105120"/>
        <c:axId val="6140176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183271"/>
        <c:crosses val="autoZero"/>
        <c:auto val="0"/>
        <c:lblOffset val="100"/>
        <c:tickLblSkip val="1"/>
        <c:noMultiLvlLbl val="0"/>
      </c:catAx>
      <c:valAx>
        <c:axId val="421832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87030"/>
        <c:crossesAt val="1"/>
        <c:crossBetween val="between"/>
        <c:dispUnits/>
      </c:valAx>
      <c:catAx>
        <c:axId val="44105120"/>
        <c:scaling>
          <c:orientation val="minMax"/>
        </c:scaling>
        <c:axPos val="b"/>
        <c:delete val="1"/>
        <c:majorTickMark val="in"/>
        <c:minorTickMark val="none"/>
        <c:tickLblPos val="nextTo"/>
        <c:crossAx val="61401761"/>
        <c:crosses val="autoZero"/>
        <c:auto val="0"/>
        <c:lblOffset val="100"/>
        <c:tickLblSkip val="1"/>
        <c:noMultiLvlLbl val="0"/>
      </c:catAx>
      <c:valAx>
        <c:axId val="614017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051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Nominal!$F$47:$F$72</c:f>
              <c:numCache>
                <c:ptCount val="26"/>
                <c:pt idx="0">
                  <c:v>-0.0405</c:v>
                </c:pt>
                <c:pt idx="1">
                  <c:v>-0.0644</c:v>
                </c:pt>
                <c:pt idx="2">
                  <c:v>-0.0878</c:v>
                </c:pt>
                <c:pt idx="3">
                  <c:v>-0.0945</c:v>
                </c:pt>
                <c:pt idx="4">
                  <c:v>-0.0651</c:v>
                </c:pt>
                <c:pt idx="5">
                  <c:v>-0.0307</c:v>
                </c:pt>
                <c:pt idx="6">
                  <c:v>-0.2648</c:v>
                </c:pt>
                <c:pt idx="7">
                  <c:v>-0.2776</c:v>
                </c:pt>
                <c:pt idx="8">
                  <c:v>-0.293</c:v>
                </c:pt>
                <c:pt idx="9">
                  <c:v>-0.2837</c:v>
                </c:pt>
                <c:pt idx="10">
                  <c:v>-0.2617</c:v>
                </c:pt>
                <c:pt idx="11">
                  <c:v>-0.255</c:v>
                </c:pt>
                <c:pt idx="12">
                  <c:v>-0.2533</c:v>
                </c:pt>
                <c:pt idx="13">
                  <c:v>0.1245</c:v>
                </c:pt>
                <c:pt idx="14">
                  <c:v>0.1041</c:v>
                </c:pt>
                <c:pt idx="15">
                  <c:v>0.0826</c:v>
                </c:pt>
                <c:pt idx="16">
                  <c:v>0.0675</c:v>
                </c:pt>
                <c:pt idx="17">
                  <c:v>0.082</c:v>
                </c:pt>
                <c:pt idx="18">
                  <c:v>0.1342</c:v>
                </c:pt>
                <c:pt idx="19">
                  <c:v>-0.1722</c:v>
                </c:pt>
                <c:pt idx="20">
                  <c:v>-0.1776</c:v>
                </c:pt>
                <c:pt idx="21">
                  <c:v>-0.2187</c:v>
                </c:pt>
                <c:pt idx="22">
                  <c:v>-0.2383</c:v>
                </c:pt>
                <c:pt idx="23">
                  <c:v>-0.2284</c:v>
                </c:pt>
                <c:pt idx="24">
                  <c:v>-0.2005</c:v>
                </c:pt>
                <c:pt idx="25">
                  <c:v>-0.1752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Gauss!$N$3:$N$28</c:f>
              <c:numCache>
                <c:ptCount val="2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Gauss!$O$3:$O$28</c:f>
              <c:numCache>
                <c:ptCount val="2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Gauss!$P$3:$P$28</c:f>
              <c:numCache>
                <c:ptCount val="26"/>
                <c:pt idx="0">
                  <c:v>-0.11877307692307694</c:v>
                </c:pt>
                <c:pt idx="1">
                  <c:v>-0.11877307692307694</c:v>
                </c:pt>
                <c:pt idx="2">
                  <c:v>-0.11877307692307694</c:v>
                </c:pt>
                <c:pt idx="3">
                  <c:v>-0.11877307692307694</c:v>
                </c:pt>
                <c:pt idx="4">
                  <c:v>-0.11877307692307694</c:v>
                </c:pt>
                <c:pt idx="5">
                  <c:v>-0.11877307692307694</c:v>
                </c:pt>
                <c:pt idx="6">
                  <c:v>-0.11877307692307694</c:v>
                </c:pt>
                <c:pt idx="7">
                  <c:v>-0.11877307692307694</c:v>
                </c:pt>
                <c:pt idx="8">
                  <c:v>-0.11877307692307694</c:v>
                </c:pt>
                <c:pt idx="9">
                  <c:v>-0.11877307692307694</c:v>
                </c:pt>
                <c:pt idx="10">
                  <c:v>-0.11877307692307694</c:v>
                </c:pt>
                <c:pt idx="11">
                  <c:v>-0.11877307692307694</c:v>
                </c:pt>
                <c:pt idx="12">
                  <c:v>-0.11877307692307694</c:v>
                </c:pt>
                <c:pt idx="13">
                  <c:v>-0.11877307692307694</c:v>
                </c:pt>
                <c:pt idx="14">
                  <c:v>-0.11877307692307694</c:v>
                </c:pt>
                <c:pt idx="15">
                  <c:v>-0.11877307692307694</c:v>
                </c:pt>
                <c:pt idx="16">
                  <c:v>-0.11877307692307694</c:v>
                </c:pt>
                <c:pt idx="17">
                  <c:v>-0.11877307692307694</c:v>
                </c:pt>
                <c:pt idx="18">
                  <c:v>-0.11877307692307694</c:v>
                </c:pt>
                <c:pt idx="19">
                  <c:v>-0.11877307692307694</c:v>
                </c:pt>
                <c:pt idx="20">
                  <c:v>-0.11877307692307694</c:v>
                </c:pt>
                <c:pt idx="21">
                  <c:v>-0.11877307692307694</c:v>
                </c:pt>
                <c:pt idx="22">
                  <c:v>-0.11877307692307694</c:v>
                </c:pt>
                <c:pt idx="23">
                  <c:v>-0.11877307692307694</c:v>
                </c:pt>
                <c:pt idx="24">
                  <c:v>-0.11877307692307694</c:v>
                </c:pt>
                <c:pt idx="25">
                  <c:v>-0.11877307692307694</c:v>
                </c:pt>
              </c:numCache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1"/>
        <c:majorTickMark val="out"/>
        <c:minorTickMark val="none"/>
        <c:tickLblPos val="nextTo"/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74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1572"/>
        <c:axId val="24441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997342"/>
        <c:axId val="63758351"/>
      </c:line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44149"/>
        <c:crosses val="autoZero"/>
        <c:auto val="0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572"/>
        <c:crossesAt val="1"/>
        <c:crossBetween val="between"/>
        <c:dispUnits/>
      </c:valAx>
      <c:catAx>
        <c:axId val="21997342"/>
        <c:scaling>
          <c:orientation val="minMax"/>
        </c:scaling>
        <c:axPos val="b"/>
        <c:delete val="1"/>
        <c:majorTickMark val="in"/>
        <c:minorTickMark val="none"/>
        <c:tickLblPos val="nextTo"/>
        <c:crossAx val="63758351"/>
        <c:crosses val="autoZero"/>
        <c:auto val="0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997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6954248"/>
        <c:axId val="64152777"/>
      </c:scatterChart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2777"/>
        <c:crosses val="max"/>
        <c:crossBetween val="midCat"/>
        <c:dispUnits/>
      </c:val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38841.37024305556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-0.11877307692307694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0.1342</v>
      </c>
      <c r="H8" s="5"/>
    </row>
    <row r="9" spans="5:8" ht="13.5">
      <c r="E9" s="63" t="s">
        <v>13</v>
      </c>
      <c r="F9" s="63"/>
      <c r="G9" s="35">
        <v>-0.2930312362951159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0.42723123629511595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</v>
      </c>
      <c r="L12" s="44">
        <v>0</v>
      </c>
      <c r="M12" s="44">
        <v>6</v>
      </c>
      <c r="N12" s="44">
        <v>15</v>
      </c>
      <c r="O12" s="45">
        <v>57.692307692307686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</v>
      </c>
      <c r="L13" s="44"/>
      <c r="M13" s="44">
        <v>0</v>
      </c>
      <c r="N13" s="44">
        <v>11</v>
      </c>
      <c r="O13" s="45">
        <v>42.30769230769231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42.30769230769231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</v>
      </c>
      <c r="L15" s="44">
        <v>0</v>
      </c>
      <c r="M15" s="44">
        <v>6</v>
      </c>
      <c r="N15" s="44">
        <v>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0.058940464319562125</v>
      </c>
      <c r="L18" s="42">
        <v>0.18983198353249975</v>
      </c>
      <c r="M18" s="42">
        <v>0.041374107085172085</v>
      </c>
      <c r="N18" s="51">
        <v>0.1342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-0.16962273525343363</v>
      </c>
      <c r="L19" s="42">
        <v>-0.16962273525343363</v>
      </c>
      <c r="M19" s="42">
        <v>-0.16962273525343363</v>
      </c>
      <c r="N19" s="51">
        <v>-0.2930312362951159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0.22856319957299576</v>
      </c>
      <c r="L20" s="42">
        <v>0.4232976491970817</v>
      </c>
      <c r="M20" s="42">
        <v>0.15515001336259004</v>
      </c>
      <c r="N20" s="51">
        <v>0.42723123629511595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-0.06989255158802293</v>
      </c>
      <c r="L22" s="42">
        <v>-0.025801276552865734</v>
      </c>
      <c r="M22" s="42">
        <v>-0.03508649530955966</v>
      </c>
      <c r="N22" s="51">
        <v>-0.11877307692307694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0.10478149971383248</v>
      </c>
      <c r="L23" s="42">
        <v>0.14084476614740823</v>
      </c>
      <c r="M23" s="42">
        <v>0.05846471396549311</v>
      </c>
      <c r="N23" s="51">
        <v>0.18502576472601204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0.07961131622694885</v>
      </c>
      <c r="L24" s="42">
        <v>0.1412034134521368</v>
      </c>
      <c r="M24" s="42">
        <v>0.047692169703186495</v>
      </c>
      <c r="N24" s="51">
        <v>0.1446838029848326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45.95949575070205</v>
      </c>
      <c r="D47" s="24">
        <v>41.428694266063374</v>
      </c>
      <c r="E47" s="24">
        <v>52.46186030875912</v>
      </c>
      <c r="F47" s="60">
        <v>-0.0405</v>
      </c>
    </row>
    <row r="48" spans="2:6" ht="13.5">
      <c r="B48" s="27" t="s">
        <v>56</v>
      </c>
      <c r="C48" s="24">
        <v>45.40319264224951</v>
      </c>
      <c r="D48" s="24">
        <v>39.52433645475878</v>
      </c>
      <c r="E48" s="24">
        <v>53.38730694820969</v>
      </c>
      <c r="F48" s="60">
        <v>-0.0644</v>
      </c>
    </row>
    <row r="49" spans="2:6" ht="13.5">
      <c r="B49" s="27" t="s">
        <v>57</v>
      </c>
      <c r="C49" s="24">
        <v>43.77799406807722</v>
      </c>
      <c r="D49" s="24">
        <v>38.83155561024251</v>
      </c>
      <c r="E49" s="24">
        <v>54.443709571736385</v>
      </c>
      <c r="F49" s="60">
        <v>-0.0878</v>
      </c>
    </row>
    <row r="50" spans="2:6" ht="13.5">
      <c r="B50" s="27" t="s">
        <v>58</v>
      </c>
      <c r="C50" s="24">
        <v>41.4523173042245</v>
      </c>
      <c r="D50" s="24">
        <v>40.37601634694108</v>
      </c>
      <c r="E50" s="24">
        <v>55.10087621834381</v>
      </c>
      <c r="F50" s="60">
        <v>-0.0945</v>
      </c>
    </row>
    <row r="51" spans="2:6" ht="13.5">
      <c r="B51" s="27" t="s">
        <v>59</v>
      </c>
      <c r="C51" s="24">
        <v>41.69567155729091</v>
      </c>
      <c r="D51" s="24">
        <v>43.1407794424925</v>
      </c>
      <c r="E51" s="24">
        <v>54.04343765252425</v>
      </c>
      <c r="F51" s="60">
        <v>-0.0651</v>
      </c>
    </row>
    <row r="52" spans="2:6" ht="13.5">
      <c r="B52" s="27" t="s">
        <v>60</v>
      </c>
      <c r="C52" s="24">
        <v>44.23291934485967</v>
      </c>
      <c r="D52" s="24">
        <v>43.61228143286789</v>
      </c>
      <c r="E52" s="24">
        <v>52.60488366382033</v>
      </c>
      <c r="F52" s="60">
        <v>-0.0307</v>
      </c>
    </row>
    <row r="53" spans="2:7" ht="13.5">
      <c r="B53" s="27" t="s">
        <v>61</v>
      </c>
      <c r="C53" s="24">
        <v>56.88548981798154</v>
      </c>
      <c r="D53" s="24">
        <v>75.44536113445129</v>
      </c>
      <c r="E53" s="24">
        <v>27.983416128571964</v>
      </c>
      <c r="F53" s="60">
        <v>-0.2648</v>
      </c>
      <c r="G53" s="60">
        <v>-0.07729999999999998</v>
      </c>
    </row>
    <row r="54" spans="2:7" ht="13.5">
      <c r="B54" s="27" t="s">
        <v>62</v>
      </c>
      <c r="C54" s="24">
        <v>55.799957974260685</v>
      </c>
      <c r="D54" s="24">
        <v>75.72515821154664</v>
      </c>
      <c r="E54" s="24">
        <v>30.24448337845863</v>
      </c>
      <c r="F54" s="60">
        <v>-0.2776</v>
      </c>
      <c r="G54" s="60">
        <v>-0.09010000000000001</v>
      </c>
    </row>
    <row r="55" spans="2:7" ht="13.5">
      <c r="B55" s="27" t="s">
        <v>63</v>
      </c>
      <c r="C55" s="24">
        <v>53.42040870501622</v>
      </c>
      <c r="D55" s="24">
        <v>77.45555707379451</v>
      </c>
      <c r="E55" s="24">
        <v>30.1486085935425</v>
      </c>
      <c r="F55" s="60">
        <v>-0.293</v>
      </c>
      <c r="G55" s="60">
        <v>-0.10549999999999998</v>
      </c>
    </row>
    <row r="56" spans="2:7" ht="13.5">
      <c r="B56" s="27" t="s">
        <v>64</v>
      </c>
      <c r="C56" s="24">
        <v>52.85404615756247</v>
      </c>
      <c r="D56" s="24">
        <v>78.46307407256198</v>
      </c>
      <c r="E56" s="24">
        <v>27.467737586829834</v>
      </c>
      <c r="F56" s="60">
        <v>-0.2837</v>
      </c>
      <c r="G56" s="60">
        <v>-0.09620000000000001</v>
      </c>
    </row>
    <row r="57" spans="2:7" ht="13.5">
      <c r="B57" s="27" t="s">
        <v>65</v>
      </c>
      <c r="C57" s="24">
        <v>54.919249362651094</v>
      </c>
      <c r="D57" s="24">
        <v>77.40611087418341</v>
      </c>
      <c r="E57" s="24">
        <v>25.55931756599238</v>
      </c>
      <c r="F57" s="60">
        <v>-0.2617</v>
      </c>
      <c r="G57" s="60">
        <v>-0.07419999999999999</v>
      </c>
    </row>
    <row r="58" spans="2:7" ht="13.5">
      <c r="B58" s="27" t="s">
        <v>66</v>
      </c>
      <c r="C58" s="24">
        <v>56.45856078076844</v>
      </c>
      <c r="D58" s="24">
        <v>76.1787785052433</v>
      </c>
      <c r="E58" s="24">
        <v>26.09796282171994</v>
      </c>
      <c r="F58" s="60">
        <v>-0.255</v>
      </c>
      <c r="G58" s="60">
        <v>-0.0675</v>
      </c>
    </row>
    <row r="59" spans="2:7" ht="13.5">
      <c r="B59" s="27" t="s">
        <v>67</v>
      </c>
      <c r="C59" s="24">
        <v>57.017136621368536</v>
      </c>
      <c r="D59" s="24">
        <v>75.6257658417809</v>
      </c>
      <c r="E59" s="24">
        <v>26.783244973944136</v>
      </c>
      <c r="F59" s="60">
        <v>-0.2533</v>
      </c>
      <c r="G59" s="60">
        <v>-0.06580000000000003</v>
      </c>
    </row>
    <row r="60" spans="2:6" ht="13.5">
      <c r="B60" s="27" t="s">
        <v>68</v>
      </c>
      <c r="C60" s="24">
        <v>45.77246492867541</v>
      </c>
      <c r="D60" s="24">
        <v>-41.413354855669866</v>
      </c>
      <c r="E60" s="24">
        <v>-52.75862182058321</v>
      </c>
      <c r="F60" s="60">
        <v>0.1245</v>
      </c>
    </row>
    <row r="61" spans="2:6" ht="13.5">
      <c r="B61" s="27" t="s">
        <v>69</v>
      </c>
      <c r="C61" s="24">
        <v>45.326406271363666</v>
      </c>
      <c r="D61" s="24">
        <v>-39.81617362570552</v>
      </c>
      <c r="E61" s="24">
        <v>-53.523733410830495</v>
      </c>
      <c r="F61" s="60">
        <v>0.1041</v>
      </c>
    </row>
    <row r="62" spans="2:6" ht="13.5">
      <c r="B62" s="27" t="s">
        <v>70</v>
      </c>
      <c r="C62" s="24">
        <v>43.740293370934765</v>
      </c>
      <c r="D62" s="24">
        <v>-39.024745988467615</v>
      </c>
      <c r="E62" s="24">
        <v>-54.59662541928018</v>
      </c>
      <c r="F62" s="60">
        <v>0.0826</v>
      </c>
    </row>
    <row r="63" spans="2:6" ht="13.5">
      <c r="B63" s="27" t="s">
        <v>71</v>
      </c>
      <c r="C63" s="24">
        <v>41.94940338534408</v>
      </c>
      <c r="D63" s="24">
        <v>-39.98962757205368</v>
      </c>
      <c r="E63" s="24">
        <v>-55.16941033340062</v>
      </c>
      <c r="F63" s="60">
        <v>0.0675</v>
      </c>
    </row>
    <row r="64" spans="2:6" ht="13.5">
      <c r="B64" s="27" t="s">
        <v>72</v>
      </c>
      <c r="C64" s="24">
        <v>41.151488037034675</v>
      </c>
      <c r="D64" s="24">
        <v>-42.45042628125931</v>
      </c>
      <c r="E64" s="24">
        <v>-54.740087734678255</v>
      </c>
      <c r="F64" s="60">
        <v>0.082</v>
      </c>
    </row>
    <row r="65" spans="2:6" ht="13.5">
      <c r="B65" s="27" t="s">
        <v>73</v>
      </c>
      <c r="C65" s="24">
        <v>44.809889844545424</v>
      </c>
      <c r="D65" s="24">
        <v>-43.32601389521698</v>
      </c>
      <c r="E65" s="24">
        <v>-52.60039851361798</v>
      </c>
      <c r="F65" s="60">
        <v>0.1342</v>
      </c>
    </row>
    <row r="66" spans="2:6" ht="13.5">
      <c r="B66" s="27" t="s">
        <v>74</v>
      </c>
      <c r="C66" s="24">
        <v>56.591595352095155</v>
      </c>
      <c r="D66" s="24">
        <v>-75.65722492654153</v>
      </c>
      <c r="E66" s="24">
        <v>-28.524119216171965</v>
      </c>
      <c r="F66" s="60">
        <v>-0.1722</v>
      </c>
    </row>
    <row r="67" spans="2:6" ht="13.5">
      <c r="B67" s="27" t="s">
        <v>75</v>
      </c>
      <c r="C67" s="24">
        <v>55.95399532895726</v>
      </c>
      <c r="D67" s="24">
        <v>-76.66794113418833</v>
      </c>
      <c r="E67" s="24">
        <v>-25.981444310149573</v>
      </c>
      <c r="F67" s="60">
        <v>-0.1776</v>
      </c>
    </row>
    <row r="68" spans="2:7" ht="13.5">
      <c r="B68" s="27" t="s">
        <v>76</v>
      </c>
      <c r="C68" s="24">
        <v>53.548415124784206</v>
      </c>
      <c r="D68" s="24">
        <v>-78.370667434606</v>
      </c>
      <c r="E68" s="24">
        <v>-25.951293882858632</v>
      </c>
      <c r="F68" s="60">
        <v>-0.2187</v>
      </c>
      <c r="G68" s="60">
        <v>-0.031200000000000006</v>
      </c>
    </row>
    <row r="69" spans="2:7" ht="13.5">
      <c r="B69" s="27" t="s">
        <v>77</v>
      </c>
      <c r="C69" s="24">
        <v>52.37142016328714</v>
      </c>
      <c r="D69" s="24">
        <v>-78.66403467571102</v>
      </c>
      <c r="E69" s="24">
        <v>-28.416100917461062</v>
      </c>
      <c r="F69" s="60">
        <v>-0.2383</v>
      </c>
      <c r="G69" s="60">
        <v>-0.05080000000000001</v>
      </c>
    </row>
    <row r="70" spans="2:7" ht="13.5">
      <c r="B70" s="27" t="s">
        <v>78</v>
      </c>
      <c r="C70" s="24">
        <v>53.056408078760356</v>
      </c>
      <c r="D70" s="24">
        <v>-77.79034427627319</v>
      </c>
      <c r="E70" s="24">
        <v>-30.19842027964719</v>
      </c>
      <c r="F70" s="60">
        <v>-0.2284</v>
      </c>
      <c r="G70" s="60">
        <v>-0.04089999999999999</v>
      </c>
    </row>
    <row r="71" spans="2:7" ht="13.5">
      <c r="B71" s="27" t="s">
        <v>79</v>
      </c>
      <c r="C71" s="24">
        <v>54.61941123956431</v>
      </c>
      <c r="D71" s="24">
        <v>-76.58230792682667</v>
      </c>
      <c r="E71" s="24">
        <v>-30.69121162162322</v>
      </c>
      <c r="F71" s="60">
        <v>-0.2005</v>
      </c>
      <c r="G71" s="60">
        <v>-0.013000000000000012</v>
      </c>
    </row>
    <row r="72" spans="2:6" ht="13.5">
      <c r="B72" s="27" t="s">
        <v>80</v>
      </c>
      <c r="C72" s="24">
        <v>56.250853232032306</v>
      </c>
      <c r="D72" s="24">
        <v>-75.67312325924479</v>
      </c>
      <c r="E72" s="24">
        <v>-29.56998028325905</v>
      </c>
      <c r="F72" s="60">
        <v>-0.1752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38841.37024305556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-0.11877307692307694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0.1342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-0.2930312362951159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0.42723123629511595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0.1446838029848326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45.97729004059007</v>
      </c>
      <c r="D47" s="24">
        <v>41.44069666614324</v>
      </c>
      <c r="E47" s="24">
        <v>52.496209555971916</v>
      </c>
      <c r="F47" s="60">
        <v>-0.0405</v>
      </c>
    </row>
    <row r="48" spans="2:6" ht="13.5">
      <c r="B48" s="27" t="s">
        <v>56</v>
      </c>
      <c r="C48" s="24">
        <v>45.4314807014029</v>
      </c>
      <c r="D48" s="24">
        <v>39.5434169968168</v>
      </c>
      <c r="E48" s="24">
        <v>53.441912938083505</v>
      </c>
      <c r="F48" s="60">
        <v>-0.0644</v>
      </c>
    </row>
    <row r="49" spans="2:6" ht="13.5">
      <c r="B49" s="27" t="s">
        <v>57</v>
      </c>
      <c r="C49" s="24">
        <v>43.81656078648747</v>
      </c>
      <c r="D49" s="24">
        <v>38.8575692132417</v>
      </c>
      <c r="E49" s="24">
        <v>54.51815697850959</v>
      </c>
      <c r="F49" s="60">
        <v>-0.0878</v>
      </c>
    </row>
    <row r="50" spans="2:6" ht="13.5">
      <c r="B50" s="27" t="s">
        <v>58</v>
      </c>
      <c r="C50" s="24">
        <v>41.49384893541546</v>
      </c>
      <c r="D50" s="24">
        <v>40.40402978333478</v>
      </c>
      <c r="E50" s="24">
        <v>55.18104689259506</v>
      </c>
      <c r="F50" s="60">
        <v>-0.0945</v>
      </c>
    </row>
    <row r="51" spans="2:6" ht="13.5">
      <c r="B51" s="27" t="s">
        <v>59</v>
      </c>
      <c r="C51" s="24">
        <v>41.72427541923437</v>
      </c>
      <c r="D51" s="24">
        <v>43.160072991002735</v>
      </c>
      <c r="E51" s="24">
        <v>54.098653181257504</v>
      </c>
      <c r="F51" s="60">
        <v>-0.0651</v>
      </c>
    </row>
    <row r="52" spans="2:6" ht="13.5">
      <c r="B52" s="27" t="s">
        <v>60</v>
      </c>
      <c r="C52" s="24">
        <v>44.24639859077884</v>
      </c>
      <c r="D52" s="24">
        <v>43.621373301100995</v>
      </c>
      <c r="E52" s="24">
        <v>52.630903360900376</v>
      </c>
      <c r="F52" s="60">
        <v>-0.0307</v>
      </c>
    </row>
    <row r="53" spans="2:7" ht="13.5">
      <c r="B53" s="27" t="s">
        <v>61</v>
      </c>
      <c r="C53" s="24">
        <v>57.03877513646597</v>
      </c>
      <c r="D53" s="24">
        <v>75.65634027553244</v>
      </c>
      <c r="E53" s="24">
        <v>28.02939948278529</v>
      </c>
      <c r="F53" s="60">
        <v>-0.2648</v>
      </c>
      <c r="G53" s="39">
        <v>-0.07729999999999998</v>
      </c>
    </row>
    <row r="54" spans="2:7" ht="13.5">
      <c r="B54" s="27" t="s">
        <v>62</v>
      </c>
      <c r="C54" s="24">
        <v>55.96066050159716</v>
      </c>
      <c r="D54" s="24">
        <v>75.94634694603823</v>
      </c>
      <c r="E54" s="24">
        <v>30.292692123151056</v>
      </c>
      <c r="F54" s="60">
        <v>-0.2776</v>
      </c>
      <c r="G54" s="39">
        <v>-0.09010000000000001</v>
      </c>
    </row>
    <row r="55" spans="2:7" ht="13.5">
      <c r="B55" s="27" t="s">
        <v>63</v>
      </c>
      <c r="C55" s="24">
        <v>53.590031440269655</v>
      </c>
      <c r="D55" s="24">
        <v>77.68902273945909</v>
      </c>
      <c r="E55" s="24">
        <v>30.19949293382102</v>
      </c>
      <c r="F55" s="60">
        <v>-0.293</v>
      </c>
      <c r="G55" s="39">
        <v>-0.10549999999999998</v>
      </c>
    </row>
    <row r="56" spans="2:7" ht="13.5">
      <c r="B56" s="27" t="s">
        <v>64</v>
      </c>
      <c r="C56" s="24">
        <v>53.01825961753234</v>
      </c>
      <c r="D56" s="24">
        <v>78.68909451113724</v>
      </c>
      <c r="E56" s="24">
        <v>27.51699924000006</v>
      </c>
      <c r="F56" s="60">
        <v>-0.2837</v>
      </c>
      <c r="G56" s="39">
        <v>-0.09620000000000001</v>
      </c>
    </row>
    <row r="57" spans="2:7" ht="13.5">
      <c r="B57" s="27" t="s">
        <v>65</v>
      </c>
      <c r="C57" s="24">
        <v>55.07075680902561</v>
      </c>
      <c r="D57" s="24">
        <v>77.61464298348744</v>
      </c>
      <c r="E57" s="24">
        <v>25.60476758562721</v>
      </c>
      <c r="F57" s="60">
        <v>-0.2617</v>
      </c>
      <c r="G57" s="39">
        <v>-0.07419999999999999</v>
      </c>
    </row>
    <row r="58" spans="2:7" ht="13.5">
      <c r="B58" s="27" t="s">
        <v>66</v>
      </c>
      <c r="C58" s="24">
        <v>56.606174993684874</v>
      </c>
      <c r="D58" s="24">
        <v>76.38195204044636</v>
      </c>
      <c r="E58" s="24">
        <v>26.142244926344144</v>
      </c>
      <c r="F58" s="60">
        <v>-0.255</v>
      </c>
      <c r="G58" s="39">
        <v>-0.0675</v>
      </c>
    </row>
    <row r="59" spans="2:7" ht="13.5">
      <c r="B59" s="27" t="s">
        <v>67</v>
      </c>
      <c r="C59" s="24">
        <v>57.163747679825946</v>
      </c>
      <c r="D59" s="24">
        <v>75.82755865229669</v>
      </c>
      <c r="E59" s="24">
        <v>26.827226147607995</v>
      </c>
      <c r="F59" s="60">
        <v>-0.2533</v>
      </c>
      <c r="G59" s="39">
        <v>-0.06580000000000003</v>
      </c>
    </row>
    <row r="60" spans="2:6" ht="13.5">
      <c r="B60" s="27" t="s">
        <v>68</v>
      </c>
      <c r="C60" s="24">
        <v>45.717790426504074</v>
      </c>
      <c r="D60" s="24">
        <v>-41.37647643748855</v>
      </c>
      <c r="E60" s="24">
        <v>-52.65308077365049</v>
      </c>
      <c r="F60" s="60">
        <v>0.1245</v>
      </c>
    </row>
    <row r="61" spans="2:6" ht="13.5">
      <c r="B61" s="27" t="s">
        <v>69</v>
      </c>
      <c r="C61" s="24">
        <v>45.28069412963176</v>
      </c>
      <c r="D61" s="24">
        <v>-39.78534039285916</v>
      </c>
      <c r="E61" s="24">
        <v>-53.43549295986712</v>
      </c>
      <c r="F61" s="60">
        <v>0.1041</v>
      </c>
    </row>
    <row r="62" spans="2:6" ht="13.5">
      <c r="B62" s="27" t="s">
        <v>70</v>
      </c>
      <c r="C62" s="24">
        <v>43.70401492454398</v>
      </c>
      <c r="D62" s="24">
        <v>-39.000276154173676</v>
      </c>
      <c r="E62" s="24">
        <v>-54.52659523894607</v>
      </c>
      <c r="F62" s="60">
        <v>0.0826</v>
      </c>
    </row>
    <row r="63" spans="2:6" ht="13.5">
      <c r="B63" s="27" t="s">
        <v>71</v>
      </c>
      <c r="C63" s="24">
        <v>41.91976290062856</v>
      </c>
      <c r="D63" s="24">
        <v>-39.96963480125878</v>
      </c>
      <c r="E63" s="24">
        <v>-55.11219373311008</v>
      </c>
      <c r="F63" s="60">
        <v>0.0675</v>
      </c>
    </row>
    <row r="64" spans="2:6" ht="13.5">
      <c r="B64" s="27" t="s">
        <v>72</v>
      </c>
      <c r="C64" s="24">
        <v>41.11544549319801</v>
      </c>
      <c r="D64" s="24">
        <v>-42.42611540966159</v>
      </c>
      <c r="E64" s="24">
        <v>-54.670512847092034</v>
      </c>
      <c r="F64" s="60">
        <v>0.082</v>
      </c>
    </row>
    <row r="65" spans="2:6" ht="13.5">
      <c r="B65" s="27" t="s">
        <v>73</v>
      </c>
      <c r="C65" s="24">
        <v>44.75094938022586</v>
      </c>
      <c r="D65" s="24">
        <v>-43.28625801485028</v>
      </c>
      <c r="E65" s="24">
        <v>-52.486622607340564</v>
      </c>
      <c r="F65" s="60">
        <v>0.1342</v>
      </c>
    </row>
    <row r="66" spans="2:6" ht="13.5">
      <c r="B66" s="27" t="s">
        <v>74</v>
      </c>
      <c r="C66" s="24">
        <v>56.69129768569526</v>
      </c>
      <c r="D66" s="24">
        <v>-75.7944534160135</v>
      </c>
      <c r="E66" s="24">
        <v>-28.554028458452613</v>
      </c>
      <c r="F66" s="60">
        <v>-0.1722</v>
      </c>
    </row>
    <row r="67" spans="2:6" ht="13.5">
      <c r="B67" s="27" t="s">
        <v>75</v>
      </c>
      <c r="C67" s="24">
        <v>56.05679166412364</v>
      </c>
      <c r="D67" s="24">
        <v>-76.80942815417212</v>
      </c>
      <c r="E67" s="24">
        <v>-26.012281708973767</v>
      </c>
      <c r="F67" s="60">
        <v>-0.1776</v>
      </c>
    </row>
    <row r="68" spans="2:7" ht="13.5">
      <c r="B68" s="27" t="s">
        <v>76</v>
      </c>
      <c r="C68" s="24">
        <v>53.67500946357725</v>
      </c>
      <c r="D68" s="24">
        <v>-78.54490959374567</v>
      </c>
      <c r="E68" s="24">
        <v>-25.989270333363162</v>
      </c>
      <c r="F68" s="60">
        <v>-0.2187</v>
      </c>
      <c r="G68" s="39">
        <v>-0.031200000000000006</v>
      </c>
    </row>
    <row r="69" spans="2:7" ht="13.5">
      <c r="B69" s="27" t="s">
        <v>77</v>
      </c>
      <c r="C69" s="24">
        <v>52.50934122876817</v>
      </c>
      <c r="D69" s="24">
        <v>-78.85386665924352</v>
      </c>
      <c r="E69" s="24">
        <v>-28.457475024546234</v>
      </c>
      <c r="F69" s="60">
        <v>-0.2383</v>
      </c>
      <c r="G69" s="39">
        <v>-0.05080000000000001</v>
      </c>
    </row>
    <row r="70" spans="2:7" ht="13.5">
      <c r="B70" s="27" t="s">
        <v>78</v>
      </c>
      <c r="C70" s="24">
        <v>53.18859067160642</v>
      </c>
      <c r="D70" s="24">
        <v>-77.9722779048932</v>
      </c>
      <c r="E70" s="24">
        <v>-30.238073081233818</v>
      </c>
      <c r="F70" s="60">
        <v>-0.2284</v>
      </c>
      <c r="G70" s="39">
        <v>-0.04089999999999999</v>
      </c>
    </row>
    <row r="71" spans="2:7" ht="13.5">
      <c r="B71" s="27" t="s">
        <v>79</v>
      </c>
      <c r="C71" s="24">
        <v>54.735472055537855</v>
      </c>
      <c r="D71" s="24">
        <v>-76.74205194064511</v>
      </c>
      <c r="E71" s="24">
        <v>-30.72602816973837</v>
      </c>
      <c r="F71" s="60">
        <v>-0.2005</v>
      </c>
      <c r="G71" s="39">
        <v>-0.013000000000000012</v>
      </c>
    </row>
    <row r="72" spans="2:6" ht="13.5">
      <c r="B72" s="27" t="s">
        <v>80</v>
      </c>
      <c r="C72" s="24">
        <v>56.35227010932868</v>
      </c>
      <c r="D72" s="24">
        <v>-75.81271161549441</v>
      </c>
      <c r="E72" s="24">
        <v>-29.600403863400324</v>
      </c>
      <c r="F72" s="60">
        <v>-0.1752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38841.37024305556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-0.11877307692307694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0.1342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-0.2930312362951159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0.42723123629511595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0.1446838029848326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-0.01779428988802323</v>
      </c>
      <c r="D47" s="24">
        <v>-0.012002400079865083</v>
      </c>
      <c r="E47" s="24">
        <v>-0.034349247212794864</v>
      </c>
      <c r="F47" s="60">
        <v>-0.0405</v>
      </c>
    </row>
    <row r="48" spans="2:6" ht="13.5">
      <c r="B48" s="27" t="s">
        <v>56</v>
      </c>
      <c r="C48" s="24">
        <v>-0.02828805915338961</v>
      </c>
      <c r="D48" s="24">
        <v>-0.019080542058020455</v>
      </c>
      <c r="E48" s="24">
        <v>-0.0546059898738136</v>
      </c>
      <c r="F48" s="60">
        <v>-0.0644</v>
      </c>
    </row>
    <row r="49" spans="2:6" ht="13.5">
      <c r="B49" s="27" t="s">
        <v>57</v>
      </c>
      <c r="C49" s="24">
        <v>-0.03856671841025161</v>
      </c>
      <c r="D49" s="24">
        <v>-0.026013602999192642</v>
      </c>
      <c r="E49" s="24">
        <v>-0.07444740677320283</v>
      </c>
      <c r="F49" s="60">
        <v>-0.0878</v>
      </c>
    </row>
    <row r="50" spans="2:6" ht="13.5">
      <c r="B50" s="27" t="s">
        <v>58</v>
      </c>
      <c r="C50" s="24">
        <v>-0.041531631190956375</v>
      </c>
      <c r="D50" s="24">
        <v>-0.028013436393699465</v>
      </c>
      <c r="E50" s="24">
        <v>-0.08017067425125646</v>
      </c>
      <c r="F50" s="60">
        <v>-0.0945</v>
      </c>
    </row>
    <row r="51" spans="2:6" ht="13.5">
      <c r="B51" s="27" t="s">
        <v>59</v>
      </c>
      <c r="C51" s="24">
        <v>-0.028603861943459208</v>
      </c>
      <c r="D51" s="24">
        <v>-0.019293548510233904</v>
      </c>
      <c r="E51" s="24">
        <v>-0.05521552873325675</v>
      </c>
      <c r="F51" s="60">
        <v>-0.0651</v>
      </c>
    </row>
    <row r="52" spans="2:6" ht="13.5">
      <c r="B52" s="27" t="s">
        <v>60</v>
      </c>
      <c r="C52" s="24">
        <v>-0.01347924591917149</v>
      </c>
      <c r="D52" s="24">
        <v>-0.009091868233106482</v>
      </c>
      <c r="E52" s="24">
        <v>-0.026019697080045034</v>
      </c>
      <c r="F52" s="60">
        <v>-0.0307</v>
      </c>
    </row>
    <row r="53" spans="2:7" ht="13.5">
      <c r="B53" s="27" t="s">
        <v>61</v>
      </c>
      <c r="C53" s="24">
        <v>-0.1532853184844356</v>
      </c>
      <c r="D53" s="24">
        <v>-0.2109791410811539</v>
      </c>
      <c r="E53" s="24">
        <v>-0.04598335421332678</v>
      </c>
      <c r="F53" s="60">
        <v>-0.2648</v>
      </c>
      <c r="G53" s="39">
        <v>-0.07729999999999998</v>
      </c>
    </row>
    <row r="54" spans="2:7" ht="13.5">
      <c r="B54" s="27" t="s">
        <v>62</v>
      </c>
      <c r="C54" s="24">
        <v>-0.1607025273364755</v>
      </c>
      <c r="D54" s="24">
        <v>-0.22118873449159082</v>
      </c>
      <c r="E54" s="24">
        <v>-0.04820874469242753</v>
      </c>
      <c r="F54" s="60">
        <v>-0.2776</v>
      </c>
      <c r="G54" s="39">
        <v>-0.09010000000000001</v>
      </c>
    </row>
    <row r="55" spans="2:7" ht="13.5">
      <c r="B55" s="27" t="s">
        <v>63</v>
      </c>
      <c r="C55" s="24">
        <v>-0.16962273525343363</v>
      </c>
      <c r="D55" s="24">
        <v>-0.23346566566458193</v>
      </c>
      <c r="E55" s="24">
        <v>-0.05088434027851818</v>
      </c>
      <c r="F55" s="60">
        <v>-0.293</v>
      </c>
      <c r="G55" s="39">
        <v>-0.10549999999999998</v>
      </c>
    </row>
    <row r="56" spans="2:7" ht="13.5">
      <c r="B56" s="27" t="s">
        <v>64</v>
      </c>
      <c r="C56" s="24">
        <v>-0.16421345996986503</v>
      </c>
      <c r="D56" s="24">
        <v>-0.22602043857526155</v>
      </c>
      <c r="E56" s="24">
        <v>-0.04926165317022679</v>
      </c>
      <c r="F56" s="60">
        <v>-0.2837</v>
      </c>
      <c r="G56" s="39">
        <v>-0.09620000000000001</v>
      </c>
    </row>
    <row r="57" spans="2:7" ht="13.5">
      <c r="B57" s="27" t="s">
        <v>65</v>
      </c>
      <c r="C57" s="24">
        <v>-0.15150744637451652</v>
      </c>
      <c r="D57" s="24">
        <v>-0.20853210930403066</v>
      </c>
      <c r="E57" s="24">
        <v>-0.04545001963483131</v>
      </c>
      <c r="F57" s="60">
        <v>-0.2617</v>
      </c>
      <c r="G57" s="39">
        <v>-0.07419999999999999</v>
      </c>
    </row>
    <row r="58" spans="2:7" ht="13.5">
      <c r="B58" s="27" t="s">
        <v>66</v>
      </c>
      <c r="C58" s="24">
        <v>-0.14761421291643728</v>
      </c>
      <c r="D58" s="24">
        <v>-0.2031735352030637</v>
      </c>
      <c r="E58" s="24">
        <v>-0.04428210462420523</v>
      </c>
      <c r="F58" s="60">
        <v>-0.255</v>
      </c>
      <c r="G58" s="39">
        <v>-0.0675</v>
      </c>
    </row>
    <row r="59" spans="2:7" ht="13.5">
      <c r="B59" s="27" t="s">
        <v>67</v>
      </c>
      <c r="C59" s="24">
        <v>-0.14661105845740963</v>
      </c>
      <c r="D59" s="24">
        <v>-0.20179281051578357</v>
      </c>
      <c r="E59" s="24">
        <v>-0.0439811736638589</v>
      </c>
      <c r="F59" s="60">
        <v>-0.2533</v>
      </c>
      <c r="G59" s="39">
        <v>-0.06580000000000003</v>
      </c>
    </row>
    <row r="60" spans="2:6" ht="13.5">
      <c r="B60" s="27" t="s">
        <v>68</v>
      </c>
      <c r="C60" s="24">
        <v>0.054674502171337735</v>
      </c>
      <c r="D60" s="24">
        <v>-0.036878418181316874</v>
      </c>
      <c r="E60" s="24">
        <v>-0.10554104693272137</v>
      </c>
      <c r="F60" s="60">
        <v>0.1245</v>
      </c>
    </row>
    <row r="61" spans="2:6" ht="13.5">
      <c r="B61" s="27" t="s">
        <v>69</v>
      </c>
      <c r="C61" s="24">
        <v>0.04571214173190441</v>
      </c>
      <c r="D61" s="24">
        <v>-0.030833232846354974</v>
      </c>
      <c r="E61" s="24">
        <v>-0.08824045096337585</v>
      </c>
      <c r="F61" s="60">
        <v>0.1041</v>
      </c>
    </row>
    <row r="62" spans="2:6" ht="13.5">
      <c r="B62" s="27" t="s">
        <v>70</v>
      </c>
      <c r="C62" s="24">
        <v>0.03627844639078148</v>
      </c>
      <c r="D62" s="24">
        <v>-0.024469834293938675</v>
      </c>
      <c r="E62" s="24">
        <v>-0.07003018033410768</v>
      </c>
      <c r="F62" s="60">
        <v>0.0826</v>
      </c>
    </row>
    <row r="63" spans="2:6" ht="13.5">
      <c r="B63" s="27" t="s">
        <v>71</v>
      </c>
      <c r="C63" s="24">
        <v>0.029640484715514503</v>
      </c>
      <c r="D63" s="24">
        <v>-0.01999277079490014</v>
      </c>
      <c r="E63" s="24">
        <v>-0.057216600290537656</v>
      </c>
      <c r="F63" s="60">
        <v>0.0675</v>
      </c>
    </row>
    <row r="64" spans="2:6" ht="13.5">
      <c r="B64" s="27" t="s">
        <v>72</v>
      </c>
      <c r="C64" s="24">
        <v>0.03604254383666472</v>
      </c>
      <c r="D64" s="24">
        <v>-0.024310871597720052</v>
      </c>
      <c r="E64" s="24">
        <v>-0.06957488758622077</v>
      </c>
      <c r="F64" s="60">
        <v>0.082</v>
      </c>
    </row>
    <row r="65" spans="2:6" ht="13.5">
      <c r="B65" s="27" t="s">
        <v>73</v>
      </c>
      <c r="C65" s="24">
        <v>0.058940464319562125</v>
      </c>
      <c r="D65" s="24">
        <v>-0.03975588036669819</v>
      </c>
      <c r="E65" s="24">
        <v>-0.11377590627741796</v>
      </c>
      <c r="F65" s="60">
        <v>0.1342</v>
      </c>
    </row>
    <row r="66" spans="2:6" ht="13.5">
      <c r="B66" s="27" t="s">
        <v>74</v>
      </c>
      <c r="C66" s="24">
        <v>-0.09970233360010639</v>
      </c>
      <c r="D66" s="24">
        <v>0.13722848947196553</v>
      </c>
      <c r="E66" s="24">
        <v>0.02990924228064884</v>
      </c>
      <c r="F66" s="60">
        <v>-0.1722</v>
      </c>
    </row>
    <row r="67" spans="2:6" ht="13.5">
      <c r="B67" s="27" t="s">
        <v>75</v>
      </c>
      <c r="C67" s="24">
        <v>-0.10279633516637432</v>
      </c>
      <c r="D67" s="24">
        <v>0.1414870199837992</v>
      </c>
      <c r="E67" s="24">
        <v>0.03083739882419323</v>
      </c>
      <c r="F67" s="60">
        <v>-0.1776</v>
      </c>
    </row>
    <row r="68" spans="2:7" ht="13.5">
      <c r="B68" s="27" t="s">
        <v>76</v>
      </c>
      <c r="C68" s="24">
        <v>-0.1265943387930406</v>
      </c>
      <c r="D68" s="24">
        <v>0.17424215913966634</v>
      </c>
      <c r="E68" s="24">
        <v>0.037976450504530135</v>
      </c>
      <c r="F68" s="60">
        <v>-0.2187</v>
      </c>
      <c r="G68" s="39">
        <v>-0.031200000000000006</v>
      </c>
    </row>
    <row r="69" spans="2:7" ht="13.5">
      <c r="B69" s="27" t="s">
        <v>77</v>
      </c>
      <c r="C69" s="24">
        <v>-0.13792106548103078</v>
      </c>
      <c r="D69" s="24">
        <v>0.18983198353249975</v>
      </c>
      <c r="E69" s="24">
        <v>0.041374107085172085</v>
      </c>
      <c r="F69" s="60">
        <v>-0.2383</v>
      </c>
      <c r="G69" s="39">
        <v>-0.05080000000000001</v>
      </c>
    </row>
    <row r="70" spans="2:7" ht="13.5">
      <c r="B70" s="27" t="s">
        <v>78</v>
      </c>
      <c r="C70" s="24">
        <v>-0.13218259284606404</v>
      </c>
      <c r="D70" s="24">
        <v>0.1819336286200155</v>
      </c>
      <c r="E70" s="24">
        <v>0.03965280158662665</v>
      </c>
      <c r="F70" s="60">
        <v>-0.2284</v>
      </c>
      <c r="G70" s="39">
        <v>-0.04089999999999999</v>
      </c>
    </row>
    <row r="71" spans="2:7" ht="13.5">
      <c r="B71" s="27" t="s">
        <v>79</v>
      </c>
      <c r="C71" s="24">
        <v>-0.11606081597354745</v>
      </c>
      <c r="D71" s="24">
        <v>0.1597440138184396</v>
      </c>
      <c r="E71" s="24">
        <v>0.034816548115149004</v>
      </c>
      <c r="F71" s="60">
        <v>-0.2005</v>
      </c>
      <c r="G71" s="39">
        <v>-0.013000000000000012</v>
      </c>
    </row>
    <row r="72" spans="2:6" ht="13.5">
      <c r="B72" s="27" t="s">
        <v>80</v>
      </c>
      <c r="C72" s="24">
        <v>-0.10141687729637283</v>
      </c>
      <c r="D72" s="24">
        <v>0.13958835624961807</v>
      </c>
      <c r="E72" s="24">
        <v>0.030423580141274442</v>
      </c>
      <c r="F72" s="60">
        <v>-0.1752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38841.37024305556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</v>
      </c>
      <c r="D36" s="44">
        <v>0</v>
      </c>
      <c r="E36" s="44">
        <v>6</v>
      </c>
      <c r="F36" s="44">
        <v>15</v>
      </c>
      <c r="G36" s="45">
        <v>57.692307692307686</v>
      </c>
      <c r="H36" s="56"/>
    </row>
    <row r="37" spans="2:8" ht="13.5">
      <c r="B37" s="49" t="s">
        <v>39</v>
      </c>
      <c r="C37" s="44">
        <v>11</v>
      </c>
      <c r="D37" s="44"/>
      <c r="E37" s="44">
        <v>0</v>
      </c>
      <c r="F37" s="44">
        <v>11</v>
      </c>
      <c r="G37" s="45">
        <v>42.30769230769231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42.30769230769231</v>
      </c>
      <c r="H38" s="57"/>
    </row>
    <row r="39" spans="2:8" ht="13.5">
      <c r="B39" s="49" t="s">
        <v>34</v>
      </c>
      <c r="C39" s="44">
        <v>20</v>
      </c>
      <c r="D39" s="44">
        <v>0</v>
      </c>
      <c r="E39" s="44">
        <v>6</v>
      </c>
      <c r="F39" s="44">
        <v>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0.058940464319562125</v>
      </c>
      <c r="D42" s="42">
        <v>0.18983198353249975</v>
      </c>
      <c r="E42" s="42">
        <v>0.041374107085172085</v>
      </c>
      <c r="F42" s="51">
        <v>0.1342</v>
      </c>
    </row>
    <row r="43" spans="2:6" ht="13.5">
      <c r="B43" s="49" t="s">
        <v>13</v>
      </c>
      <c r="C43" s="42">
        <v>-0.16962273525343363</v>
      </c>
      <c r="D43" s="42">
        <v>-0.16962273525343363</v>
      </c>
      <c r="E43" s="42">
        <v>-0.16962273525343363</v>
      </c>
      <c r="F43" s="51">
        <v>-0.2930312362951159</v>
      </c>
    </row>
    <row r="44" spans="2:6" ht="13.5">
      <c r="B44" s="49" t="s">
        <v>14</v>
      </c>
      <c r="C44" s="42">
        <v>0.22856319957299576</v>
      </c>
      <c r="D44" s="42">
        <v>0.4232976491970817</v>
      </c>
      <c r="E44" s="42">
        <v>0.15515001336259004</v>
      </c>
      <c r="F44" s="51">
        <v>0.42723123629511595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-0.06989255158802293</v>
      </c>
      <c r="D46" s="42">
        <v>-0.025801276552865734</v>
      </c>
      <c r="E46" s="42">
        <v>-0.03508649530955966</v>
      </c>
      <c r="F46" s="51">
        <v>-0.11877307692307694</v>
      </c>
    </row>
    <row r="47" spans="2:6" ht="13.5">
      <c r="B47" s="49" t="s">
        <v>26</v>
      </c>
      <c r="C47" s="42">
        <v>0.10478149971383248</v>
      </c>
      <c r="D47" s="42">
        <v>0.14084476614740823</v>
      </c>
      <c r="E47" s="42">
        <v>0.05846471396549311</v>
      </c>
      <c r="F47" s="51">
        <v>0.18502576472601204</v>
      </c>
    </row>
    <row r="48" spans="2:6" ht="13.5">
      <c r="B48" s="49" t="s">
        <v>27</v>
      </c>
      <c r="C48" s="42">
        <v>0.07961131622694885</v>
      </c>
      <c r="D48" s="42">
        <v>0.1412034134521368</v>
      </c>
      <c r="E48" s="42">
        <v>0.047692169703186495</v>
      </c>
      <c r="F48" s="51">
        <v>0.1446838029848326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</v>
      </c>
      <c r="F1" t="s">
        <v>21</v>
      </c>
      <c r="G1">
        <v>26</v>
      </c>
    </row>
    <row r="2" spans="2:3" ht="12.75">
      <c r="B2">
        <v>-0.1875</v>
      </c>
      <c r="C2">
        <f>MAX(GaussDistr_1)-1</f>
        <v>3</v>
      </c>
    </row>
    <row r="3" spans="1:16" ht="12.75">
      <c r="A3" t="str">
        <f>"-3s"</f>
        <v>-3s</v>
      </c>
      <c r="B3">
        <v>-0.5528244858775748</v>
      </c>
      <c r="C3">
        <f aca="true" t="shared" si="0" ref="C3:C33">NORMDIST(B3,AveDev3D_0,StandardDev3D_0,FALSE)*NumPoints_7*I3</f>
        <v>0.02304561174207761</v>
      </c>
      <c r="D3">
        <v>0</v>
      </c>
      <c r="F3" t="s">
        <v>17</v>
      </c>
      <c r="G3">
        <v>15</v>
      </c>
      <c r="I3">
        <f>B5-B4</f>
        <v>0.028936760596966538</v>
      </c>
      <c r="N3">
        <v>0.1875</v>
      </c>
      <c r="O3">
        <v>-0.1875</v>
      </c>
      <c r="P3">
        <v>-0.11877307692307694</v>
      </c>
    </row>
    <row r="4" spans="1:16" ht="12.75">
      <c r="B4">
        <v>-0.5238877252806082</v>
      </c>
      <c r="C4">
        <f t="shared" si="0"/>
        <v>0.041160348231495815</v>
      </c>
      <c r="D4">
        <v>0</v>
      </c>
      <c r="F4" t="s">
        <v>18</v>
      </c>
      <c r="G4">
        <v>5</v>
      </c>
      <c r="I4">
        <f>I3</f>
        <v>0.028936760596966538</v>
      </c>
      <c r="N4">
        <v>0.1875</v>
      </c>
      <c r="O4">
        <v>-0.1875</v>
      </c>
      <c r="P4">
        <v>-0.11877307692307694</v>
      </c>
    </row>
    <row r="5" spans="1:16" ht="12.75">
      <c r="B5">
        <v>-0.4949509646836417</v>
      </c>
      <c r="C5">
        <f t="shared" si="0"/>
        <v>0.07063144001516525</v>
      </c>
      <c r="D5">
        <v>0</v>
      </c>
      <c r="I5">
        <f>I4</f>
        <v>0.028936760596966538</v>
      </c>
      <c r="N5">
        <v>0.1875</v>
      </c>
      <c r="O5">
        <v>-0.1875</v>
      </c>
      <c r="P5">
        <v>-0.11877307692307694</v>
      </c>
    </row>
    <row r="6" spans="1:16" ht="12.75">
      <c r="B6">
        <v>-0.46601420408667515</v>
      </c>
      <c r="C6">
        <f t="shared" si="0"/>
        <v>0.11645155753318319</v>
      </c>
      <c r="D6">
        <v>0</v>
      </c>
      <c r="I6">
        <f aca="true" t="shared" si="1" ref="I6:I33">I5</f>
        <v>0.028936760596966538</v>
      </c>
      <c r="N6">
        <v>0.1875</v>
      </c>
      <c r="O6">
        <v>-0.1875</v>
      </c>
      <c r="P6">
        <v>-0.11877307692307694</v>
      </c>
    </row>
    <row r="7" spans="1:16" ht="12.75">
      <c r="B7">
        <v>-0.4370774434897087</v>
      </c>
      <c r="C7">
        <f t="shared" si="0"/>
        <v>0.18446788280040347</v>
      </c>
      <c r="D7">
        <v>0</v>
      </c>
      <c r="I7">
        <f t="shared" si="1"/>
        <v>0.028936760596966538</v>
      </c>
      <c r="N7">
        <v>0.1875</v>
      </c>
      <c r="O7">
        <v>-0.1875</v>
      </c>
      <c r="P7">
        <v>-0.11877307692307694</v>
      </c>
    </row>
    <row r="8" spans="1:16" ht="12.75">
      <c r="A8" t="str">
        <f>"-2s"</f>
        <v>-2s</v>
      </c>
      <c r="B8">
        <v>-0.40814068289274213</v>
      </c>
      <c r="C8">
        <f t="shared" si="0"/>
        <v>0.2807530258685781</v>
      </c>
      <c r="D8">
        <v>0</v>
      </c>
      <c r="I8">
        <f t="shared" si="1"/>
        <v>0.028936760596966538</v>
      </c>
      <c r="N8">
        <v>0.1875</v>
      </c>
      <c r="O8">
        <v>-0.1875</v>
      </c>
      <c r="P8">
        <v>-0.11877307692307694</v>
      </c>
    </row>
    <row r="9" spans="1:16" ht="12.75">
      <c r="B9">
        <v>-0.3792039222957756</v>
      </c>
      <c r="C9">
        <f t="shared" si="0"/>
        <v>0.4105408231646499</v>
      </c>
      <c r="D9">
        <v>0</v>
      </c>
      <c r="I9">
        <f t="shared" si="1"/>
        <v>0.028936760596966538</v>
      </c>
      <c r="N9">
        <v>0.1875</v>
      </c>
      <c r="O9">
        <v>-0.1875</v>
      </c>
      <c r="P9">
        <v>-0.11877307692307694</v>
      </c>
    </row>
    <row r="10" spans="1:16" ht="12.75">
      <c r="B10">
        <v>-0.3502671616988091</v>
      </c>
      <c r="C10">
        <f t="shared" si="0"/>
        <v>0.5767883403331692</v>
      </c>
      <c r="D10">
        <v>0</v>
      </c>
      <c r="I10">
        <f t="shared" si="1"/>
        <v>0.028936760596966538</v>
      </c>
      <c r="N10">
        <v>0.1875</v>
      </c>
      <c r="O10">
        <v>-0.1875</v>
      </c>
      <c r="P10">
        <v>-0.11877307692307694</v>
      </c>
    </row>
    <row r="11" spans="1:16" ht="12.75">
      <c r="B11">
        <v>-0.3213304011018426</v>
      </c>
      <c r="C11">
        <f t="shared" si="0"/>
        <v>0.7785828213058735</v>
      </c>
      <c r="D11">
        <v>1</v>
      </c>
      <c r="I11">
        <f t="shared" si="1"/>
        <v>0.028936760596966538</v>
      </c>
      <c r="N11">
        <v>0.1875</v>
      </c>
      <c r="O11">
        <v>-0.1875</v>
      </c>
      <c r="P11">
        <v>-0.11877307692307694</v>
      </c>
    </row>
    <row r="12" spans="1:16" ht="12.75">
      <c r="B12">
        <v>-0.29239364050487604</v>
      </c>
      <c r="C12">
        <f t="shared" si="0"/>
        <v>1.009767485912708</v>
      </c>
      <c r="D12">
        <v>3</v>
      </c>
      <c r="I12">
        <f t="shared" si="1"/>
        <v>0.028936760596966538</v>
      </c>
      <c r="N12">
        <v>0.1875</v>
      </c>
      <c r="O12">
        <v>-0.1875</v>
      </c>
      <c r="P12">
        <v>-0.11877307692307694</v>
      </c>
    </row>
    <row r="13" spans="1:16" ht="12.75">
      <c r="B13">
        <v>-0.26345687990790956</v>
      </c>
      <c r="C13">
        <f t="shared" si="0"/>
        <v>1.2582477674995456</v>
      </c>
      <c r="D13">
        <v>4</v>
      </c>
      <c r="I13">
        <f t="shared" si="1"/>
        <v>0.028936760596966538</v>
      </c>
      <c r="N13">
        <v>0.1875</v>
      </c>
      <c r="O13">
        <v>-0.1875</v>
      </c>
      <c r="P13">
        <v>-0.11877307692307694</v>
      </c>
    </row>
    <row r="14" spans="1:16" ht="12.75">
      <c r="B14">
        <v>-0.23452011931094302</v>
      </c>
      <c r="C14">
        <f t="shared" si="0"/>
        <v>1.506396074359711</v>
      </c>
      <c r="D14">
        <v>2</v>
      </c>
      <c r="I14">
        <f t="shared" si="1"/>
        <v>0.028936760596966538</v>
      </c>
      <c r="N14">
        <v>0.1875</v>
      </c>
      <c r="O14">
        <v>-0.1875</v>
      </c>
      <c r="P14">
        <v>-0.11877307692307694</v>
      </c>
    </row>
    <row r="15" spans="1:16" ht="12.75">
      <c r="B15">
        <v>-0.20558335871397648</v>
      </c>
      <c r="C15">
        <f t="shared" si="0"/>
        <v>1.7327679350373593</v>
      </c>
      <c r="D15">
        <v>2</v>
      </c>
      <c r="I15">
        <f t="shared" si="1"/>
        <v>0.028936760596966538</v>
      </c>
      <c r="N15">
        <v>0.1875</v>
      </c>
      <c r="O15">
        <v>-0.1875</v>
      </c>
      <c r="P15">
        <v>-0.11877307692307694</v>
      </c>
    </row>
    <row r="16" spans="1:16" ht="12.75">
      <c r="B16">
        <v>-0.17664659811700997</v>
      </c>
      <c r="C16">
        <f t="shared" si="0"/>
        <v>1.915004729577282</v>
      </c>
      <c r="D16">
        <v>2</v>
      </c>
      <c r="I16">
        <f t="shared" si="1"/>
        <v>0.028936760596966538</v>
      </c>
      <c r="N16">
        <v>0.1875</v>
      </c>
      <c r="O16">
        <v>-0.1875</v>
      </c>
      <c r="P16">
        <v>-0.11877307692307694</v>
      </c>
    </row>
    <row r="17" spans="1:16" ht="12.75">
      <c r="B17">
        <v>-0.14770983752004346</v>
      </c>
      <c r="C17">
        <f t="shared" si="0"/>
        <v>2.0334220086723716</v>
      </c>
      <c r="D17">
        <v>0</v>
      </c>
      <c r="I17">
        <f t="shared" si="1"/>
        <v>0.028936760596966538</v>
      </c>
      <c r="N17">
        <v>0.1875</v>
      </c>
      <c r="O17">
        <v>-0.1875</v>
      </c>
      <c r="P17">
        <v>-0.11877307692307694</v>
      </c>
    </row>
    <row r="18" spans="1:16" ht="12.75">
      <c r="A18" t="str">
        <f>"0"</f>
        <v>0</v>
      </c>
      <c r="B18">
        <v>-0.11877307692307694</v>
      </c>
      <c r="C18">
        <f t="shared" si="0"/>
        <v>2.074499858087451</v>
      </c>
      <c r="D18">
        <v>1</v>
      </c>
      <c r="I18">
        <f t="shared" si="1"/>
        <v>0.028936760596966538</v>
      </c>
      <c r="N18">
        <v>0.1875</v>
      </c>
      <c r="O18">
        <v>-0.1875</v>
      </c>
      <c r="P18">
        <v>-0.11877307692307694</v>
      </c>
    </row>
    <row r="19" spans="1:16" ht="12.75">
      <c r="B19">
        <v>-0.08983631632611042</v>
      </c>
      <c r="C19">
        <f t="shared" si="0"/>
        <v>2.0334220086723716</v>
      </c>
      <c r="D19">
        <v>3</v>
      </c>
      <c r="I19">
        <f t="shared" si="1"/>
        <v>0.028936760596966538</v>
      </c>
      <c r="N19">
        <v>0.1875</v>
      </c>
      <c r="O19">
        <v>-0.1875</v>
      </c>
      <c r="P19">
        <v>-0.11877307692307694</v>
      </c>
    </row>
    <row r="20" spans="1:16" ht="12.75">
      <c r="B20">
        <v>-0.0608995557291439</v>
      </c>
      <c r="C20">
        <f t="shared" si="0"/>
        <v>1.915004729577282</v>
      </c>
      <c r="D20">
        <v>1</v>
      </c>
      <c r="I20">
        <f t="shared" si="1"/>
        <v>0.028936760596966538</v>
      </c>
      <c r="N20">
        <v>0.1875</v>
      </c>
      <c r="O20">
        <v>-0.1875</v>
      </c>
      <c r="P20">
        <v>-0.11877307692307694</v>
      </c>
    </row>
    <row r="21" spans="1:16" ht="12.75">
      <c r="B21">
        <v>-0.03196279513217738</v>
      </c>
      <c r="C21">
        <f t="shared" si="0"/>
        <v>1.732767935037359</v>
      </c>
      <c r="D21">
        <v>1</v>
      </c>
      <c r="I21">
        <f t="shared" si="1"/>
        <v>0.028936760596966538</v>
      </c>
      <c r="N21">
        <v>0.1875</v>
      </c>
      <c r="O21">
        <v>-0.1875</v>
      </c>
      <c r="P21">
        <v>-0.11877307692307694</v>
      </c>
    </row>
    <row r="22" spans="1:16" ht="12.75">
      <c r="B22">
        <v>-0.0030260345352108586</v>
      </c>
      <c r="C22">
        <f t="shared" si="0"/>
        <v>1.506396074359711</v>
      </c>
      <c r="D22">
        <v>0</v>
      </c>
      <c r="I22">
        <f t="shared" si="1"/>
        <v>0.028936760596966538</v>
      </c>
      <c r="N22">
        <v>0.1875</v>
      </c>
      <c r="O22">
        <v>-0.1875</v>
      </c>
      <c r="P22">
        <v>-0.11877307692307694</v>
      </c>
    </row>
    <row r="23" spans="1:16" ht="12.75">
      <c r="B23">
        <v>0.025910726061755665</v>
      </c>
      <c r="C23">
        <f t="shared" si="0"/>
        <v>1.258247767499546</v>
      </c>
      <c r="D23">
        <v>0</v>
      </c>
      <c r="I23">
        <f t="shared" si="1"/>
        <v>0.028936760596966538</v>
      </c>
      <c r="N23">
        <v>0.1875</v>
      </c>
      <c r="O23">
        <v>-0.1875</v>
      </c>
      <c r="P23">
        <v>-0.11877307692307694</v>
      </c>
    </row>
    <row r="24" spans="1:16" ht="12.75">
      <c r="B24">
        <v>0.054847486658722175</v>
      </c>
      <c r="C24">
        <f t="shared" si="0"/>
        <v>1.009767485912708</v>
      </c>
      <c r="D24">
        <v>3</v>
      </c>
      <c r="I24">
        <f t="shared" si="1"/>
        <v>0.028936760596966538</v>
      </c>
      <c r="N24">
        <v>0.1875</v>
      </c>
      <c r="O24">
        <v>-0.1875</v>
      </c>
      <c r="P24">
        <v>-0.11877307692307694</v>
      </c>
    </row>
    <row r="25" spans="1:16" ht="12.75">
      <c r="B25">
        <v>0.08378424725568871</v>
      </c>
      <c r="C25">
        <f t="shared" si="0"/>
        <v>0.7785828213058735</v>
      </c>
      <c r="D25">
        <v>1</v>
      </c>
      <c r="I25">
        <f t="shared" si="1"/>
        <v>0.028936760596966538</v>
      </c>
      <c r="N25">
        <v>0.1875</v>
      </c>
      <c r="O25">
        <v>-0.1875</v>
      </c>
      <c r="P25">
        <v>-0.11877307692307694</v>
      </c>
    </row>
    <row r="26" spans="1:16" ht="12.75">
      <c r="B26">
        <v>0.11272100785265522</v>
      </c>
      <c r="C26">
        <f t="shared" si="0"/>
        <v>0.5767883403331692</v>
      </c>
      <c r="D26">
        <v>2</v>
      </c>
      <c r="I26">
        <f t="shared" si="1"/>
        <v>0.028936760596966538</v>
      </c>
      <c r="N26">
        <v>0.1875</v>
      </c>
      <c r="O26">
        <v>-0.1875</v>
      </c>
      <c r="P26">
        <v>-0.11877307692307694</v>
      </c>
    </row>
    <row r="27" spans="1:16" ht="12.75">
      <c r="B27">
        <v>0.14165776844962175</v>
      </c>
      <c r="C27">
        <f t="shared" si="0"/>
        <v>0.4105408231646499</v>
      </c>
      <c r="D27">
        <v>0</v>
      </c>
      <c r="I27">
        <f t="shared" si="1"/>
        <v>0.028936760596966538</v>
      </c>
      <c r="N27">
        <v>0.1875</v>
      </c>
      <c r="O27">
        <v>-0.1875</v>
      </c>
      <c r="P27">
        <v>-0.11877307692307694</v>
      </c>
    </row>
    <row r="28" spans="1:16" ht="12.75">
      <c r="A28" t="str">
        <f>"2s"</f>
        <v>2s</v>
      </c>
      <c r="B28">
        <v>0.17059452904658828</v>
      </c>
      <c r="C28">
        <f t="shared" si="0"/>
        <v>0.2807530258685781</v>
      </c>
      <c r="D28">
        <v>0</v>
      </c>
      <c r="I28">
        <f t="shared" si="1"/>
        <v>0.028936760596966538</v>
      </c>
      <c r="N28">
        <v>0.1875</v>
      </c>
      <c r="O28">
        <v>-0.1875</v>
      </c>
      <c r="P28">
        <v>-0.11877307692307694</v>
      </c>
    </row>
    <row r="29" spans="1:9" ht="12.75">
      <c r="B29">
        <v>0.19953128964355482</v>
      </c>
      <c r="C29">
        <f t="shared" si="0"/>
        <v>0.18446788280040347</v>
      </c>
      <c r="D29">
        <v>0</v>
      </c>
      <c r="I29">
        <f t="shared" si="1"/>
        <v>0.028936760596966538</v>
      </c>
    </row>
    <row r="30" spans="1:9" ht="12.75">
      <c r="B30">
        <v>0.2284680502405213</v>
      </c>
      <c r="C30">
        <f t="shared" si="0"/>
        <v>0.11645155753318319</v>
      </c>
      <c r="D30">
        <v>0</v>
      </c>
      <c r="I30">
        <f t="shared" si="1"/>
        <v>0.028936760596966538</v>
      </c>
    </row>
    <row r="31" spans="1:9" ht="12.75">
      <c r="B31">
        <v>0.25740481083748784</v>
      </c>
      <c r="C31">
        <f t="shared" si="0"/>
        <v>0.07063144001516525</v>
      </c>
      <c r="D31">
        <v>0</v>
      </c>
      <c r="I31">
        <f t="shared" si="1"/>
        <v>0.028936760596966538</v>
      </c>
    </row>
    <row r="32" spans="1:9" ht="12.75">
      <c r="B32">
        <v>0.2863415714344544</v>
      </c>
      <c r="C32">
        <f t="shared" si="0"/>
        <v>0.041160348231495815</v>
      </c>
      <c r="D32">
        <v>0</v>
      </c>
      <c r="I32">
        <f t="shared" si="1"/>
        <v>0.028936760596966538</v>
      </c>
    </row>
    <row r="33" spans="1:9" ht="12.75">
      <c r="A33" t="str">
        <f>"3s"</f>
        <v>3s</v>
      </c>
      <c r="B33">
        <v>0.3152783320314209</v>
      </c>
      <c r="C33">
        <f t="shared" si="0"/>
        <v>0.02304561174207763</v>
      </c>
      <c r="D33">
        <v>0</v>
      </c>
      <c r="I33">
        <f t="shared" si="1"/>
        <v>0.028936760596966538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2006-05-04T12:53:35Z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