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<sst xmlns="http://schemas.openxmlformats.org/spreadsheetml/2006/main" count="178" uniqueCount="68">
  <si>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</si>
  <si>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</si>
  <si>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</si>
  <si>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</si>
  <si>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</si>
  <si>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</si>
  <si>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</si>
  <si>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</si>
  <si>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</si>
  <si>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</si>
  <si>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</si>
  <si>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</si>
  <si>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</si>
  <si>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</si>
  <si>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</si>
  <si>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</si>
  <si>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</si>
  <si>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</si>
  <si>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</si>
  <si>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</si>
  <si>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</si>
  <si>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</si>
  <si>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</si>
  <si>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</si>
  <si>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</si>
  <si>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</si>
  <si>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</si>
  <si>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</si>
  <si>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</si>
  <si>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</si>
  <si>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</si>
  <si>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</si>
  <si>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</si>
  <si>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</si>
  <si>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</si>
  <si>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</si>
  <si>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</si>
  <si>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</si>
  <si>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</si>
  <si>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</si>
  <si>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</si>
  <si>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</si>
  <si>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</si>
  <si>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</si>
  <si>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</si>
  <si>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</si>
  <si>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</si>
  <si>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2 FLANGE TOP POINTS</t>
  </si>
  <si>
    <t>JOB NUMBER</t>
  </si>
  <si>
    <t>PART NUMBER</t>
  </si>
  <si>
    <t>PART NAME</t>
  </si>
  <si>
    <t>INSPECTOR</t>
  </si>
  <si>
    <t>65678-1 FINAL NUMBERS</t>
  </si>
  <si>
    <t>PORT 2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</si>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</sst>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0.0223</c:v>
                </c:pt>
                <c:pt idx="1">
                  <c:v>-0.0026</c:v>
                </c:pt>
                <c:pt idx="2">
                  <c:v>-0.0134</c:v>
                </c:pt>
                <c:pt idx="3">
                  <c:v>-0.004</c:v>
                </c:pt>
                <c:pt idx="4">
                  <c:v>0.019</c:v>
                </c:pt>
                <c:pt idx="5">
                  <c:v>0.0342</c:v>
                </c:pt>
                <c:pt idx="6">
                  <c:v>0.0303</c:v>
                </c:pt>
                <c:pt idx="7">
                  <c:v>0.0344</c:v>
                </c:pt>
                <c:pt idx="8">
                  <c:v>0.0101</c:v>
                </c:pt>
                <c:pt idx="9">
                  <c:v>-0.0007</c:v>
                </c:pt>
                <c:pt idx="10">
                  <c:v>0.0143</c:v>
                </c:pt>
                <c:pt idx="11">
                  <c:v>0.0327</c:v>
                </c:pt>
                <c:pt idx="12">
                  <c:v>0.0454</c:v>
                </c:pt>
              </c:numCache>
            </c:numRef>
          </c:val>
          <c:smooth val="0"/>
        </c:ser>
        <c:marker val="1"/>
        <c:axId val="62058156"/>
        <c:axId val="21652493"/>
      </c:lineChart>
      <c:catAx>
        <c:axId val="62058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1652493"/>
        <c:crosses val="autoZero"/>
        <c:auto val="1"/>
        <c:lblOffset val="100"/>
        <c:noMultiLvlLbl val="0"/>
      </c:catAx>
      <c:valAx>
        <c:axId val="2165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815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37262"/>
        <c:axId val="264353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183.4789800381045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591640"/>
        <c:axId val="60889305"/>
      </c:scatterChart>
      <c:val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5359"/>
        <c:crosses val="max"/>
        <c:crossBetween val="midCat"/>
        <c:dispUnits/>
      </c:valAx>
      <c:valAx>
        <c:axId val="26435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262"/>
        <c:crosses val="max"/>
        <c:crossBetween val="midCat"/>
        <c:dispUnits/>
      </c:valAx>
      <c:valAx>
        <c:axId val="36591640"/>
        <c:scaling>
          <c:orientation val="minMax"/>
        </c:scaling>
        <c:axPos val="b"/>
        <c:delete val="1"/>
        <c:majorTickMark val="in"/>
        <c:minorTickMark val="none"/>
        <c:tickLblPos val="nextTo"/>
        <c:crossAx val="60889305"/>
        <c:crosses val="max"/>
        <c:crossBetween val="midCat"/>
        <c:dispUnits/>
      </c:valAx>
      <c:valAx>
        <c:axId val="60889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5916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654710"/>
        <c:axId val="90214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183.4789800381045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084448"/>
        <c:axId val="59651169"/>
      </c:lineChart>
      <c:catAx>
        <c:axId val="60654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021479"/>
        <c:crosses val="autoZero"/>
        <c:auto val="0"/>
        <c:lblOffset val="100"/>
        <c:tickLblSkip val="1"/>
        <c:noMultiLvlLbl val="0"/>
      </c:catAx>
      <c:valAx>
        <c:axId val="9021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654710"/>
        <c:crossesAt val="1"/>
        <c:crossBetween val="between"/>
        <c:dispUnits/>
      </c:valAx>
      <c:catAx>
        <c:axId val="14084448"/>
        <c:scaling>
          <c:orientation val="minMax"/>
        </c:scaling>
        <c:axPos val="b"/>
        <c:delete val="1"/>
        <c:majorTickMark val="in"/>
        <c:minorTickMark val="none"/>
        <c:tickLblPos val="nextTo"/>
        <c:crossAx val="59651169"/>
        <c:crosses val="autoZero"/>
        <c:auto val="0"/>
        <c:lblOffset val="100"/>
        <c:tickLblSkip val="1"/>
        <c:noMultiLvlLbl val="0"/>
      </c:catAx>
      <c:valAx>
        <c:axId val="596511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0844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0.0223</c:v>
                </c:pt>
                <c:pt idx="1">
                  <c:v>-0.0026</c:v>
                </c:pt>
                <c:pt idx="2">
                  <c:v>-0.0134</c:v>
                </c:pt>
                <c:pt idx="3">
                  <c:v>-0.004</c:v>
                </c:pt>
                <c:pt idx="4">
                  <c:v>0.019</c:v>
                </c:pt>
                <c:pt idx="5">
                  <c:v>0.0342</c:v>
                </c:pt>
                <c:pt idx="6">
                  <c:v>0.0303</c:v>
                </c:pt>
                <c:pt idx="7">
                  <c:v>0.0344</c:v>
                </c:pt>
                <c:pt idx="8">
                  <c:v>0.0101</c:v>
                </c:pt>
                <c:pt idx="9">
                  <c:v>-0.0007</c:v>
                </c:pt>
                <c:pt idx="10">
                  <c:v>0.0143</c:v>
                </c:pt>
                <c:pt idx="11">
                  <c:v>0.0327</c:v>
                </c:pt>
                <c:pt idx="12">
                  <c:v>0.0454</c:v>
                </c:pt>
              </c:numCache>
            </c:numRef>
          </c:val>
        </c:ser>
        <c:axId val="67098474"/>
        <c:axId val="67015355"/>
      </c:areaChart>
      <c:catAx>
        <c:axId val="67098474"/>
        <c:scaling>
          <c:orientation val="minMax"/>
        </c:scaling>
        <c:axPos val="b"/>
        <c:delete val="1"/>
        <c:majorTickMark val="out"/>
        <c:minorTickMark val="none"/>
        <c:tickLblPos val="nextTo"/>
        <c:crossAx val="67015355"/>
        <c:crosses val="autoZero"/>
        <c:auto val="1"/>
        <c:lblOffset val="100"/>
        <c:noMultiLvlLbl val="0"/>
      </c:catAx>
      <c:valAx>
        <c:axId val="67015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847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267284"/>
        <c:axId val="595346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183.4789800381045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049758"/>
        <c:axId val="57576911"/>
      </c:lineChart>
      <c:catAx>
        <c:axId val="66267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534645"/>
        <c:crosses val="autoZero"/>
        <c:auto val="0"/>
        <c:lblOffset val="100"/>
        <c:tickLblSkip val="1"/>
        <c:noMultiLvlLbl val="0"/>
      </c:catAx>
      <c:valAx>
        <c:axId val="59534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267284"/>
        <c:crossesAt val="1"/>
        <c:crossBetween val="between"/>
        <c:dispUnits/>
      </c:valAx>
      <c:catAx>
        <c:axId val="66049758"/>
        <c:scaling>
          <c:orientation val="minMax"/>
        </c:scaling>
        <c:axPos val="b"/>
        <c:delete val="1"/>
        <c:majorTickMark val="in"/>
        <c:minorTickMark val="none"/>
        <c:tickLblPos val="nextTo"/>
        <c:crossAx val="57576911"/>
        <c:crosses val="autoZero"/>
        <c:auto val="0"/>
        <c:lblOffset val="100"/>
        <c:tickLblSkip val="1"/>
        <c:noMultiLvlLbl val="0"/>
      </c:catAx>
      <c:valAx>
        <c:axId val="575769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497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0.0223</c:v>
                </c:pt>
                <c:pt idx="1">
                  <c:v>-0.0026</c:v>
                </c:pt>
                <c:pt idx="2">
                  <c:v>-0.0134</c:v>
                </c:pt>
                <c:pt idx="3">
                  <c:v>-0.004</c:v>
                </c:pt>
                <c:pt idx="4">
                  <c:v>0.019</c:v>
                </c:pt>
                <c:pt idx="5">
                  <c:v>0.0342</c:v>
                </c:pt>
                <c:pt idx="6">
                  <c:v>0.0303</c:v>
                </c:pt>
                <c:pt idx="7">
                  <c:v>0.0344</c:v>
                </c:pt>
                <c:pt idx="8">
                  <c:v>0.0101</c:v>
                </c:pt>
                <c:pt idx="9">
                  <c:v>-0.0007</c:v>
                </c:pt>
                <c:pt idx="10">
                  <c:v>0.0143</c:v>
                </c:pt>
                <c:pt idx="11">
                  <c:v>0.0327</c:v>
                </c:pt>
                <c:pt idx="12">
                  <c:v>0.0454</c:v>
                </c:pt>
              </c:numCache>
            </c:numRef>
          </c:val>
          <c:smooth val="1"/>
        </c:ser>
        <c:axId val="48430152"/>
        <c:axId val="33218185"/>
      </c:lineChart>
      <c:catAx>
        <c:axId val="484301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218185"/>
        <c:crosses val="autoZero"/>
        <c:auto val="0"/>
        <c:lblOffset val="100"/>
        <c:tickLblSkip val="1"/>
        <c:noMultiLvlLbl val="0"/>
      </c:catAx>
      <c:valAx>
        <c:axId val="332181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301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528210"/>
        <c:axId val="63184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183.4789800381045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865916"/>
        <c:axId val="42031197"/>
      </c:lineChart>
      <c:catAx>
        <c:axId val="30528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18435"/>
        <c:crosses val="autoZero"/>
        <c:auto val="0"/>
        <c:lblOffset val="100"/>
        <c:tickLblSkip val="1"/>
        <c:noMultiLvlLbl val="0"/>
      </c:catAx>
      <c:valAx>
        <c:axId val="6318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28210"/>
        <c:crossesAt val="1"/>
        <c:crossBetween val="between"/>
        <c:dispUnits/>
      </c:valAx>
      <c:catAx>
        <c:axId val="56865916"/>
        <c:scaling>
          <c:orientation val="minMax"/>
        </c:scaling>
        <c:axPos val="b"/>
        <c:delete val="1"/>
        <c:majorTickMark val="in"/>
        <c:minorTickMark val="none"/>
        <c:tickLblPos val="nextTo"/>
        <c:crossAx val="42031197"/>
        <c:crosses val="autoZero"/>
        <c:auto val="0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865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0.0223</c:v>
                </c:pt>
                <c:pt idx="1">
                  <c:v>-0.0026</c:v>
                </c:pt>
                <c:pt idx="2">
                  <c:v>-0.0134</c:v>
                </c:pt>
                <c:pt idx="3">
                  <c:v>-0.004</c:v>
                </c:pt>
                <c:pt idx="4">
                  <c:v>0.019</c:v>
                </c:pt>
                <c:pt idx="5">
                  <c:v>0.0342</c:v>
                </c:pt>
                <c:pt idx="6">
                  <c:v>0.0303</c:v>
                </c:pt>
                <c:pt idx="7">
                  <c:v>0.0344</c:v>
                </c:pt>
                <c:pt idx="8">
                  <c:v>0.0101</c:v>
                </c:pt>
                <c:pt idx="9">
                  <c:v>-0.0007</c:v>
                </c:pt>
                <c:pt idx="10">
                  <c:v>0.0143</c:v>
                </c:pt>
                <c:pt idx="11">
                  <c:v>0.0327</c:v>
                </c:pt>
                <c:pt idx="12">
                  <c:v>0.0454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0.017076923076923076</c:v>
                </c:pt>
                <c:pt idx="1">
                  <c:v>0.017076923076923076</c:v>
                </c:pt>
                <c:pt idx="2">
                  <c:v>0.017076923076923076</c:v>
                </c:pt>
                <c:pt idx="3">
                  <c:v>0.017076923076923076</c:v>
                </c:pt>
                <c:pt idx="4">
                  <c:v>0.017076923076923076</c:v>
                </c:pt>
                <c:pt idx="5">
                  <c:v>0.017076923076923076</c:v>
                </c:pt>
                <c:pt idx="6">
                  <c:v>0.017076923076923076</c:v>
                </c:pt>
                <c:pt idx="7">
                  <c:v>0.017076923076923076</c:v>
                </c:pt>
                <c:pt idx="8">
                  <c:v>0.017076923076923076</c:v>
                </c:pt>
                <c:pt idx="9">
                  <c:v>0.017076923076923076</c:v>
                </c:pt>
                <c:pt idx="10">
                  <c:v>0.017076923076923076</c:v>
                </c:pt>
                <c:pt idx="11">
                  <c:v>0.017076923076923076</c:v>
                </c:pt>
                <c:pt idx="12">
                  <c:v>0.017076923076923076</c:v>
                </c:pt>
              </c:numCache>
            </c:numRef>
          </c:val>
          <c:smooth val="0"/>
        </c:ser>
        <c:marker val="1"/>
        <c:axId val="42736454"/>
        <c:axId val="49083767"/>
      </c:lineChart>
      <c:catAx>
        <c:axId val="42736454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3767"/>
        <c:crosses val="autoZero"/>
        <c:auto val="1"/>
        <c:lblOffset val="100"/>
        <c:noMultiLvlLbl val="0"/>
      </c:catAx>
      <c:valAx>
        <c:axId val="4908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736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100720"/>
        <c:axId val="163621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041722"/>
        <c:axId val="50266635"/>
      </c:lineChart>
      <c:catAx>
        <c:axId val="3910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362161"/>
        <c:crosses val="autoZero"/>
        <c:auto val="0"/>
        <c:lblOffset val="100"/>
        <c:tickLblSkip val="1"/>
        <c:noMultiLvlLbl val="0"/>
      </c:catAx>
      <c:valAx>
        <c:axId val="163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00720"/>
        <c:crossesAt val="1"/>
        <c:crossBetween val="between"/>
        <c:dispUnits/>
      </c:valAx>
      <c:catAx>
        <c:axId val="13041722"/>
        <c:scaling>
          <c:orientation val="minMax"/>
        </c:scaling>
        <c:axPos val="b"/>
        <c:delete val="1"/>
        <c:majorTickMark val="in"/>
        <c:minorTickMark val="none"/>
        <c:tickLblPos val="nextTo"/>
        <c:crossAx val="50266635"/>
        <c:crosses val="autoZero"/>
        <c:auto val="0"/>
        <c:lblOffset val="100"/>
        <c:tickLblSkip val="1"/>
        <c:noMultiLvlLbl val="0"/>
      </c:catAx>
      <c:valAx>
        <c:axId val="502666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0417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9746532"/>
        <c:axId val="45065605"/>
      </c:scatterChart>
      <c:valAx>
        <c:axId val="49746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5605"/>
        <c:crosses val="max"/>
        <c:crossBetween val="midCat"/>
        <c:dispUnits/>
      </c:valAx>
      <c:valAx>
        <c:axId val="4506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65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38841.40331018518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0.017076923076923076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0.0454</v>
      </c>
      <c r="H8" s="5"/>
    </row>
    <row r="9" spans="5:8" ht="13.5">
      <c r="E9" s="63" t="s">
        <v>13</v>
      </c>
      <c r="F9" s="63"/>
      <c r="G9" s="35">
        <v>-0.0134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0.058800000000000005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9</v>
      </c>
      <c r="N12" s="44">
        <v>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</v>
      </c>
      <c r="L15" s="44">
        <v>0</v>
      </c>
      <c r="M15" s="44">
        <v>9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0.023457552197399423</v>
      </c>
      <c r="L18" s="42">
        <v>0.0218745216085523</v>
      </c>
      <c r="M18" s="42">
        <v>0.0320741559119071</v>
      </c>
      <c r="N18" s="51">
        <v>0.0454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-0.006927393060259135</v>
      </c>
      <c r="L19" s="42">
        <v>-0.006927393060259135</v>
      </c>
      <c r="M19" s="42">
        <v>-0.006927393060259135</v>
      </c>
      <c r="N19" s="51">
        <v>-0.0134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0.030384945257658558</v>
      </c>
      <c r="L20" s="42">
        <v>0.03837199485100484</v>
      </c>
      <c r="M20" s="42">
        <v>0.056264057602373185</v>
      </c>
      <c r="N20" s="51">
        <v>0.058800000000000005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0.008828441421268981</v>
      </c>
      <c r="L22" s="42">
        <v>0.0018672848247356035</v>
      </c>
      <c r="M22" s="42">
        <v>0.0027378915974614745</v>
      </c>
      <c r="N22" s="51">
        <v>0.017076923076923076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0.012641071963340777</v>
      </c>
      <c r="L23" s="42">
        <v>0.011788022316378549</v>
      </c>
      <c r="M23" s="42">
        <v>0.017284513060881267</v>
      </c>
      <c r="N23" s="51">
        <v>0.024443988263847985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0.009416825331538982</v>
      </c>
      <c r="L24" s="42">
        <v>0.01211445186437725</v>
      </c>
      <c r="M24" s="42">
        <v>0.017763160467618142</v>
      </c>
      <c r="N24" s="51">
        <v>0.01820728580569483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65.65635733819268</v>
      </c>
      <c r="D47" s="24">
        <v>-50.685867349263596</v>
      </c>
      <c r="E47" s="24">
        <v>-31.35745742251282</v>
      </c>
      <c r="F47" s="60">
        <v>0.0223</v>
      </c>
    </row>
    <row r="48" spans="2:6" ht="13.5">
      <c r="B48" s="27" t="s">
        <v>56</v>
      </c>
      <c r="C48" s="24">
        <v>64.21937206671849</v>
      </c>
      <c r="D48" s="24">
        <v>-49.138987451763356</v>
      </c>
      <c r="E48" s="24">
        <v>-33.42820538988427</v>
      </c>
      <c r="F48" s="60">
        <v>-0.0026</v>
      </c>
    </row>
    <row r="49" spans="2:6" ht="13.5">
      <c r="B49" s="27" t="s">
        <v>57</v>
      </c>
      <c r="C49" s="24">
        <v>61.77287458102896</v>
      </c>
      <c r="D49" s="24">
        <v>-50.543653195274196</v>
      </c>
      <c r="E49" s="24">
        <v>-34.24419472847726</v>
      </c>
      <c r="F49" s="60">
        <v>-0.0134</v>
      </c>
    </row>
    <row r="50" spans="2:6" ht="13.5">
      <c r="B50" s="27" t="s">
        <v>58</v>
      </c>
      <c r="C50" s="24">
        <v>61.42047600143405</v>
      </c>
      <c r="D50" s="24">
        <v>-52.89026014971631</v>
      </c>
      <c r="E50" s="24">
        <v>-32.91479147388216</v>
      </c>
      <c r="F50" s="60">
        <v>-0.004</v>
      </c>
    </row>
    <row r="51" spans="2:6" ht="13.5">
      <c r="B51" s="27" t="s">
        <v>59</v>
      </c>
      <c r="C51" s="24">
        <v>62.72504302805207</v>
      </c>
      <c r="D51" s="24">
        <v>-53.79507395736883</v>
      </c>
      <c r="E51" s="24">
        <v>-31.37622879954859</v>
      </c>
      <c r="F51" s="60">
        <v>0.019</v>
      </c>
    </row>
    <row r="52" spans="2:6" ht="13.5">
      <c r="B52" s="27" t="s">
        <v>60</v>
      </c>
      <c r="C52" s="24">
        <v>64.36270409195592</v>
      </c>
      <c r="D52" s="24">
        <v>-53.19247010505557</v>
      </c>
      <c r="E52" s="24">
        <v>-30.61094825794662</v>
      </c>
      <c r="F52" s="60">
        <v>0.0342</v>
      </c>
    </row>
    <row r="53" spans="2:6" ht="13.5">
      <c r="B53" s="27" t="s">
        <v>61</v>
      </c>
      <c r="C53" s="24">
        <v>65.56476383571017</v>
      </c>
      <c r="D53" s="24">
        <v>-51.5377657796252</v>
      </c>
      <c r="E53" s="24">
        <v>-30.85476030191388</v>
      </c>
      <c r="F53" s="60">
        <v>0.0303</v>
      </c>
    </row>
    <row r="54" spans="2:6" ht="13.5">
      <c r="B54" s="27" t="s">
        <v>62</v>
      </c>
      <c r="C54" s="24">
        <v>65.98676143071452</v>
      </c>
      <c r="D54" s="24">
        <v>50.581365747287585</v>
      </c>
      <c r="E54" s="24">
        <v>31.204271321204125</v>
      </c>
      <c r="F54" s="60">
        <v>0.0344</v>
      </c>
    </row>
    <row r="55" spans="2:6" ht="13.5">
      <c r="B55" s="27" t="s">
        <v>63</v>
      </c>
      <c r="C55" s="24">
        <v>64.67907897842845</v>
      </c>
      <c r="D55" s="24">
        <v>48.87674267370047</v>
      </c>
      <c r="E55" s="24">
        <v>33.28879740380582</v>
      </c>
      <c r="F55" s="60">
        <v>0.0101</v>
      </c>
    </row>
    <row r="56" spans="2:6" ht="13.5">
      <c r="B56" s="27" t="s">
        <v>64</v>
      </c>
      <c r="C56" s="24">
        <v>62.15171210599606</v>
      </c>
      <c r="D56" s="24">
        <v>49.8978442735724</v>
      </c>
      <c r="E56" s="24">
        <v>34.42546848771725</v>
      </c>
      <c r="F56" s="60">
        <v>-0.0007</v>
      </c>
    </row>
    <row r="57" spans="2:6" ht="13.5">
      <c r="B57" s="27" t="s">
        <v>65</v>
      </c>
      <c r="C57" s="24">
        <v>61.41448147404082</v>
      </c>
      <c r="D57" s="24">
        <v>52.4912504832743</v>
      </c>
      <c r="E57" s="24">
        <v>33.217157412158485</v>
      </c>
      <c r="F57" s="60">
        <v>0.0143</v>
      </c>
    </row>
    <row r="58" spans="2:6" ht="13.5">
      <c r="B58" s="27" t="s">
        <v>66</v>
      </c>
      <c r="C58" s="24">
        <v>62.76578814672681</v>
      </c>
      <c r="D58" s="24">
        <v>53.46541129905925</v>
      </c>
      <c r="E58" s="24">
        <v>31.590602015482265</v>
      </c>
      <c r="F58" s="60">
        <v>0.0327</v>
      </c>
    </row>
    <row r="59" spans="2:6" ht="13.5">
      <c r="B59" s="27" t="s">
        <v>67</v>
      </c>
      <c r="C59" s="24">
        <v>64.2980049329866</v>
      </c>
      <c r="D59" s="24">
        <v>53.21975726180458</v>
      </c>
      <c r="E59" s="24">
        <v>30.655424939152233</v>
      </c>
      <c r="F59" s="60">
        <v>0.0454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38841.40331018518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0.017076923076923076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0.0454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-0.0134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0.058800000000000005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0.01820728580569483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65.64483555922226</v>
      </c>
      <c r="D47" s="24">
        <v>-50.675123116614984</v>
      </c>
      <c r="E47" s="24">
        <v>-31.34170337777254</v>
      </c>
      <c r="F47" s="60">
        <v>0.0223</v>
      </c>
    </row>
    <row r="48" spans="2:6" ht="13.5">
      <c r="B48" s="27" t="s">
        <v>56</v>
      </c>
      <c r="C48" s="24">
        <v>64.22070971040351</v>
      </c>
      <c r="D48" s="24">
        <v>-49.14023482469595</v>
      </c>
      <c r="E48" s="24">
        <v>-33.43003438684573</v>
      </c>
      <c r="F48" s="60">
        <v>-0.0026</v>
      </c>
    </row>
    <row r="49" spans="2:6" ht="13.5">
      <c r="B49" s="27" t="s">
        <v>57</v>
      </c>
      <c r="C49" s="24">
        <v>61.77980197408922</v>
      </c>
      <c r="D49" s="24">
        <v>-50.550112992691986</v>
      </c>
      <c r="E49" s="24">
        <v>-34.25366669664885</v>
      </c>
      <c r="F49" s="60">
        <v>-0.0134</v>
      </c>
    </row>
    <row r="50" spans="2:6" ht="13.5">
      <c r="B50" s="27" t="s">
        <v>58</v>
      </c>
      <c r="C50" s="24">
        <v>61.42255782891808</v>
      </c>
      <c r="D50" s="24">
        <v>-52.89220148542523</v>
      </c>
      <c r="E50" s="24">
        <v>-32.917638013436196</v>
      </c>
      <c r="F50" s="60">
        <v>-0.004</v>
      </c>
    </row>
    <row r="51" spans="2:6" ht="13.5">
      <c r="B51" s="27" t="s">
        <v>59</v>
      </c>
      <c r="C51" s="24">
        <v>62.715197107945215</v>
      </c>
      <c r="D51" s="24">
        <v>-53.785892327491055</v>
      </c>
      <c r="E51" s="24">
        <v>-31.36276580316946</v>
      </c>
      <c r="F51" s="60">
        <v>0.019</v>
      </c>
    </row>
    <row r="52" spans="2:6" ht="13.5">
      <c r="B52" s="27" t="s">
        <v>60</v>
      </c>
      <c r="C52" s="24">
        <v>64.34501271767884</v>
      </c>
      <c r="D52" s="24">
        <v>-53.17597263181312</v>
      </c>
      <c r="E52" s="24">
        <v>-30.586758356256155</v>
      </c>
      <c r="F52" s="60">
        <v>0.0342</v>
      </c>
    </row>
    <row r="53" spans="2:6" ht="13.5">
      <c r="B53" s="27" t="s">
        <v>61</v>
      </c>
      <c r="C53" s="24">
        <v>65.54910663114818</v>
      </c>
      <c r="D53" s="24">
        <v>-51.52316519854341</v>
      </c>
      <c r="E53" s="24">
        <v>-30.83335177453237</v>
      </c>
      <c r="F53" s="60">
        <v>0.0303</v>
      </c>
    </row>
    <row r="54" spans="2:6" ht="13.5">
      <c r="B54" s="27" t="s">
        <v>62</v>
      </c>
      <c r="C54" s="24">
        <v>65.96895504398789</v>
      </c>
      <c r="D54" s="24">
        <v>50.56476102311802</v>
      </c>
      <c r="E54" s="24">
        <v>31.17992415960024</v>
      </c>
      <c r="F54" s="60">
        <v>0.0344</v>
      </c>
    </row>
    <row r="55" spans="2:6" ht="13.5">
      <c r="B55" s="27" t="s">
        <v>63</v>
      </c>
      <c r="C55" s="24">
        <v>64.6738530720338</v>
      </c>
      <c r="D55" s="24">
        <v>48.87186888842069</v>
      </c>
      <c r="E55" s="24">
        <v>33.28165144038963</v>
      </c>
      <c r="F55" s="60">
        <v>0.0101</v>
      </c>
    </row>
    <row r="56" spans="2:6" ht="13.5">
      <c r="B56" s="27" t="s">
        <v>64</v>
      </c>
      <c r="C56" s="24">
        <v>62.152094806387595</v>
      </c>
      <c r="D56" s="24">
        <v>49.89820114781958</v>
      </c>
      <c r="E56" s="24">
        <v>34.4259917647695</v>
      </c>
      <c r="F56" s="60">
        <v>-0.0007</v>
      </c>
    </row>
    <row r="57" spans="2:6" ht="13.5">
      <c r="B57" s="27" t="s">
        <v>65</v>
      </c>
      <c r="C57" s="24">
        <v>61.407107656242175</v>
      </c>
      <c r="D57" s="24">
        <v>52.48437408758548</v>
      </c>
      <c r="E57" s="24">
        <v>33.20707517092861</v>
      </c>
      <c r="F57" s="60">
        <v>0.0143</v>
      </c>
    </row>
    <row r="58" spans="2:6" ht="13.5">
      <c r="B58" s="27" t="s">
        <v>66</v>
      </c>
      <c r="C58" s="24">
        <v>62.748868784663145</v>
      </c>
      <c r="D58" s="24">
        <v>53.44963373804591</v>
      </c>
      <c r="E58" s="24">
        <v>31.567467704320574</v>
      </c>
      <c r="F58" s="60">
        <v>0.0327</v>
      </c>
    </row>
    <row r="59" spans="2:6" ht="13.5">
      <c r="B59" s="27" t="s">
        <v>67</v>
      </c>
      <c r="C59" s="24">
        <v>64.2745473807892</v>
      </c>
      <c r="D59" s="24">
        <v>53.19788274019603</v>
      </c>
      <c r="E59" s="24">
        <v>30.623350783240326</v>
      </c>
      <c r="F59" s="60">
        <v>0.0454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38841.40331018518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0.017076923076923076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0.0454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-0.0134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0.058800000000000005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0.01820728580569483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0.01152177897041895</v>
      </c>
      <c r="D47" s="24">
        <v>-0.01074423264861224</v>
      </c>
      <c r="E47" s="24">
        <v>-0.015754044740280193</v>
      </c>
      <c r="F47" s="60">
        <v>0.0223</v>
      </c>
    </row>
    <row r="48" spans="2:6" ht="13.5">
      <c r="B48" s="27" t="s">
        <v>56</v>
      </c>
      <c r="C48" s="24">
        <v>-0.0013376436850194295</v>
      </c>
      <c r="D48" s="24">
        <v>0.0012473729325961358</v>
      </c>
      <c r="E48" s="24">
        <v>0.0018289969614642132</v>
      </c>
      <c r="F48" s="60">
        <v>-0.0026</v>
      </c>
    </row>
    <row r="49" spans="2:6" ht="13.5">
      <c r="B49" s="27" t="s">
        <v>57</v>
      </c>
      <c r="C49" s="24">
        <v>-0.006927393060259135</v>
      </c>
      <c r="D49" s="24">
        <v>0.006459797417790014</v>
      </c>
      <c r="E49" s="24">
        <v>0.009471968171588685</v>
      </c>
      <c r="F49" s="60">
        <v>-0.0134</v>
      </c>
    </row>
    <row r="50" spans="2:6" ht="13.5">
      <c r="B50" s="27" t="s">
        <v>58</v>
      </c>
      <c r="C50" s="24">
        <v>-0.002081827484033738</v>
      </c>
      <c r="D50" s="24">
        <v>0.001941335708920633</v>
      </c>
      <c r="E50" s="24">
        <v>0.0028465395540351324</v>
      </c>
      <c r="F50" s="60">
        <v>-0.004</v>
      </c>
    </row>
    <row r="51" spans="2:6" ht="13.5">
      <c r="B51" s="27" t="s">
        <v>59</v>
      </c>
      <c r="C51" s="24">
        <v>0.009845920106855033</v>
      </c>
      <c r="D51" s="24">
        <v>-0.009181629877772934</v>
      </c>
      <c r="E51" s="24">
        <v>-0.013462996379129066</v>
      </c>
      <c r="F51" s="60">
        <v>0.019</v>
      </c>
    </row>
    <row r="52" spans="2:6" ht="13.5">
      <c r="B52" s="27" t="s">
        <v>60</v>
      </c>
      <c r="C52" s="24">
        <v>0.017691374277077898</v>
      </c>
      <c r="D52" s="24">
        <v>-0.016497473242452543</v>
      </c>
      <c r="E52" s="24">
        <v>-0.024189901690466087</v>
      </c>
      <c r="F52" s="60">
        <v>0.0342</v>
      </c>
    </row>
    <row r="53" spans="2:6" ht="13.5">
      <c r="B53" s="27" t="s">
        <v>61</v>
      </c>
      <c r="C53" s="24">
        <v>0.0156572045619896</v>
      </c>
      <c r="D53" s="24">
        <v>-0.014600581081786856</v>
      </c>
      <c r="E53" s="24">
        <v>-0.021408527381510112</v>
      </c>
      <c r="F53" s="60">
        <v>0.0303</v>
      </c>
    </row>
    <row r="54" spans="2:6" ht="13.5">
      <c r="B54" s="27" t="s">
        <v>62</v>
      </c>
      <c r="C54" s="24">
        <v>0.01780638672663315</v>
      </c>
      <c r="D54" s="24">
        <v>0.01660472416956793</v>
      </c>
      <c r="E54" s="24">
        <v>0.024347161603884615</v>
      </c>
      <c r="F54" s="60">
        <v>0.0344</v>
      </c>
    </row>
    <row r="55" spans="2:6" ht="13.5">
      <c r="B55" s="27" t="s">
        <v>63</v>
      </c>
      <c r="C55" s="24">
        <v>0.0052259063946564766</v>
      </c>
      <c r="D55" s="24">
        <v>0.00487378527977711</v>
      </c>
      <c r="E55" s="24">
        <v>0.007145963416192558</v>
      </c>
      <c r="F55" s="60">
        <v>0.0101</v>
      </c>
    </row>
    <row r="56" spans="2:6" ht="13.5">
      <c r="B56" s="27" t="s">
        <v>64</v>
      </c>
      <c r="C56" s="24">
        <v>-0.00038270039153331936</v>
      </c>
      <c r="D56" s="24">
        <v>-0.00035687424717423255</v>
      </c>
      <c r="E56" s="24">
        <v>-0.0005232770522525243</v>
      </c>
      <c r="F56" s="60">
        <v>-0.0007</v>
      </c>
    </row>
    <row r="57" spans="2:6" ht="13.5">
      <c r="B57" s="27" t="s">
        <v>65</v>
      </c>
      <c r="C57" s="24">
        <v>0.007373817798644211</v>
      </c>
      <c r="D57" s="24">
        <v>0.00687639568882048</v>
      </c>
      <c r="E57" s="24">
        <v>0.010082241229874</v>
      </c>
      <c r="F57" s="60">
        <v>0.0143</v>
      </c>
    </row>
    <row r="58" spans="2:6" ht="13.5">
      <c r="B58" s="27" t="s">
        <v>66</v>
      </c>
      <c r="C58" s="24">
        <v>0.01691936206366762</v>
      </c>
      <c r="D58" s="24">
        <v>0.01577756101333705</v>
      </c>
      <c r="E58" s="24">
        <v>0.023134311161690846</v>
      </c>
      <c r="F58" s="60">
        <v>0.0327</v>
      </c>
    </row>
    <row r="59" spans="2:6" ht="13.5">
      <c r="B59" s="27" t="s">
        <v>67</v>
      </c>
      <c r="C59" s="24">
        <v>0.023457552197399423</v>
      </c>
      <c r="D59" s="24">
        <v>0.0218745216085523</v>
      </c>
      <c r="E59" s="24">
        <v>0.0320741559119071</v>
      </c>
      <c r="F59" s="60">
        <v>0.0454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38841.40331018518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9</v>
      </c>
      <c r="F36" s="44">
        <v>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4</v>
      </c>
      <c r="D39" s="44">
        <v>0</v>
      </c>
      <c r="E39" s="44">
        <v>9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0.023457552197399423</v>
      </c>
      <c r="D42" s="42">
        <v>0.0218745216085523</v>
      </c>
      <c r="E42" s="42">
        <v>0.0320741559119071</v>
      </c>
      <c r="F42" s="51">
        <v>0.0454</v>
      </c>
    </row>
    <row r="43" spans="2:6" ht="13.5">
      <c r="B43" s="49" t="s">
        <v>13</v>
      </c>
      <c r="C43" s="42">
        <v>-0.006927393060259135</v>
      </c>
      <c r="D43" s="42">
        <v>-0.006927393060259135</v>
      </c>
      <c r="E43" s="42">
        <v>-0.006927393060259135</v>
      </c>
      <c r="F43" s="51">
        <v>-0.0134</v>
      </c>
    </row>
    <row r="44" spans="2:6" ht="13.5">
      <c r="B44" s="49" t="s">
        <v>14</v>
      </c>
      <c r="C44" s="42">
        <v>0.030384945257658558</v>
      </c>
      <c r="D44" s="42">
        <v>0.03837199485100484</v>
      </c>
      <c r="E44" s="42">
        <v>0.056264057602373185</v>
      </c>
      <c r="F44" s="51">
        <v>0.058800000000000005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0.008828441421268981</v>
      </c>
      <c r="D46" s="42">
        <v>0.0018672848247356035</v>
      </c>
      <c r="E46" s="42">
        <v>0.0027378915974614745</v>
      </c>
      <c r="F46" s="51">
        <v>0.017076923076923076</v>
      </c>
    </row>
    <row r="47" spans="2:6" ht="13.5">
      <c r="B47" s="49" t="s">
        <v>26</v>
      </c>
      <c r="C47" s="42">
        <v>0.012641071963340777</v>
      </c>
      <c r="D47" s="42">
        <v>0.011788022316378549</v>
      </c>
      <c r="E47" s="42">
        <v>0.017284513060881267</v>
      </c>
      <c r="F47" s="51">
        <v>0.024443988263847985</v>
      </c>
    </row>
    <row r="48" spans="2:6" ht="13.5">
      <c r="B48" s="49" t="s">
        <v>27</v>
      </c>
      <c r="C48" s="42">
        <v>0.009416825331538982</v>
      </c>
      <c r="D48" s="42">
        <v>0.01211445186437725</v>
      </c>
      <c r="E48" s="42">
        <v>0.017763160467618142</v>
      </c>
      <c r="F48" s="51">
        <v>0.01820728580569483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13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-0.037544934340161415</v>
      </c>
      <c r="C3">
        <f aca="true" t="shared" si="0" ref="C3:C33">NORMDIST(B3,AveDev3D_0,StandardDev3D_0,FALSE)*NumPoints_7*I3</f>
        <v>0.011522805871038834</v>
      </c>
      <c r="D3">
        <v>0</v>
      </c>
      <c r="F3" t="s">
        <v>17</v>
      </c>
      <c r="G3">
        <v>15</v>
      </c>
      <c r="I3">
        <f>B5-B4</f>
        <v>0.0036414571611389675</v>
      </c>
      <c r="N3">
        <v>0.1875</v>
      </c>
      <c r="O3">
        <v>-0.1875</v>
      </c>
      <c r="P3">
        <v>0.017076923076923076</v>
      </c>
    </row>
    <row r="4" spans="1:16" ht="12.75">
      <c r="B4">
        <v>-0.03390347717902245</v>
      </c>
      <c r="C4">
        <f t="shared" si="0"/>
        <v>0.02058017411574792</v>
      </c>
      <c r="D4">
        <v>0</v>
      </c>
      <c r="F4" t="s">
        <v>18</v>
      </c>
      <c r="G4">
        <v>5</v>
      </c>
      <c r="I4">
        <f>I3</f>
        <v>0.0036414571611389675</v>
      </c>
      <c r="N4">
        <v>0.1875</v>
      </c>
      <c r="O4">
        <v>-0.1875</v>
      </c>
      <c r="P4">
        <v>0.017076923076923076</v>
      </c>
    </row>
    <row r="5" spans="1:16" ht="12.75">
      <c r="B5">
        <v>-0.030262020017883483</v>
      </c>
      <c r="C5">
        <f t="shared" si="0"/>
        <v>0.03531572000758262</v>
      </c>
      <c r="D5">
        <v>0</v>
      </c>
      <c r="I5">
        <f>I4</f>
        <v>0.0036414571611389675</v>
      </c>
      <c r="N5">
        <v>0.1875</v>
      </c>
      <c r="O5">
        <v>-0.1875</v>
      </c>
      <c r="P5">
        <v>0.017076923076923076</v>
      </c>
    </row>
    <row r="6" spans="1:16" ht="12.75">
      <c r="B6">
        <v>-0.026620562856744513</v>
      </c>
      <c r="C6">
        <f t="shared" si="0"/>
        <v>0.05822577876659159</v>
      </c>
      <c r="D6">
        <v>0</v>
      </c>
      <c r="I6">
        <f aca="true" t="shared" si="1" ref="I6:I33">I5</f>
        <v>0.0036414571611389675</v>
      </c>
      <c r="N6">
        <v>0.1875</v>
      </c>
      <c r="O6">
        <v>-0.1875</v>
      </c>
      <c r="P6">
        <v>0.017076923076923076</v>
      </c>
    </row>
    <row r="7" spans="1:16" ht="12.75">
      <c r="B7">
        <v>-0.022979105695605555</v>
      </c>
      <c r="C7">
        <f t="shared" si="0"/>
        <v>0.09223394140020172</v>
      </c>
      <c r="D7">
        <v>0</v>
      </c>
      <c r="I7">
        <f t="shared" si="1"/>
        <v>0.0036414571611389675</v>
      </c>
      <c r="N7">
        <v>0.1875</v>
      </c>
      <c r="O7">
        <v>-0.1875</v>
      </c>
      <c r="P7">
        <v>0.017076923076923076</v>
      </c>
    </row>
    <row r="8" spans="1:16" ht="12.75">
      <c r="A8" t="str">
        <f>"-2s"</f>
        <v>-2s</v>
      </c>
      <c r="B8">
        <v>-0.019337648534466585</v>
      </c>
      <c r="C8">
        <f t="shared" si="0"/>
        <v>0.140376512934289</v>
      </c>
      <c r="D8">
        <v>0</v>
      </c>
      <c r="I8">
        <f t="shared" si="1"/>
        <v>0.0036414571611389675</v>
      </c>
      <c r="N8">
        <v>0.1875</v>
      </c>
      <c r="O8">
        <v>-0.1875</v>
      </c>
      <c r="P8">
        <v>0.017076923076923076</v>
      </c>
    </row>
    <row r="9" spans="1:16" ht="12.75">
      <c r="B9">
        <v>-0.01569619137332762</v>
      </c>
      <c r="C9">
        <f t="shared" si="0"/>
        <v>0.20527041158232484</v>
      </c>
      <c r="D9">
        <v>1</v>
      </c>
      <c r="I9">
        <f t="shared" si="1"/>
        <v>0.0036414571611389675</v>
      </c>
      <c r="N9">
        <v>0.1875</v>
      </c>
      <c r="O9">
        <v>-0.1875</v>
      </c>
      <c r="P9">
        <v>0.017076923076923076</v>
      </c>
    </row>
    <row r="10" spans="1:16" ht="12.75">
      <c r="B10">
        <v>-0.012054734212188653</v>
      </c>
      <c r="C10">
        <f t="shared" si="0"/>
        <v>0.28839417016658453</v>
      </c>
      <c r="D10">
        <v>0</v>
      </c>
      <c r="I10">
        <f t="shared" si="1"/>
        <v>0.0036414571611389675</v>
      </c>
      <c r="N10">
        <v>0.1875</v>
      </c>
      <c r="O10">
        <v>-0.1875</v>
      </c>
      <c r="P10">
        <v>0.017076923076923076</v>
      </c>
    </row>
    <row r="11" spans="1:16" ht="12.75">
      <c r="B11">
        <v>-0.008413277051049686</v>
      </c>
      <c r="C11">
        <f t="shared" si="0"/>
        <v>0.38929141065293676</v>
      </c>
      <c r="D11">
        <v>0</v>
      </c>
      <c r="I11">
        <f t="shared" si="1"/>
        <v>0.0036414571611389675</v>
      </c>
      <c r="N11">
        <v>0.1875</v>
      </c>
      <c r="O11">
        <v>-0.1875</v>
      </c>
      <c r="P11">
        <v>0.017076923076923076</v>
      </c>
    </row>
    <row r="12" spans="1:16" ht="12.75">
      <c r="B12">
        <v>-0.004771819889910718</v>
      </c>
      <c r="C12">
        <f t="shared" si="0"/>
        <v>0.5048837429563539</v>
      </c>
      <c r="D12">
        <v>2</v>
      </c>
      <c r="I12">
        <f t="shared" si="1"/>
        <v>0.0036414571611389675</v>
      </c>
      <c r="N12">
        <v>0.1875</v>
      </c>
      <c r="O12">
        <v>-0.1875</v>
      </c>
      <c r="P12">
        <v>0.017076923076923076</v>
      </c>
    </row>
    <row r="13" spans="1:16" ht="12.75">
      <c r="B13">
        <v>-0.001130362728771754</v>
      </c>
      <c r="C13">
        <f t="shared" si="0"/>
        <v>0.6291238837497729</v>
      </c>
      <c r="D13">
        <v>1</v>
      </c>
      <c r="I13">
        <f t="shared" si="1"/>
        <v>0.0036414571611389675</v>
      </c>
      <c r="N13">
        <v>0.1875</v>
      </c>
      <c r="O13">
        <v>-0.1875</v>
      </c>
      <c r="P13">
        <v>0.017076923076923076</v>
      </c>
    </row>
    <row r="14" spans="1:16" ht="12.75">
      <c r="B14">
        <v>0.0025110944323672117</v>
      </c>
      <c r="C14">
        <f t="shared" si="0"/>
        <v>0.7531980371798553</v>
      </c>
      <c r="D14">
        <v>0</v>
      </c>
      <c r="I14">
        <f t="shared" si="1"/>
        <v>0.0036414571611389675</v>
      </c>
      <c r="N14">
        <v>0.1875</v>
      </c>
      <c r="O14">
        <v>-0.1875</v>
      </c>
      <c r="P14">
        <v>0.017076923076923076</v>
      </c>
    </row>
    <row r="15" spans="1:16" ht="12.75">
      <c r="B15">
        <v>0.006152551593506179</v>
      </c>
      <c r="C15">
        <f t="shared" si="0"/>
        <v>0.8663839675186793</v>
      </c>
      <c r="D15">
        <v>0</v>
      </c>
      <c r="I15">
        <f t="shared" si="1"/>
        <v>0.0036414571611389675</v>
      </c>
      <c r="N15">
        <v>0.1875</v>
      </c>
      <c r="O15">
        <v>-0.1875</v>
      </c>
      <c r="P15">
        <v>0.017076923076923076</v>
      </c>
    </row>
    <row r="16" spans="1:9" ht="12.75">
      <c r="B16">
        <v>0.009794008754645145</v>
      </c>
      <c r="C16">
        <f t="shared" si="0"/>
        <v>0.9575023647886409</v>
      </c>
      <c r="D16">
        <v>1</v>
      </c>
      <c r="I16">
        <f t="shared" si="1"/>
        <v>0.0036414571611389675</v>
      </c>
    </row>
    <row r="17" spans="1:9" ht="12.75">
      <c r="B17">
        <v>0.01343546591578411</v>
      </c>
      <c r="C17">
        <f t="shared" si="0"/>
        <v>1.0167110043361856</v>
      </c>
      <c r="D17">
        <v>1</v>
      </c>
      <c r="I17">
        <f t="shared" si="1"/>
        <v>0.0036414571611389675</v>
      </c>
    </row>
    <row r="18" spans="1:9" ht="12.75">
      <c r="A18" t="str">
        <f>"0"</f>
        <v>0</v>
      </c>
      <c r="B18">
        <v>0.017076923076923076</v>
      </c>
      <c r="C18">
        <f t="shared" si="0"/>
        <v>1.0372499290437254</v>
      </c>
      <c r="D18">
        <v>1</v>
      </c>
      <c r="I18">
        <f t="shared" si="1"/>
        <v>0.0036414571611389675</v>
      </c>
    </row>
    <row r="19" spans="1:9" ht="12.75">
      <c r="B19">
        <v>0.020718380238062044</v>
      </c>
      <c r="C19">
        <f t="shared" si="0"/>
        <v>1.0167110043361856</v>
      </c>
      <c r="D19">
        <v>1</v>
      </c>
      <c r="I19">
        <f t="shared" si="1"/>
        <v>0.0036414571611389675</v>
      </c>
    </row>
    <row r="20" spans="1:9" ht="12.75">
      <c r="B20">
        <v>0.024359837399201008</v>
      </c>
      <c r="C20">
        <f t="shared" si="0"/>
        <v>0.9575023647886409</v>
      </c>
      <c r="D20">
        <v>0</v>
      </c>
      <c r="I20">
        <f t="shared" si="1"/>
        <v>0.0036414571611389675</v>
      </c>
    </row>
    <row r="21" spans="1:9" ht="12.75">
      <c r="B21">
        <v>0.028001294560339972</v>
      </c>
      <c r="C21">
        <f t="shared" si="0"/>
        <v>0.8663839675186795</v>
      </c>
      <c r="D21">
        <v>1</v>
      </c>
      <c r="I21">
        <f t="shared" si="1"/>
        <v>0.0036414571611389675</v>
      </c>
    </row>
    <row r="22" spans="1:9" ht="12.75">
      <c r="B22">
        <v>0.03164275172147894</v>
      </c>
      <c r="C22">
        <f t="shared" si="0"/>
        <v>0.7531980371798552</v>
      </c>
      <c r="D22">
        <v>3</v>
      </c>
      <c r="I22">
        <f t="shared" si="1"/>
        <v>0.0036414571611389675</v>
      </c>
    </row>
    <row r="23" spans="1:9" ht="12.75">
      <c r="B23">
        <v>0.03528420888261791</v>
      </c>
      <c r="C23">
        <f t="shared" si="0"/>
        <v>0.6291238837497729</v>
      </c>
      <c r="D23">
        <v>0</v>
      </c>
      <c r="I23">
        <f t="shared" si="1"/>
        <v>0.0036414571611389675</v>
      </c>
    </row>
    <row r="24" spans="1:9" ht="12.75">
      <c r="B24">
        <v>0.03892566604375687</v>
      </c>
      <c r="C24">
        <f t="shared" si="0"/>
        <v>0.5048837429563539</v>
      </c>
      <c r="D24">
        <v>0</v>
      </c>
      <c r="I24">
        <f t="shared" si="1"/>
        <v>0.0036414571611389675</v>
      </c>
    </row>
    <row r="25" spans="1:9" ht="12.75">
      <c r="B25">
        <v>0.042567123204895835</v>
      </c>
      <c r="C25">
        <f t="shared" si="0"/>
        <v>0.38929141065293693</v>
      </c>
      <c r="D25">
        <v>1</v>
      </c>
      <c r="I25">
        <f t="shared" si="1"/>
        <v>0.0036414571611389675</v>
      </c>
    </row>
    <row r="26" spans="1:9" ht="12.75">
      <c r="B26">
        <v>0.046208580366034806</v>
      </c>
      <c r="C26">
        <f t="shared" si="0"/>
        <v>0.28839417016658453</v>
      </c>
      <c r="D26">
        <v>0</v>
      </c>
      <c r="I26">
        <f t="shared" si="1"/>
        <v>0.0036414571611389675</v>
      </c>
    </row>
    <row r="27" spans="1:9" ht="12.75">
      <c r="B27">
        <v>0.04985003752717378</v>
      </c>
      <c r="C27">
        <f t="shared" si="0"/>
        <v>0.2052704115823247</v>
      </c>
      <c r="D27">
        <v>0</v>
      </c>
      <c r="I27">
        <f t="shared" si="1"/>
        <v>0.0036414571611389675</v>
      </c>
    </row>
    <row r="28" spans="1:9" ht="12.75">
      <c r="A28" t="str">
        <f>"2s"</f>
        <v>2s</v>
      </c>
      <c r="B28">
        <v>0.05349149468831274</v>
      </c>
      <c r="C28">
        <f t="shared" si="0"/>
        <v>0.1403765129342889</v>
      </c>
      <c r="D28">
        <v>0</v>
      </c>
      <c r="I28">
        <f t="shared" si="1"/>
        <v>0.0036414571611389675</v>
      </c>
    </row>
    <row r="29" spans="1:9" ht="12.75">
      <c r="B29">
        <v>0.057132951849451705</v>
      </c>
      <c r="C29">
        <f t="shared" si="0"/>
        <v>0.09223394140020172</v>
      </c>
      <c r="D29">
        <v>0</v>
      </c>
      <c r="I29">
        <f t="shared" si="1"/>
        <v>0.0036414571611389675</v>
      </c>
    </row>
    <row r="30" spans="1:9" ht="12.75">
      <c r="B30">
        <v>0.06077440901059067</v>
      </c>
      <c r="C30">
        <f t="shared" si="0"/>
        <v>0.05822577876659153</v>
      </c>
      <c r="D30">
        <v>0</v>
      </c>
      <c r="I30">
        <f t="shared" si="1"/>
        <v>0.0036414571611389675</v>
      </c>
    </row>
    <row r="31" spans="1:9" ht="12.75">
      <c r="B31">
        <v>0.06441586617172963</v>
      </c>
      <c r="C31">
        <f t="shared" si="0"/>
        <v>0.03531572000758262</v>
      </c>
      <c r="D31">
        <v>0</v>
      </c>
      <c r="I31">
        <f t="shared" si="1"/>
        <v>0.0036414571611389675</v>
      </c>
    </row>
    <row r="32" spans="1:9" ht="12.75">
      <c r="B32">
        <v>0.0680573233328686</v>
      </c>
      <c r="C32">
        <f t="shared" si="0"/>
        <v>0.02058017411574792</v>
      </c>
      <c r="D32">
        <v>0</v>
      </c>
      <c r="I32">
        <f t="shared" si="1"/>
        <v>0.0036414571611389675</v>
      </c>
    </row>
    <row r="33" spans="1:9" ht="12.75">
      <c r="A33" t="str">
        <f>"3s"</f>
        <v>3s</v>
      </c>
      <c r="B33">
        <v>0.07169878049400757</v>
      </c>
      <c r="C33">
        <f t="shared" si="0"/>
        <v>0.011522805871038813</v>
      </c>
      <c r="D33">
        <v>0</v>
      </c>
      <c r="I33">
        <f t="shared" si="1"/>
        <v>0.0036414571611389675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