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<sst xmlns="http://schemas.openxmlformats.org/spreadsheetml/2006/main" count="241" uniqueCount="89">
  <si>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</si>
  <si>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</si>
  <si>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</si>
  <si>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</si>
  <si>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</si>
  <si>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</si>
  <si>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</si>
  <si>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</si>
  <si>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</si>
  <si>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</si>
  <si>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</si>
  <si>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</si>
  <si>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</si>
  <si>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</si>
  <si>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</si>
  <si>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</si>
  <si>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</si>
  <si>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</si>
  <si>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</si>
  <si>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</si>
  <si>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</si>
  <si>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</si>
  <si>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</si>
  <si>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</si>
  <si>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</si>
  <si>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</si>
  <si>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</si>
  <si>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</si>
  <si>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</si>
  <si>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</si>
  <si>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</si>
  <si>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</si>
  <si>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</si>
  <si>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</si>
  <si>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</si>
  <si>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</si>
  <si>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</si>
  <si>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</si>
  <si>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</si>
  <si>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</si>
  <si>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</si>
  <si>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</si>
  <si>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</si>
  <si>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</si>
  <si>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</si>
  <si>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</si>
  <si>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</si>
  <si>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2 FLANGE SIDE POINTS</t>
  </si>
  <si>
    <t>JOB NUMBER</t>
  </si>
  <si>
    <t>PART NUMBER</t>
  </si>
  <si>
    <t>PART NAME</t>
  </si>
  <si>
    <t>INSPECTOR</t>
  </si>
  <si>
    <t>65678-1 FINAL NUMBERS</t>
  </si>
  <si>
    <t>PORT 2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</si>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</sst>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Nominal!$F$47:$F$80</c:f>
              <c:numCache>
                <c:ptCount val="34"/>
                <c:pt idx="0">
                  <c:v>-0.4174</c:v>
                </c:pt>
                <c:pt idx="1">
                  <c:v>-0.2812</c:v>
                </c:pt>
                <c:pt idx="2">
                  <c:v>-0.1049</c:v>
                </c:pt>
                <c:pt idx="3">
                  <c:v>0.0722</c:v>
                </c:pt>
                <c:pt idx="4">
                  <c:v>0.2298</c:v>
                </c:pt>
                <c:pt idx="5">
                  <c:v>0.3552</c:v>
                </c:pt>
                <c:pt idx="6">
                  <c:v>0.4432</c:v>
                </c:pt>
                <c:pt idx="7">
                  <c:v>0.4788</c:v>
                </c:pt>
                <c:pt idx="8">
                  <c:v>0.4593</c:v>
                </c:pt>
                <c:pt idx="9">
                  <c:v>0.3923</c:v>
                </c:pt>
                <c:pt idx="10">
                  <c:v>0.2739</c:v>
                </c:pt>
                <c:pt idx="11">
                  <c:v>0.1256</c:v>
                </c:pt>
                <c:pt idx="12">
                  <c:v>-0.0353</c:v>
                </c:pt>
                <c:pt idx="13">
                  <c:v>-0.2147</c:v>
                </c:pt>
                <c:pt idx="14">
                  <c:v>-0.3587</c:v>
                </c:pt>
                <c:pt idx="15">
                  <c:v>-0.465</c:v>
                </c:pt>
                <c:pt idx="16">
                  <c:v>-0.4971</c:v>
                </c:pt>
                <c:pt idx="17">
                  <c:v>0.0125</c:v>
                </c:pt>
                <c:pt idx="18">
                  <c:v>0.1892</c:v>
                </c:pt>
                <c:pt idx="19">
                  <c:v>0.3241</c:v>
                </c:pt>
                <c:pt idx="20">
                  <c:v>0.4273</c:v>
                </c:pt>
                <c:pt idx="21">
                  <c:v>0.481</c:v>
                </c:pt>
                <c:pt idx="22">
                  <c:v>0.4743</c:v>
                </c:pt>
                <c:pt idx="23">
                  <c:v>0.4139</c:v>
                </c:pt>
                <c:pt idx="24">
                  <c:v>0.3085</c:v>
                </c:pt>
                <c:pt idx="25">
                  <c:v>0.1627</c:v>
                </c:pt>
                <c:pt idx="26">
                  <c:v>-0.015</c:v>
                </c:pt>
                <c:pt idx="27">
                  <c:v>-0.1885</c:v>
                </c:pt>
                <c:pt idx="28">
                  <c:v>-0.332</c:v>
                </c:pt>
                <c:pt idx="29">
                  <c:v>-0.4446</c:v>
                </c:pt>
                <c:pt idx="30">
                  <c:v>-0.4956</c:v>
                </c:pt>
                <c:pt idx="31">
                  <c:v>-0.4796</c:v>
                </c:pt>
                <c:pt idx="32">
                  <c:v>-0.3979</c:v>
                </c:pt>
                <c:pt idx="33">
                  <c:v>-0.265</c:v>
                </c:pt>
              </c:numCache>
            </c:numRef>
          </c:val>
          <c:smooth val="0"/>
        </c:ser>
        <c:marker val="1"/>
        <c:axId val="6424558"/>
        <c:axId val="57821023"/>
      </c:lineChart>
      <c:catAx>
        <c:axId val="6424558"/>
        <c:scaling>
          <c:orientation val="minMax"/>
        </c:scaling>
        <c:axPos val="b"/>
        <c:delete val="1"/>
        <c:majorTickMark val="out"/>
        <c:minorTickMark val="none"/>
        <c:tickLblPos val="nextTo"/>
        <c:crossAx val="57821023"/>
        <c:crosses val="autoZero"/>
        <c:auto val="1"/>
        <c:lblOffset val="100"/>
        <c:noMultiLvlLbl val="0"/>
      </c:catAx>
      <c:valAx>
        <c:axId val="57821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455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676240"/>
        <c:axId val="275956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38.5309506485686</c:v>
                </c:pt>
                <c:pt idx="1">
                  <c:v>0.7832811928498659</c:v>
                </c:pt>
                <c:pt idx="2">
                  <c:v>4.872339008989795E-06</c:v>
                </c:pt>
                <c:pt idx="3">
                  <c:v>9.27404335425012E-15</c:v>
                </c:pt>
                <c:pt idx="4">
                  <c:v>5.401477482085547E-27</c:v>
                </c:pt>
                <c:pt idx="5">
                  <c:v>9.626487306646073E-43</c:v>
                </c:pt>
                <c:pt idx="6">
                  <c:v>5.249705484116235E-62</c:v>
                </c:pt>
                <c:pt idx="7">
                  <c:v>8.760196764769646E-85</c:v>
                </c:pt>
                <c:pt idx="8">
                  <c:v>4.473058798602794E-111</c:v>
                </c:pt>
                <c:pt idx="9">
                  <c:v>6.988873463607412E-141</c:v>
                </c:pt>
                <c:pt idx="10">
                  <c:v>3.3413469442512976E-174</c:v>
                </c:pt>
                <c:pt idx="11">
                  <c:v>4.8881867750625545E-211</c:v>
                </c:pt>
                <c:pt idx="12">
                  <c:v>2.1881940638139906E-251</c:v>
                </c:pt>
                <c:pt idx="13">
                  <c:v>2.9973378905322676E-295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4836122"/>
        <c:axId val="22198507"/>
      </c:scatterChart>
      <c:valAx>
        <c:axId val="22676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569"/>
        <c:crosses val="max"/>
        <c:crossBetween val="midCat"/>
        <c:dispUnits/>
      </c:valAx>
      <c:valAx>
        <c:axId val="2759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76240"/>
        <c:crosses val="max"/>
        <c:crossBetween val="midCat"/>
        <c:dispUnits/>
      </c:valAx>
      <c:valAx>
        <c:axId val="24836122"/>
        <c:scaling>
          <c:orientation val="minMax"/>
        </c:scaling>
        <c:axPos val="b"/>
        <c:delete val="1"/>
        <c:majorTickMark val="in"/>
        <c:minorTickMark val="none"/>
        <c:tickLblPos val="nextTo"/>
        <c:crossAx val="22198507"/>
        <c:crosses val="max"/>
        <c:crossBetween val="midCat"/>
        <c:dispUnits/>
      </c:valAx>
      <c:valAx>
        <c:axId val="221985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8361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627160"/>
        <c:axId val="529912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38.5309506485686</c:v>
                </c:pt>
                <c:pt idx="1">
                  <c:v>0.7832811928498659</c:v>
                </c:pt>
                <c:pt idx="2">
                  <c:v>4.872339008989795E-06</c:v>
                </c:pt>
                <c:pt idx="3">
                  <c:v>9.27404335425012E-15</c:v>
                </c:pt>
                <c:pt idx="4">
                  <c:v>5.401477482085547E-27</c:v>
                </c:pt>
                <c:pt idx="5">
                  <c:v>9.626487306646073E-43</c:v>
                </c:pt>
                <c:pt idx="6">
                  <c:v>5.249705484116235E-62</c:v>
                </c:pt>
                <c:pt idx="7">
                  <c:v>8.760196764769646E-85</c:v>
                </c:pt>
                <c:pt idx="8">
                  <c:v>4.473058798602794E-111</c:v>
                </c:pt>
                <c:pt idx="9">
                  <c:v>6.988873463607412E-141</c:v>
                </c:pt>
                <c:pt idx="10">
                  <c:v>3.3413469442512976E-174</c:v>
                </c:pt>
                <c:pt idx="11">
                  <c:v>4.8881867750625545E-211</c:v>
                </c:pt>
                <c:pt idx="12">
                  <c:v>2.1881940638139906E-251</c:v>
                </c:pt>
                <c:pt idx="13">
                  <c:v>2.9973378905322676E-295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159266"/>
        <c:axId val="64433395"/>
      </c:lineChart>
      <c:catAx>
        <c:axId val="506271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991257"/>
        <c:crosses val="autoZero"/>
        <c:auto val="0"/>
        <c:lblOffset val="100"/>
        <c:tickLblSkip val="1"/>
        <c:noMultiLvlLbl val="0"/>
      </c:catAx>
      <c:valAx>
        <c:axId val="529912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627160"/>
        <c:crossesAt val="1"/>
        <c:crossBetween val="between"/>
        <c:dispUnits/>
      </c:valAx>
      <c:catAx>
        <c:axId val="7159266"/>
        <c:scaling>
          <c:orientation val="minMax"/>
        </c:scaling>
        <c:axPos val="b"/>
        <c:delete val="1"/>
        <c:majorTickMark val="in"/>
        <c:minorTickMark val="none"/>
        <c:tickLblPos val="nextTo"/>
        <c:crossAx val="64433395"/>
        <c:crosses val="autoZero"/>
        <c:auto val="0"/>
        <c:lblOffset val="100"/>
        <c:tickLblSkip val="1"/>
        <c:noMultiLvlLbl val="0"/>
      </c:catAx>
      <c:valAx>
        <c:axId val="644333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1592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Nominal!$F$47:$F$80</c:f>
              <c:numCache>
                <c:ptCount val="34"/>
                <c:pt idx="0">
                  <c:v>-0.4174</c:v>
                </c:pt>
                <c:pt idx="1">
                  <c:v>-0.2812</c:v>
                </c:pt>
                <c:pt idx="2">
                  <c:v>-0.1049</c:v>
                </c:pt>
                <c:pt idx="3">
                  <c:v>0.0722</c:v>
                </c:pt>
                <c:pt idx="4">
                  <c:v>0.2298</c:v>
                </c:pt>
                <c:pt idx="5">
                  <c:v>0.3552</c:v>
                </c:pt>
                <c:pt idx="6">
                  <c:v>0.4432</c:v>
                </c:pt>
                <c:pt idx="7">
                  <c:v>0.4788</c:v>
                </c:pt>
                <c:pt idx="8">
                  <c:v>0.4593</c:v>
                </c:pt>
                <c:pt idx="9">
                  <c:v>0.3923</c:v>
                </c:pt>
                <c:pt idx="10">
                  <c:v>0.2739</c:v>
                </c:pt>
                <c:pt idx="11">
                  <c:v>0.1256</c:v>
                </c:pt>
                <c:pt idx="12">
                  <c:v>-0.0353</c:v>
                </c:pt>
                <c:pt idx="13">
                  <c:v>-0.2147</c:v>
                </c:pt>
                <c:pt idx="14">
                  <c:v>-0.3587</c:v>
                </c:pt>
                <c:pt idx="15">
                  <c:v>-0.465</c:v>
                </c:pt>
                <c:pt idx="16">
                  <c:v>-0.4971</c:v>
                </c:pt>
                <c:pt idx="17">
                  <c:v>0.0125</c:v>
                </c:pt>
                <c:pt idx="18">
                  <c:v>0.1892</c:v>
                </c:pt>
                <c:pt idx="19">
                  <c:v>0.3241</c:v>
                </c:pt>
                <c:pt idx="20">
                  <c:v>0.4273</c:v>
                </c:pt>
                <c:pt idx="21">
                  <c:v>0.481</c:v>
                </c:pt>
                <c:pt idx="22">
                  <c:v>0.4743</c:v>
                </c:pt>
                <c:pt idx="23">
                  <c:v>0.4139</c:v>
                </c:pt>
                <c:pt idx="24">
                  <c:v>0.3085</c:v>
                </c:pt>
                <c:pt idx="25">
                  <c:v>0.1627</c:v>
                </c:pt>
                <c:pt idx="26">
                  <c:v>-0.015</c:v>
                </c:pt>
                <c:pt idx="27">
                  <c:v>-0.1885</c:v>
                </c:pt>
                <c:pt idx="28">
                  <c:v>-0.332</c:v>
                </c:pt>
                <c:pt idx="29">
                  <c:v>-0.4446</c:v>
                </c:pt>
                <c:pt idx="30">
                  <c:v>-0.4956</c:v>
                </c:pt>
                <c:pt idx="31">
                  <c:v>-0.4796</c:v>
                </c:pt>
                <c:pt idx="32">
                  <c:v>-0.3979</c:v>
                </c:pt>
                <c:pt idx="33">
                  <c:v>-0.265</c:v>
                </c:pt>
              </c:numCache>
            </c:numRef>
          </c:val>
        </c:ser>
        <c:axId val="43029644"/>
        <c:axId val="51722477"/>
      </c:areaChart>
      <c:catAx>
        <c:axId val="43029644"/>
        <c:scaling>
          <c:orientation val="minMax"/>
        </c:scaling>
        <c:axPos val="b"/>
        <c:delete val="1"/>
        <c:majorTickMark val="out"/>
        <c:minorTickMark val="none"/>
        <c:tickLblPos val="nextTo"/>
        <c:crossAx val="51722477"/>
        <c:crosses val="autoZero"/>
        <c:auto val="1"/>
        <c:lblOffset val="100"/>
        <c:noMultiLvlLbl val="0"/>
      </c:catAx>
      <c:valAx>
        <c:axId val="51722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2964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849110"/>
        <c:axId val="287710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38.5309506485686</c:v>
                </c:pt>
                <c:pt idx="1">
                  <c:v>0.7832811928498659</c:v>
                </c:pt>
                <c:pt idx="2">
                  <c:v>4.872339008989795E-06</c:v>
                </c:pt>
                <c:pt idx="3">
                  <c:v>9.27404335425012E-15</c:v>
                </c:pt>
                <c:pt idx="4">
                  <c:v>5.401477482085547E-27</c:v>
                </c:pt>
                <c:pt idx="5">
                  <c:v>9.626487306646073E-43</c:v>
                </c:pt>
                <c:pt idx="6">
                  <c:v>5.249705484116235E-62</c:v>
                </c:pt>
                <c:pt idx="7">
                  <c:v>8.760196764769646E-85</c:v>
                </c:pt>
                <c:pt idx="8">
                  <c:v>4.473058798602794E-111</c:v>
                </c:pt>
                <c:pt idx="9">
                  <c:v>6.988873463607412E-141</c:v>
                </c:pt>
                <c:pt idx="10">
                  <c:v>3.3413469442512976E-174</c:v>
                </c:pt>
                <c:pt idx="11">
                  <c:v>4.8881867750625545E-211</c:v>
                </c:pt>
                <c:pt idx="12">
                  <c:v>2.1881940638139906E-251</c:v>
                </c:pt>
                <c:pt idx="13">
                  <c:v>2.9973378905322676E-295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613120"/>
        <c:axId val="48756033"/>
      </c:lineChart>
      <c:catAx>
        <c:axId val="628491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771079"/>
        <c:crosses val="autoZero"/>
        <c:auto val="0"/>
        <c:lblOffset val="100"/>
        <c:tickLblSkip val="1"/>
        <c:noMultiLvlLbl val="0"/>
      </c:catAx>
      <c:valAx>
        <c:axId val="28771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849110"/>
        <c:crossesAt val="1"/>
        <c:crossBetween val="between"/>
        <c:dispUnits/>
      </c:valAx>
      <c:catAx>
        <c:axId val="57613120"/>
        <c:scaling>
          <c:orientation val="minMax"/>
        </c:scaling>
        <c:axPos val="b"/>
        <c:delete val="1"/>
        <c:majorTickMark val="in"/>
        <c:minorTickMark val="none"/>
        <c:tickLblPos val="nextTo"/>
        <c:crossAx val="48756033"/>
        <c:crosses val="autoZero"/>
        <c:auto val="0"/>
        <c:lblOffset val="100"/>
        <c:tickLblSkip val="1"/>
        <c:noMultiLvlLbl val="0"/>
      </c:catAx>
      <c:valAx>
        <c:axId val="487560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6131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Nominal!$F$47:$F$80</c:f>
              <c:numCache>
                <c:ptCount val="34"/>
                <c:pt idx="0">
                  <c:v>-0.4174</c:v>
                </c:pt>
                <c:pt idx="1">
                  <c:v>-0.2812</c:v>
                </c:pt>
                <c:pt idx="2">
                  <c:v>-0.1049</c:v>
                </c:pt>
                <c:pt idx="3">
                  <c:v>0.0722</c:v>
                </c:pt>
                <c:pt idx="4">
                  <c:v>0.2298</c:v>
                </c:pt>
                <c:pt idx="5">
                  <c:v>0.3552</c:v>
                </c:pt>
                <c:pt idx="6">
                  <c:v>0.4432</c:v>
                </c:pt>
                <c:pt idx="7">
                  <c:v>0.4788</c:v>
                </c:pt>
                <c:pt idx="8">
                  <c:v>0.4593</c:v>
                </c:pt>
                <c:pt idx="9">
                  <c:v>0.3923</c:v>
                </c:pt>
                <c:pt idx="10">
                  <c:v>0.2739</c:v>
                </c:pt>
                <c:pt idx="11">
                  <c:v>0.1256</c:v>
                </c:pt>
                <c:pt idx="12">
                  <c:v>-0.0353</c:v>
                </c:pt>
                <c:pt idx="13">
                  <c:v>-0.2147</c:v>
                </c:pt>
                <c:pt idx="14">
                  <c:v>-0.3587</c:v>
                </c:pt>
                <c:pt idx="15">
                  <c:v>-0.465</c:v>
                </c:pt>
                <c:pt idx="16">
                  <c:v>-0.4971</c:v>
                </c:pt>
                <c:pt idx="17">
                  <c:v>0.0125</c:v>
                </c:pt>
                <c:pt idx="18">
                  <c:v>0.1892</c:v>
                </c:pt>
                <c:pt idx="19">
                  <c:v>0.3241</c:v>
                </c:pt>
                <c:pt idx="20">
                  <c:v>0.4273</c:v>
                </c:pt>
                <c:pt idx="21">
                  <c:v>0.481</c:v>
                </c:pt>
                <c:pt idx="22">
                  <c:v>0.4743</c:v>
                </c:pt>
                <c:pt idx="23">
                  <c:v>0.4139</c:v>
                </c:pt>
                <c:pt idx="24">
                  <c:v>0.3085</c:v>
                </c:pt>
                <c:pt idx="25">
                  <c:v>0.1627</c:v>
                </c:pt>
                <c:pt idx="26">
                  <c:v>-0.015</c:v>
                </c:pt>
                <c:pt idx="27">
                  <c:v>-0.1885</c:v>
                </c:pt>
                <c:pt idx="28">
                  <c:v>-0.332</c:v>
                </c:pt>
                <c:pt idx="29">
                  <c:v>-0.4446</c:v>
                </c:pt>
                <c:pt idx="30">
                  <c:v>-0.4956</c:v>
                </c:pt>
                <c:pt idx="31">
                  <c:v>-0.4796</c:v>
                </c:pt>
                <c:pt idx="32">
                  <c:v>-0.3979</c:v>
                </c:pt>
                <c:pt idx="33">
                  <c:v>-0.265</c:v>
                </c:pt>
              </c:numCache>
            </c:numRef>
          </c:val>
          <c:smooth val="1"/>
        </c:ser>
        <c:axId val="36151114"/>
        <c:axId val="56924571"/>
      </c:lineChart>
      <c:catAx>
        <c:axId val="3615111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6924571"/>
        <c:crosses val="autoZero"/>
        <c:auto val="0"/>
        <c:lblOffset val="100"/>
        <c:tickLblSkip val="1"/>
        <c:noMultiLvlLbl val="0"/>
      </c:catAx>
      <c:valAx>
        <c:axId val="569245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1511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559092"/>
        <c:axId val="474875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38.5309506485686</c:v>
                </c:pt>
                <c:pt idx="1">
                  <c:v>0.7832811928498659</c:v>
                </c:pt>
                <c:pt idx="2">
                  <c:v>4.872339008989795E-06</c:v>
                </c:pt>
                <c:pt idx="3">
                  <c:v>9.27404335425012E-15</c:v>
                </c:pt>
                <c:pt idx="4">
                  <c:v>5.401477482085547E-27</c:v>
                </c:pt>
                <c:pt idx="5">
                  <c:v>9.626487306646073E-43</c:v>
                </c:pt>
                <c:pt idx="6">
                  <c:v>5.249705484116235E-62</c:v>
                </c:pt>
                <c:pt idx="7">
                  <c:v>8.760196764769646E-85</c:v>
                </c:pt>
                <c:pt idx="8">
                  <c:v>4.473058798602794E-111</c:v>
                </c:pt>
                <c:pt idx="9">
                  <c:v>6.988873463607412E-141</c:v>
                </c:pt>
                <c:pt idx="10">
                  <c:v>3.3413469442512976E-174</c:v>
                </c:pt>
                <c:pt idx="11">
                  <c:v>4.8881867750625545E-211</c:v>
                </c:pt>
                <c:pt idx="12">
                  <c:v>2.1881940638139906E-251</c:v>
                </c:pt>
                <c:pt idx="13">
                  <c:v>2.9973378905322676E-295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734398"/>
        <c:axId val="21282991"/>
      </c:lineChart>
      <c:catAx>
        <c:axId val="42559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487509"/>
        <c:crosses val="autoZero"/>
        <c:auto val="0"/>
        <c:lblOffset val="100"/>
        <c:tickLblSkip val="1"/>
        <c:noMultiLvlLbl val="0"/>
      </c:catAx>
      <c:valAx>
        <c:axId val="474875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559092"/>
        <c:crossesAt val="1"/>
        <c:crossBetween val="between"/>
        <c:dispUnits/>
      </c:valAx>
      <c:catAx>
        <c:axId val="24734398"/>
        <c:scaling>
          <c:orientation val="minMax"/>
        </c:scaling>
        <c:axPos val="b"/>
        <c:delete val="1"/>
        <c:majorTickMark val="in"/>
        <c:minorTickMark val="none"/>
        <c:tickLblPos val="nextTo"/>
        <c:crossAx val="21282991"/>
        <c:crosses val="autoZero"/>
        <c:auto val="0"/>
        <c:lblOffset val="100"/>
        <c:tickLblSkip val="1"/>
        <c:noMultiLvlLbl val="0"/>
      </c:catAx>
      <c:valAx>
        <c:axId val="212829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7343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Nominal!$F$47:$F$80</c:f>
              <c:numCache>
                <c:ptCount val="34"/>
                <c:pt idx="0">
                  <c:v>-0.4174</c:v>
                </c:pt>
                <c:pt idx="1">
                  <c:v>-0.2812</c:v>
                </c:pt>
                <c:pt idx="2">
                  <c:v>-0.1049</c:v>
                </c:pt>
                <c:pt idx="3">
                  <c:v>0.0722</c:v>
                </c:pt>
                <c:pt idx="4">
                  <c:v>0.2298</c:v>
                </c:pt>
                <c:pt idx="5">
                  <c:v>0.3552</c:v>
                </c:pt>
                <c:pt idx="6">
                  <c:v>0.4432</c:v>
                </c:pt>
                <c:pt idx="7">
                  <c:v>0.4788</c:v>
                </c:pt>
                <c:pt idx="8">
                  <c:v>0.4593</c:v>
                </c:pt>
                <c:pt idx="9">
                  <c:v>0.3923</c:v>
                </c:pt>
                <c:pt idx="10">
                  <c:v>0.2739</c:v>
                </c:pt>
                <c:pt idx="11">
                  <c:v>0.1256</c:v>
                </c:pt>
                <c:pt idx="12">
                  <c:v>-0.0353</c:v>
                </c:pt>
                <c:pt idx="13">
                  <c:v>-0.2147</c:v>
                </c:pt>
                <c:pt idx="14">
                  <c:v>-0.3587</c:v>
                </c:pt>
                <c:pt idx="15">
                  <c:v>-0.465</c:v>
                </c:pt>
                <c:pt idx="16">
                  <c:v>-0.4971</c:v>
                </c:pt>
                <c:pt idx="17">
                  <c:v>0.0125</c:v>
                </c:pt>
                <c:pt idx="18">
                  <c:v>0.1892</c:v>
                </c:pt>
                <c:pt idx="19">
                  <c:v>0.3241</c:v>
                </c:pt>
                <c:pt idx="20">
                  <c:v>0.4273</c:v>
                </c:pt>
                <c:pt idx="21">
                  <c:v>0.481</c:v>
                </c:pt>
                <c:pt idx="22">
                  <c:v>0.4743</c:v>
                </c:pt>
                <c:pt idx="23">
                  <c:v>0.4139</c:v>
                </c:pt>
                <c:pt idx="24">
                  <c:v>0.3085</c:v>
                </c:pt>
                <c:pt idx="25">
                  <c:v>0.1627</c:v>
                </c:pt>
                <c:pt idx="26">
                  <c:v>-0.015</c:v>
                </c:pt>
                <c:pt idx="27">
                  <c:v>-0.1885</c:v>
                </c:pt>
                <c:pt idx="28">
                  <c:v>-0.332</c:v>
                </c:pt>
                <c:pt idx="29">
                  <c:v>-0.4446</c:v>
                </c:pt>
                <c:pt idx="30">
                  <c:v>-0.4956</c:v>
                </c:pt>
                <c:pt idx="31">
                  <c:v>-0.4796</c:v>
                </c:pt>
                <c:pt idx="32">
                  <c:v>-0.3979</c:v>
                </c:pt>
                <c:pt idx="33">
                  <c:v>-0.265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Gauss!$N$3:$N$36</c:f>
              <c:numCache>
                <c:ptCount val="3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Gauss!$O$3:$O$36</c:f>
              <c:numCache>
                <c:ptCount val="3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Gauss!$P$3:$P$36</c:f>
              <c:numCache>
                <c:ptCount val="34"/>
                <c:pt idx="0">
                  <c:v>0.018567647058823532</c:v>
                </c:pt>
                <c:pt idx="1">
                  <c:v>0.018567647058823532</c:v>
                </c:pt>
                <c:pt idx="2">
                  <c:v>0.018567647058823532</c:v>
                </c:pt>
                <c:pt idx="3">
                  <c:v>0.018567647058823532</c:v>
                </c:pt>
                <c:pt idx="4">
                  <c:v>0.018567647058823532</c:v>
                </c:pt>
                <c:pt idx="5">
                  <c:v>0.018567647058823532</c:v>
                </c:pt>
                <c:pt idx="6">
                  <c:v>0.018567647058823532</c:v>
                </c:pt>
                <c:pt idx="7">
                  <c:v>0.018567647058823532</c:v>
                </c:pt>
                <c:pt idx="8">
                  <c:v>0.018567647058823532</c:v>
                </c:pt>
                <c:pt idx="9">
                  <c:v>0.018567647058823532</c:v>
                </c:pt>
                <c:pt idx="10">
                  <c:v>0.018567647058823532</c:v>
                </c:pt>
                <c:pt idx="11">
                  <c:v>0.018567647058823532</c:v>
                </c:pt>
                <c:pt idx="12">
                  <c:v>0.018567647058823532</c:v>
                </c:pt>
                <c:pt idx="13">
                  <c:v>0.018567647058823532</c:v>
                </c:pt>
                <c:pt idx="14">
                  <c:v>0.018567647058823532</c:v>
                </c:pt>
                <c:pt idx="15">
                  <c:v>0.018567647058823532</c:v>
                </c:pt>
                <c:pt idx="16">
                  <c:v>0.018567647058823532</c:v>
                </c:pt>
                <c:pt idx="17">
                  <c:v>0.018567647058823532</c:v>
                </c:pt>
                <c:pt idx="18">
                  <c:v>0.018567647058823532</c:v>
                </c:pt>
                <c:pt idx="19">
                  <c:v>0.018567647058823532</c:v>
                </c:pt>
                <c:pt idx="20">
                  <c:v>0.018567647058823532</c:v>
                </c:pt>
                <c:pt idx="21">
                  <c:v>0.018567647058823532</c:v>
                </c:pt>
                <c:pt idx="22">
                  <c:v>0.018567647058823532</c:v>
                </c:pt>
                <c:pt idx="23">
                  <c:v>0.018567647058823532</c:v>
                </c:pt>
                <c:pt idx="24">
                  <c:v>0.018567647058823532</c:v>
                </c:pt>
                <c:pt idx="25">
                  <c:v>0.018567647058823532</c:v>
                </c:pt>
                <c:pt idx="26">
                  <c:v>0.018567647058823532</c:v>
                </c:pt>
                <c:pt idx="27">
                  <c:v>0.018567647058823532</c:v>
                </c:pt>
                <c:pt idx="28">
                  <c:v>0.018567647058823532</c:v>
                </c:pt>
                <c:pt idx="29">
                  <c:v>0.018567647058823532</c:v>
                </c:pt>
                <c:pt idx="30">
                  <c:v>0.018567647058823532</c:v>
                </c:pt>
                <c:pt idx="31">
                  <c:v>0.018567647058823532</c:v>
                </c:pt>
                <c:pt idx="32">
                  <c:v>0.018567647058823532</c:v>
                </c:pt>
                <c:pt idx="33">
                  <c:v>0.018567647058823532</c:v>
                </c:pt>
              </c:numCache>
            </c:numRef>
          </c:val>
          <c:smooth val="0"/>
        </c:ser>
        <c:marker val="1"/>
        <c:axId val="57329192"/>
        <c:axId val="46200681"/>
      </c:lineChart>
      <c:catAx>
        <c:axId val="57329192"/>
        <c:scaling>
          <c:orientation val="minMax"/>
        </c:scaling>
        <c:axPos val="b"/>
        <c:delete val="1"/>
        <c:majorTickMark val="out"/>
        <c:minorTickMark val="none"/>
        <c:tickLblPos val="nextTo"/>
        <c:crossAx val="46200681"/>
        <c:crosses val="autoZero"/>
        <c:auto val="1"/>
        <c:lblOffset val="100"/>
        <c:noMultiLvlLbl val="0"/>
      </c:catAx>
      <c:valAx>
        <c:axId val="4620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732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152946"/>
        <c:axId val="512676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755676"/>
        <c:axId val="59039037"/>
      </c:lineChart>
      <c:catAx>
        <c:axId val="13152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267651"/>
        <c:crosses val="autoZero"/>
        <c:auto val="0"/>
        <c:lblOffset val="100"/>
        <c:tickLblSkip val="1"/>
        <c:noMultiLvlLbl val="0"/>
      </c:catAx>
      <c:valAx>
        <c:axId val="51267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52946"/>
        <c:crossesAt val="1"/>
        <c:crossBetween val="between"/>
        <c:dispUnits/>
      </c:valAx>
      <c:catAx>
        <c:axId val="58755676"/>
        <c:scaling>
          <c:orientation val="minMax"/>
        </c:scaling>
        <c:axPos val="b"/>
        <c:delete val="1"/>
        <c:majorTickMark val="in"/>
        <c:minorTickMark val="none"/>
        <c:tickLblPos val="nextTo"/>
        <c:crossAx val="59039037"/>
        <c:crosses val="autoZero"/>
        <c:auto val="0"/>
        <c:lblOffset val="100"/>
        <c:tickLblSkip val="1"/>
        <c:noMultiLvlLbl val="0"/>
      </c:catAx>
      <c:valAx>
        <c:axId val="590390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7556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1589286"/>
        <c:axId val="17432663"/>
      </c:scatterChart>
      <c:valAx>
        <c:axId val="61589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32663"/>
        <c:crosses val="max"/>
        <c:crossBetween val="midCat"/>
        <c:dispUnits/>
      </c:valAx>
      <c:valAx>
        <c:axId val="1743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892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38841.40278935185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27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0.018567647058823532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0.4810351975169813</v>
      </c>
      <c r="H8" s="5"/>
    </row>
    <row r="9" spans="5:8" ht="13.5">
      <c r="E9" s="63" t="s">
        <v>13</v>
      </c>
      <c r="F9" s="63"/>
      <c r="G9" s="35">
        <v>-0.4971151425892298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0.978150340106211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</v>
      </c>
      <c r="L12" s="44">
        <v>0</v>
      </c>
      <c r="M12" s="44">
        <v>4</v>
      </c>
      <c r="N12" s="44">
        <v>7</v>
      </c>
      <c r="O12" s="45">
        <v>20.588235294117645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13</v>
      </c>
      <c r="L13" s="44"/>
      <c r="M13" s="44">
        <v>14</v>
      </c>
      <c r="N13" s="44">
        <v>27</v>
      </c>
      <c r="O13" s="45">
        <v>79.41176470588235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79.41176470588235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16</v>
      </c>
      <c r="L15" s="44">
        <v>0</v>
      </c>
      <c r="M15" s="44">
        <v>18</v>
      </c>
      <c r="N15" s="44">
        <v>34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0.1508298770936065</v>
      </c>
      <c r="L18" s="42">
        <v>0.27015702275095776</v>
      </c>
      <c r="M18" s="42">
        <v>0.339107815954371</v>
      </c>
      <c r="N18" s="51">
        <v>0.4810351975169813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-0.37669165069255683</v>
      </c>
      <c r="L19" s="42">
        <v>-0.37669165069255683</v>
      </c>
      <c r="M19" s="42">
        <v>-0.37669165069255683</v>
      </c>
      <c r="N19" s="51">
        <v>-0.4971151425892298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0.5275215277861633</v>
      </c>
      <c r="L20" s="42">
        <v>0.6541647852274224</v>
      </c>
      <c r="M20" s="42">
        <v>0.6677408125299777</v>
      </c>
      <c r="N20" s="51">
        <v>0.978150340106211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-0.11957499057419131</v>
      </c>
      <c r="L22" s="42">
        <v>-0.0636157359001123</v>
      </c>
      <c r="M22" s="42">
        <v>0.005992096378650051</v>
      </c>
      <c r="N22" s="51">
        <v>0.018567647058823532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0.19789962793591998</v>
      </c>
      <c r="L23" s="42">
        <v>0.1977921842303668</v>
      </c>
      <c r="M23" s="42">
        <v>0.20494660129360123</v>
      </c>
      <c r="N23" s="51">
        <v>0.3468272196067089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0.16006124476096348</v>
      </c>
      <c r="L24" s="42">
        <v>0.19009907574809368</v>
      </c>
      <c r="M24" s="42">
        <v>0.20793974517216696</v>
      </c>
      <c r="N24" s="51">
        <v>0.3515389652273042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65.79651833059228</v>
      </c>
      <c r="D47" s="24">
        <v>-50.452231452659944</v>
      </c>
      <c r="E47" s="24">
        <v>-30.789389233592726</v>
      </c>
      <c r="F47" s="60">
        <v>-0.4174</v>
      </c>
      <c r="G47" s="60">
        <v>-0.2299</v>
      </c>
    </row>
    <row r="48" spans="2:7" ht="13.5">
      <c r="B48" s="27" t="s">
        <v>56</v>
      </c>
      <c r="C48" s="24">
        <v>65.65479236408825</v>
      </c>
      <c r="D48" s="24">
        <v>-49.575965821409895</v>
      </c>
      <c r="E48" s="24">
        <v>-31.491656805602442</v>
      </c>
      <c r="F48" s="60">
        <v>-0.2812</v>
      </c>
      <c r="G48" s="60">
        <v>-0.0937</v>
      </c>
    </row>
    <row r="49" spans="2:6" ht="13.5">
      <c r="B49" s="27" t="s">
        <v>57</v>
      </c>
      <c r="C49" s="24">
        <v>65.18019360044285</v>
      </c>
      <c r="D49" s="24">
        <v>-48.95007852161507</v>
      </c>
      <c r="E49" s="24">
        <v>-32.3183055221752</v>
      </c>
      <c r="F49" s="60">
        <v>-0.1049</v>
      </c>
    </row>
    <row r="50" spans="2:6" ht="13.5">
      <c r="B50" s="27" t="s">
        <v>58</v>
      </c>
      <c r="C50" s="24">
        <v>64.50638516898012</v>
      </c>
      <c r="D50" s="24">
        <v>-48.69613572782014</v>
      </c>
      <c r="E50" s="24">
        <v>-33.13073721259884</v>
      </c>
      <c r="F50" s="60">
        <v>0.0722</v>
      </c>
    </row>
    <row r="51" spans="2:7" ht="13.5">
      <c r="B51" s="27" t="s">
        <v>59</v>
      </c>
      <c r="C51" s="24">
        <v>63.640851056976175</v>
      </c>
      <c r="D51" s="24">
        <v>-48.7114683818577</v>
      </c>
      <c r="E51" s="24">
        <v>-33.714081095896006</v>
      </c>
      <c r="F51" s="60">
        <v>0.2298</v>
      </c>
      <c r="G51" s="60">
        <v>0.042300000000000004</v>
      </c>
    </row>
    <row r="52" spans="2:7" ht="13.5">
      <c r="B52" s="27" t="s">
        <v>60</v>
      </c>
      <c r="C52" s="24">
        <v>62.692480056833425</v>
      </c>
      <c r="D52" s="24">
        <v>-48.98564780878807</v>
      </c>
      <c r="E52" s="24">
        <v>-34.036911220427335</v>
      </c>
      <c r="F52" s="60">
        <v>0.3552</v>
      </c>
      <c r="G52" s="60">
        <v>0.16770000000000002</v>
      </c>
    </row>
    <row r="53" spans="2:7" ht="13.5">
      <c r="B53" s="27" t="s">
        <v>61</v>
      </c>
      <c r="C53" s="24">
        <v>61.82321867942967</v>
      </c>
      <c r="D53" s="24">
        <v>-49.65936247478846</v>
      </c>
      <c r="E53" s="24">
        <v>-34.23720558923406</v>
      </c>
      <c r="F53" s="60">
        <v>0.4432</v>
      </c>
      <c r="G53" s="60">
        <v>0.2557</v>
      </c>
    </row>
    <row r="54" spans="2:7" ht="13.5">
      <c r="B54" s="27" t="s">
        <v>62</v>
      </c>
      <c r="C54" s="24">
        <v>61.13400711587022</v>
      </c>
      <c r="D54" s="24">
        <v>-50.518848097253226</v>
      </c>
      <c r="E54" s="24">
        <v>-34.11261588639751</v>
      </c>
      <c r="F54" s="60">
        <v>0.4788</v>
      </c>
      <c r="G54" s="60">
        <v>0.2913</v>
      </c>
    </row>
    <row r="55" spans="2:7" ht="13.5">
      <c r="B55" s="27" t="s">
        <v>63</v>
      </c>
      <c r="C55" s="24">
        <v>60.72567477147882</v>
      </c>
      <c r="D55" s="24">
        <v>-51.405898201599506</v>
      </c>
      <c r="E55" s="24">
        <v>-33.70766840266451</v>
      </c>
      <c r="F55" s="60">
        <v>0.4593</v>
      </c>
      <c r="G55" s="60">
        <v>0.2718</v>
      </c>
    </row>
    <row r="56" spans="2:7" ht="13.5">
      <c r="B56" s="27" t="s">
        <v>64</v>
      </c>
      <c r="C56" s="24">
        <v>60.76322729783271</v>
      </c>
      <c r="D56" s="24">
        <v>-52.36454949400949</v>
      </c>
      <c r="E56" s="24">
        <v>-33.30858425773405</v>
      </c>
      <c r="F56" s="60">
        <v>0.3923</v>
      </c>
      <c r="G56" s="60">
        <v>0.20479999999999998</v>
      </c>
    </row>
    <row r="57" spans="2:7" ht="13.5">
      <c r="B57" s="27" t="s">
        <v>65</v>
      </c>
      <c r="C57" s="24">
        <v>60.97762551920364</v>
      </c>
      <c r="D57" s="24">
        <v>-53.09702181074449</v>
      </c>
      <c r="E57" s="24">
        <v>-32.53813985248558</v>
      </c>
      <c r="F57" s="60">
        <v>0.2739</v>
      </c>
      <c r="G57" s="60">
        <v>0.08639999999999998</v>
      </c>
    </row>
    <row r="58" spans="2:6" ht="13.5">
      <c r="B58" s="27" t="s">
        <v>66</v>
      </c>
      <c r="C58" s="24">
        <v>61.50085796078362</v>
      </c>
      <c r="D58" s="24">
        <v>-53.59949863163808</v>
      </c>
      <c r="E58" s="24">
        <v>-31.782954413431366</v>
      </c>
      <c r="F58" s="60">
        <v>0.1256</v>
      </c>
    </row>
    <row r="59" spans="2:6" ht="13.5">
      <c r="B59" s="27" t="s">
        <v>67</v>
      </c>
      <c r="C59" s="24">
        <v>62.2010028151029</v>
      </c>
      <c r="D59" s="24">
        <v>-53.789334484355635</v>
      </c>
      <c r="E59" s="24">
        <v>-31.054640754426465</v>
      </c>
      <c r="F59" s="60">
        <v>-0.0353</v>
      </c>
    </row>
    <row r="60" spans="2:7" ht="13.5">
      <c r="B60" s="27" t="s">
        <v>68</v>
      </c>
      <c r="C60" s="24">
        <v>63.15029568058455</v>
      </c>
      <c r="D60" s="24">
        <v>-53.680123356920845</v>
      </c>
      <c r="E60" s="24">
        <v>-30.45781614983116</v>
      </c>
      <c r="F60" s="60">
        <v>-0.2147</v>
      </c>
      <c r="G60" s="60">
        <v>-0.027200000000000002</v>
      </c>
    </row>
    <row r="61" spans="2:7" ht="13.5">
      <c r="B61" s="27" t="s">
        <v>69</v>
      </c>
      <c r="C61" s="24">
        <v>64.07401623472633</v>
      </c>
      <c r="D61" s="24">
        <v>-53.314296248533346</v>
      </c>
      <c r="E61" s="24">
        <v>-30.186446080743895</v>
      </c>
      <c r="F61" s="60">
        <v>-0.3587</v>
      </c>
      <c r="G61" s="60">
        <v>-0.17120000000000002</v>
      </c>
    </row>
    <row r="62" spans="2:7" ht="13.5">
      <c r="B62" s="27" t="s">
        <v>70</v>
      </c>
      <c r="C62" s="24">
        <v>64.92650120192218</v>
      </c>
      <c r="D62" s="24">
        <v>-52.645001325751466</v>
      </c>
      <c r="E62" s="24">
        <v>-30.13257088641862</v>
      </c>
      <c r="F62" s="60">
        <v>-0.465</v>
      </c>
      <c r="G62" s="60">
        <v>-0.2775</v>
      </c>
    </row>
    <row r="63" spans="2:7" ht="13.5">
      <c r="B63" s="27" t="s">
        <v>71</v>
      </c>
      <c r="C63" s="24">
        <v>65.52245724900348</v>
      </c>
      <c r="D63" s="24">
        <v>-51.77850661201222</v>
      </c>
      <c r="E63" s="24">
        <v>-30.296308366489075</v>
      </c>
      <c r="F63" s="60">
        <v>-0.4971</v>
      </c>
      <c r="G63" s="60">
        <v>-0.3096</v>
      </c>
    </row>
    <row r="64" spans="2:6" ht="13.5">
      <c r="B64" s="27" t="s">
        <v>72</v>
      </c>
      <c r="C64" s="24">
        <v>66.02257011100914</v>
      </c>
      <c r="D64" s="24">
        <v>49.53657248761663</v>
      </c>
      <c r="E64" s="24">
        <v>31.58611160139156</v>
      </c>
      <c r="F64" s="60">
        <v>0.0125</v>
      </c>
    </row>
    <row r="65" spans="2:7" ht="13.5">
      <c r="B65" s="27" t="s">
        <v>73</v>
      </c>
      <c r="C65" s="24">
        <v>65.54178922986739</v>
      </c>
      <c r="D65" s="24">
        <v>48.84095074039031</v>
      </c>
      <c r="E65" s="24">
        <v>32.331734500670095</v>
      </c>
      <c r="F65" s="60">
        <v>0.1892</v>
      </c>
      <c r="G65" s="60">
        <v>0.001700000000000007</v>
      </c>
    </row>
    <row r="66" spans="2:7" ht="13.5">
      <c r="B66" s="27" t="s">
        <v>74</v>
      </c>
      <c r="C66" s="24">
        <v>64.884675770313</v>
      </c>
      <c r="D66" s="24">
        <v>48.5087093631112</v>
      </c>
      <c r="E66" s="24">
        <v>33.043197735954124</v>
      </c>
      <c r="F66" s="60">
        <v>0.3241</v>
      </c>
      <c r="G66" s="60">
        <v>0.1366</v>
      </c>
    </row>
    <row r="67" spans="2:7" ht="13.5">
      <c r="B67" s="27" t="s">
        <v>75</v>
      </c>
      <c r="C67" s="24">
        <v>63.971399900769455</v>
      </c>
      <c r="D67" s="24">
        <v>48.43169720935287</v>
      </c>
      <c r="E67" s="24">
        <v>33.6162791526189</v>
      </c>
      <c r="F67" s="60">
        <v>0.4273</v>
      </c>
      <c r="G67" s="60">
        <v>0.2398</v>
      </c>
    </row>
    <row r="68" spans="2:7" ht="13.5">
      <c r="B68" s="27" t="s">
        <v>76</v>
      </c>
      <c r="C68" s="24">
        <v>62.93234897605874</v>
      </c>
      <c r="D68" s="24">
        <v>48.710252632092384</v>
      </c>
      <c r="E68" s="24">
        <v>34.010421573148385</v>
      </c>
      <c r="F68" s="60">
        <v>0.481</v>
      </c>
      <c r="G68" s="60">
        <v>0.2935</v>
      </c>
    </row>
    <row r="69" spans="2:7" ht="13.5">
      <c r="B69" s="27" t="s">
        <v>77</v>
      </c>
      <c r="C69" s="24">
        <v>62.110854358577136</v>
      </c>
      <c r="D69" s="24">
        <v>49.34330261350946</v>
      </c>
      <c r="E69" s="24">
        <v>34.2400807329943</v>
      </c>
      <c r="F69" s="60">
        <v>0.4743</v>
      </c>
      <c r="G69" s="60">
        <v>0.2868</v>
      </c>
    </row>
    <row r="70" spans="2:7" ht="13.5">
      <c r="B70" s="27" t="s">
        <v>78</v>
      </c>
      <c r="C70" s="24">
        <v>61.43807426500089</v>
      </c>
      <c r="D70" s="24">
        <v>50.17899298107388</v>
      </c>
      <c r="E70" s="24">
        <v>34.17933701379565</v>
      </c>
      <c r="F70" s="60">
        <v>0.4139</v>
      </c>
      <c r="G70" s="60">
        <v>0.2264</v>
      </c>
    </row>
    <row r="71" spans="2:7" ht="13.5">
      <c r="B71" s="27" t="s">
        <v>79</v>
      </c>
      <c r="C71" s="24">
        <v>60.9627732397813</v>
      </c>
      <c r="D71" s="24">
        <v>51.044204085545594</v>
      </c>
      <c r="E71" s="24">
        <v>33.76870137935441</v>
      </c>
      <c r="F71" s="60">
        <v>0.3085</v>
      </c>
      <c r="G71" s="60">
        <v>0.121</v>
      </c>
    </row>
    <row r="72" spans="2:6" ht="13.5">
      <c r="B72" s="27" t="s">
        <v>80</v>
      </c>
      <c r="C72" s="24">
        <v>60.89583120659047</v>
      </c>
      <c r="D72" s="24">
        <v>51.98291238975417</v>
      </c>
      <c r="E72" s="24">
        <v>33.271921658961276</v>
      </c>
      <c r="F72" s="60">
        <v>0.1627</v>
      </c>
    </row>
    <row r="73" spans="2:6" ht="13.5">
      <c r="B73" s="27" t="s">
        <v>81</v>
      </c>
      <c r="C73" s="24">
        <v>61.073498807183725</v>
      </c>
      <c r="D73" s="24">
        <v>52.73668435577905</v>
      </c>
      <c r="E73" s="24">
        <v>32.452066585761905</v>
      </c>
      <c r="F73" s="60">
        <v>-0.015</v>
      </c>
    </row>
    <row r="74" spans="2:7" ht="13.5">
      <c r="B74" s="27" t="s">
        <v>82</v>
      </c>
      <c r="C74" s="24">
        <v>61.62642513765573</v>
      </c>
      <c r="D74" s="24">
        <v>53.28755680389829</v>
      </c>
      <c r="E74" s="24">
        <v>31.7181864379751</v>
      </c>
      <c r="F74" s="60">
        <v>-0.1885</v>
      </c>
      <c r="G74" s="60">
        <v>-0.0010000000000000009</v>
      </c>
    </row>
    <row r="75" spans="2:7" ht="13.5">
      <c r="B75" s="27" t="s">
        <v>83</v>
      </c>
      <c r="C75" s="24">
        <v>62.28884127629765</v>
      </c>
      <c r="D75" s="24">
        <v>53.47325413521989</v>
      </c>
      <c r="E75" s="24">
        <v>31.000126185505422</v>
      </c>
      <c r="F75" s="60">
        <v>-0.332</v>
      </c>
      <c r="G75" s="60">
        <v>-0.14450000000000002</v>
      </c>
    </row>
    <row r="76" spans="2:7" ht="13.5">
      <c r="B76" s="27" t="s">
        <v>84</v>
      </c>
      <c r="C76" s="24">
        <v>63.17836941370865</v>
      </c>
      <c r="D76" s="24">
        <v>53.45132312084153</v>
      </c>
      <c r="E76" s="24">
        <v>30.51588978060112</v>
      </c>
      <c r="F76" s="60">
        <v>-0.4446</v>
      </c>
      <c r="G76" s="60">
        <v>-0.2571</v>
      </c>
    </row>
    <row r="77" spans="2:7" ht="13.5">
      <c r="B77" s="27" t="s">
        <v>85</v>
      </c>
      <c r="C77" s="24">
        <v>64.06758094282567</v>
      </c>
      <c r="D77" s="24">
        <v>53.120952877038796</v>
      </c>
      <c r="E77" s="24">
        <v>30.173312830402217</v>
      </c>
      <c r="F77" s="60">
        <v>-0.4956</v>
      </c>
      <c r="G77" s="60">
        <v>-0.3081</v>
      </c>
    </row>
    <row r="78" spans="2:7" ht="13.5">
      <c r="B78" s="27" t="s">
        <v>86</v>
      </c>
      <c r="C78" s="24">
        <v>64.96703683146785</v>
      </c>
      <c r="D78" s="24">
        <v>52.60795159646319</v>
      </c>
      <c r="E78" s="24">
        <v>30.156132213036976</v>
      </c>
      <c r="F78" s="60">
        <v>-0.4796</v>
      </c>
      <c r="G78" s="60">
        <v>-0.2921</v>
      </c>
    </row>
    <row r="79" spans="2:7" ht="13.5">
      <c r="B79" s="27" t="s">
        <v>87</v>
      </c>
      <c r="C79" s="24">
        <v>65.54011696571494</v>
      </c>
      <c r="D79" s="24">
        <v>51.80255880381806</v>
      </c>
      <c r="E79" s="24">
        <v>30.170823026519788</v>
      </c>
      <c r="F79" s="60">
        <v>-0.3979</v>
      </c>
      <c r="G79" s="60">
        <v>-0.21039999999999998</v>
      </c>
    </row>
    <row r="80" spans="2:7" ht="13.5">
      <c r="B80" s="27" t="s">
        <v>88</v>
      </c>
      <c r="C80" s="24">
        <v>65.8929820057346</v>
      </c>
      <c r="D80" s="24">
        <v>50.872011590850974</v>
      </c>
      <c r="E80" s="24">
        <v>30.41247613611648</v>
      </c>
      <c r="F80" s="60">
        <v>-0.265</v>
      </c>
      <c r="G80" s="60">
        <v>-0.0775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38841.40278935185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0.018567647058823532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0.4810351975169813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-0.4971151425892298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0.978150340106211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0.3515389652273042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66.15331229577303</v>
      </c>
      <c r="D47" s="24">
        <v>-50.31348892068845</v>
      </c>
      <c r="E47" s="24">
        <v>-30.623069593754117</v>
      </c>
      <c r="F47" s="60">
        <v>-0.4174</v>
      </c>
      <c r="G47" s="39">
        <v>-0.2299</v>
      </c>
    </row>
    <row r="48" spans="2:7" ht="13.5">
      <c r="B48" s="27" t="s">
        <v>56</v>
      </c>
      <c r="C48" s="24">
        <v>65.86830807924133</v>
      </c>
      <c r="D48" s="24">
        <v>-49.396010043031225</v>
      </c>
      <c r="E48" s="24">
        <v>-31.4582309570017</v>
      </c>
      <c r="F48" s="60">
        <v>-0.2812</v>
      </c>
      <c r="G48" s="39">
        <v>-0.0937</v>
      </c>
    </row>
    <row r="49" spans="2:6" ht="13.5">
      <c r="B49" s="27" t="s">
        <v>57</v>
      </c>
      <c r="C49" s="24">
        <v>65.23694365175794</v>
      </c>
      <c r="D49" s="24">
        <v>-48.863651580652274</v>
      </c>
      <c r="E49" s="24">
        <v>-32.33574480456401</v>
      </c>
      <c r="F49" s="60">
        <v>-0.1049</v>
      </c>
    </row>
    <row r="50" spans="2:6" ht="13.5">
      <c r="B50" s="27" t="s">
        <v>58</v>
      </c>
      <c r="C50" s="24">
        <v>64.4867598608612</v>
      </c>
      <c r="D50" s="24">
        <v>-48.7593389145269</v>
      </c>
      <c r="E50" s="24">
        <v>-33.10198645691797</v>
      </c>
      <c r="F50" s="60">
        <v>0.0722</v>
      </c>
    </row>
    <row r="51" spans="2:7" ht="13.5">
      <c r="B51" s="27" t="s">
        <v>59</v>
      </c>
      <c r="C51" s="24">
        <v>63.64225671244909</v>
      </c>
      <c r="D51" s="24">
        <v>-48.90081227832787</v>
      </c>
      <c r="E51" s="24">
        <v>-33.58392083842536</v>
      </c>
      <c r="F51" s="60">
        <v>0.2298</v>
      </c>
      <c r="G51" s="39">
        <v>0.042300000000000004</v>
      </c>
    </row>
    <row r="52" spans="2:7" ht="13.5">
      <c r="B52" s="27" t="s">
        <v>60</v>
      </c>
      <c r="C52" s="24">
        <v>62.788281948146924</v>
      </c>
      <c r="D52" s="24">
        <v>-49.231554794456706</v>
      </c>
      <c r="E52" s="24">
        <v>-33.799137859897044</v>
      </c>
      <c r="F52" s="60">
        <v>0.3552</v>
      </c>
      <c r="G52" s="39">
        <v>0.16770000000000002</v>
      </c>
    </row>
    <row r="53" spans="2:7" ht="13.5">
      <c r="B53" s="27" t="s">
        <v>61</v>
      </c>
      <c r="C53" s="24">
        <v>62.053193235998805</v>
      </c>
      <c r="D53" s="24">
        <v>-49.872258247727764</v>
      </c>
      <c r="E53" s="24">
        <v>-33.923818283992304</v>
      </c>
      <c r="F53" s="60">
        <v>0.4432</v>
      </c>
      <c r="G53" s="39">
        <v>0.2557</v>
      </c>
    </row>
    <row r="54" spans="2:7" ht="13.5">
      <c r="B54" s="27" t="s">
        <v>62</v>
      </c>
      <c r="C54" s="24">
        <v>61.473045413510555</v>
      </c>
      <c r="D54" s="24">
        <v>-50.62567977524713</v>
      </c>
      <c r="E54" s="24">
        <v>-33.79180112002193</v>
      </c>
      <c r="F54" s="60">
        <v>0.4788</v>
      </c>
      <c r="G54" s="39">
        <v>0.2913</v>
      </c>
    </row>
    <row r="55" spans="2:7" ht="13.5">
      <c r="B55" s="27" t="s">
        <v>63</v>
      </c>
      <c r="C55" s="24">
        <v>61.10236642217138</v>
      </c>
      <c r="D55" s="24">
        <v>-51.386179910517846</v>
      </c>
      <c r="E55" s="24">
        <v>-33.44562144778074</v>
      </c>
      <c r="F55" s="60">
        <v>0.4593</v>
      </c>
      <c r="G55" s="39">
        <v>0.2718</v>
      </c>
    </row>
    <row r="56" spans="2:7" ht="13.5">
      <c r="B56" s="27" t="s">
        <v>64</v>
      </c>
      <c r="C56" s="24">
        <v>61.09895266986064</v>
      </c>
      <c r="D56" s="24">
        <v>-52.247204488330084</v>
      </c>
      <c r="E56" s="24">
        <v>-33.143079213928566</v>
      </c>
      <c r="F56" s="60">
        <v>0.3923</v>
      </c>
      <c r="G56" s="39">
        <v>0.20479999999999998</v>
      </c>
    </row>
    <row r="57" spans="2:7" ht="13.5">
      <c r="B57" s="27" t="s">
        <v>65</v>
      </c>
      <c r="C57" s="24">
        <v>61.19903435230491</v>
      </c>
      <c r="D57" s="24">
        <v>-52.947276193784944</v>
      </c>
      <c r="E57" s="24">
        <v>-32.47833659143556</v>
      </c>
      <c r="F57" s="60">
        <v>0.2739</v>
      </c>
      <c r="G57" s="39">
        <v>0.08639999999999998</v>
      </c>
    </row>
    <row r="58" spans="2:6" ht="13.5">
      <c r="B58" s="27" t="s">
        <v>66</v>
      </c>
      <c r="C58" s="24">
        <v>61.58563871520031</v>
      </c>
      <c r="D58" s="24">
        <v>-53.50688160069992</v>
      </c>
      <c r="E58" s="24">
        <v>-31.784114349206153</v>
      </c>
      <c r="F58" s="60">
        <v>0.1256</v>
      </c>
    </row>
    <row r="59" spans="2:6" ht="13.5">
      <c r="B59" s="27" t="s">
        <v>67</v>
      </c>
      <c r="C59" s="24">
        <v>62.18461668568327</v>
      </c>
      <c r="D59" s="24">
        <v>-53.81943752947946</v>
      </c>
      <c r="E59" s="24">
        <v>-31.04609459666998</v>
      </c>
      <c r="F59" s="60">
        <v>-0.0353</v>
      </c>
    </row>
    <row r="60" spans="2:7" ht="13.5">
      <c r="B60" s="27" t="s">
        <v>68</v>
      </c>
      <c r="C60" s="24">
        <v>63.11716885911577</v>
      </c>
      <c r="D60" s="24">
        <v>-53.86587679408961</v>
      </c>
      <c r="E60" s="24">
        <v>-30.355360110963414</v>
      </c>
      <c r="F60" s="60">
        <v>-0.2147</v>
      </c>
      <c r="G60" s="39">
        <v>-0.027200000000000002</v>
      </c>
    </row>
    <row r="61" spans="2:7" ht="13.5">
      <c r="B61" s="27" t="s">
        <v>69</v>
      </c>
      <c r="C61" s="24">
        <v>64.13406981490718</v>
      </c>
      <c r="D61" s="24">
        <v>-53.5844532712843</v>
      </c>
      <c r="E61" s="24">
        <v>-29.95827882568189</v>
      </c>
      <c r="F61" s="60">
        <v>-0.3587</v>
      </c>
      <c r="G61" s="39">
        <v>-0.17120000000000002</v>
      </c>
    </row>
    <row r="62" spans="2:7" ht="13.5">
      <c r="B62" s="27" t="s">
        <v>70</v>
      </c>
      <c r="C62" s="24">
        <v>65.15729237555813</v>
      </c>
      <c r="D62" s="24">
        <v>-52.879375362028306</v>
      </c>
      <c r="E62" s="24">
        <v>-29.803937889843013</v>
      </c>
      <c r="F62" s="60">
        <v>-0.465</v>
      </c>
      <c r="G62" s="39">
        <v>-0.2775</v>
      </c>
    </row>
    <row r="63" spans="2:7" ht="13.5">
      <c r="B63" s="27" t="s">
        <v>71</v>
      </c>
      <c r="C63" s="24">
        <v>65.89084142508307</v>
      </c>
      <c r="D63" s="24">
        <v>-51.85859667172008</v>
      </c>
      <c r="E63" s="24">
        <v>-29.972268020017008</v>
      </c>
      <c r="F63" s="60">
        <v>-0.4971</v>
      </c>
      <c r="G63" s="39">
        <v>-0.3096</v>
      </c>
    </row>
    <row r="64" spans="2:6" ht="13.5">
      <c r="B64" s="27" t="s">
        <v>72</v>
      </c>
      <c r="C64" s="24">
        <v>66.01299171886879</v>
      </c>
      <c r="D64" s="24">
        <v>49.5444282729781</v>
      </c>
      <c r="E64" s="24">
        <v>31.587759003153106</v>
      </c>
      <c r="F64" s="60">
        <v>0.0125</v>
      </c>
    </row>
    <row r="65" spans="2:7" ht="13.5">
      <c r="B65" s="27" t="s">
        <v>73</v>
      </c>
      <c r="C65" s="24">
        <v>65.43173411824317</v>
      </c>
      <c r="D65" s="24">
        <v>48.99311745650946</v>
      </c>
      <c r="E65" s="24">
        <v>32.30844626361851</v>
      </c>
      <c r="F65" s="60">
        <v>0.1892</v>
      </c>
      <c r="G65" s="39">
        <v>0.001700000000000007</v>
      </c>
    </row>
    <row r="66" spans="2:7" ht="13.5">
      <c r="B66" s="27" t="s">
        <v>74</v>
      </c>
      <c r="C66" s="24">
        <v>64.76839252259305</v>
      </c>
      <c r="D66" s="24">
        <v>48.791353986540585</v>
      </c>
      <c r="E66" s="24">
        <v>32.935478240015975</v>
      </c>
      <c r="F66" s="60">
        <v>0.3241</v>
      </c>
      <c r="G66" s="39">
        <v>0.1366</v>
      </c>
    </row>
    <row r="67" spans="2:7" ht="13.5">
      <c r="B67" s="27" t="s">
        <v>75</v>
      </c>
      <c r="C67" s="24">
        <v>63.93032340633441</v>
      </c>
      <c r="D67" s="24">
        <v>48.79647163196907</v>
      </c>
      <c r="E67" s="24">
        <v>33.397544502225664</v>
      </c>
      <c r="F67" s="60">
        <v>0.4273</v>
      </c>
      <c r="G67" s="39">
        <v>0.2398</v>
      </c>
    </row>
    <row r="68" spans="2:7" ht="13.5">
      <c r="B68" s="27" t="s">
        <v>76</v>
      </c>
      <c r="C68" s="24">
        <v>63.02210983531837</v>
      </c>
      <c r="D68" s="24">
        <v>49.06754622323566</v>
      </c>
      <c r="E68" s="24">
        <v>33.701101125837305</v>
      </c>
      <c r="F68" s="60">
        <v>0.481</v>
      </c>
      <c r="G68" s="39">
        <v>0.2935</v>
      </c>
    </row>
    <row r="69" spans="2:7" ht="13.5">
      <c r="B69" s="27" t="s">
        <v>77</v>
      </c>
      <c r="C69" s="24">
        <v>62.315199299919165</v>
      </c>
      <c r="D69" s="24">
        <v>49.61231603121812</v>
      </c>
      <c r="E69" s="24">
        <v>33.90716569122435</v>
      </c>
      <c r="F69" s="60">
        <v>0.4743</v>
      </c>
      <c r="G69" s="39">
        <v>0.2868</v>
      </c>
    </row>
    <row r="70" spans="2:7" ht="13.5">
      <c r="B70" s="27" t="s">
        <v>78</v>
      </c>
      <c r="C70" s="24">
        <v>61.70224889392563</v>
      </c>
      <c r="D70" s="24">
        <v>50.31686243450215</v>
      </c>
      <c r="E70" s="24">
        <v>33.892105640200626</v>
      </c>
      <c r="F70" s="60">
        <v>0.4139</v>
      </c>
      <c r="G70" s="39">
        <v>0.2264</v>
      </c>
    </row>
    <row r="71" spans="2:7" ht="13.5">
      <c r="B71" s="27" t="s">
        <v>79</v>
      </c>
      <c r="C71" s="24">
        <v>61.2047576150735</v>
      </c>
      <c r="D71" s="24">
        <v>51.06384321458584</v>
      </c>
      <c r="E71" s="24">
        <v>33.57833283998613</v>
      </c>
      <c r="F71" s="60">
        <v>0.3085</v>
      </c>
      <c r="G71" s="39">
        <v>0.121</v>
      </c>
    </row>
    <row r="72" spans="2:6" ht="13.5">
      <c r="B72" s="27" t="s">
        <v>80</v>
      </c>
      <c r="C72" s="24">
        <v>61.034641104113575</v>
      </c>
      <c r="D72" s="24">
        <v>51.94688291383394</v>
      </c>
      <c r="E72" s="24">
        <v>33.19497483067764</v>
      </c>
      <c r="F72" s="60">
        <v>0.1627</v>
      </c>
    </row>
    <row r="73" spans="2:6" ht="13.5">
      <c r="B73" s="27" t="s">
        <v>81</v>
      </c>
      <c r="C73" s="24">
        <v>61.06117684791957</v>
      </c>
      <c r="D73" s="24">
        <v>52.74430411596525</v>
      </c>
      <c r="E73" s="24">
        <v>32.45588071672887</v>
      </c>
      <c r="F73" s="60">
        <v>-0.015</v>
      </c>
    </row>
    <row r="74" spans="2:7" ht="13.5">
      <c r="B74" s="27" t="s">
        <v>82</v>
      </c>
      <c r="C74" s="24">
        <v>61.49791841017409</v>
      </c>
      <c r="D74" s="24">
        <v>53.42542918044091</v>
      </c>
      <c r="E74" s="24">
        <v>31.718141660620237</v>
      </c>
      <c r="F74" s="60">
        <v>-0.1885</v>
      </c>
      <c r="G74" s="39">
        <v>-0.0010000000000000009</v>
      </c>
    </row>
    <row r="75" spans="2:7" ht="13.5">
      <c r="B75" s="27" t="s">
        <v>83</v>
      </c>
      <c r="C75" s="24">
        <v>62.138011399204046</v>
      </c>
      <c r="D75" s="24">
        <v>53.75707315320383</v>
      </c>
      <c r="E75" s="24">
        <v>30.916872128020046</v>
      </c>
      <c r="F75" s="60">
        <v>-0.332</v>
      </c>
      <c r="G75" s="39">
        <v>-0.14450000000000002</v>
      </c>
    </row>
    <row r="76" spans="2:7" ht="13.5">
      <c r="B76" s="27" t="s">
        <v>84</v>
      </c>
      <c r="C76" s="24">
        <v>63.113438013001605</v>
      </c>
      <c r="D76" s="24">
        <v>53.835330883317994</v>
      </c>
      <c r="E76" s="24">
        <v>30.301485310406377</v>
      </c>
      <c r="F76" s="60">
        <v>-0.4446</v>
      </c>
      <c r="G76" s="39">
        <v>-0.2571</v>
      </c>
    </row>
    <row r="77" spans="2:7" ht="13.5">
      <c r="B77" s="27" t="s">
        <v>85</v>
      </c>
      <c r="C77" s="24">
        <v>64.16473327161846</v>
      </c>
      <c r="D77" s="24">
        <v>53.486415422424024</v>
      </c>
      <c r="E77" s="24">
        <v>29.85301518754709</v>
      </c>
      <c r="F77" s="60">
        <v>-0.4956</v>
      </c>
      <c r="G77" s="39">
        <v>-0.3081</v>
      </c>
    </row>
    <row r="78" spans="2:7" ht="13.5">
      <c r="B78" s="27" t="s">
        <v>86</v>
      </c>
      <c r="C78" s="24">
        <v>65.21227725945184</v>
      </c>
      <c r="D78" s="24">
        <v>52.84218941144582</v>
      </c>
      <c r="E78" s="24">
        <v>29.817024397082605</v>
      </c>
      <c r="F78" s="60">
        <v>-0.4796</v>
      </c>
      <c r="G78" s="39">
        <v>-0.2921</v>
      </c>
    </row>
    <row r="79" spans="2:7" ht="13.5">
      <c r="B79" s="27" t="s">
        <v>87</v>
      </c>
      <c r="C79" s="24">
        <v>65.83181199466374</v>
      </c>
      <c r="D79" s="24">
        <v>51.87295211679867</v>
      </c>
      <c r="E79" s="24">
        <v>29.90948181990698</v>
      </c>
      <c r="F79" s="60">
        <v>-0.3979</v>
      </c>
      <c r="G79" s="39">
        <v>-0.21039999999999998</v>
      </c>
    </row>
    <row r="80" spans="2:7" ht="13.5">
      <c r="B80" s="27" t="s">
        <v>88</v>
      </c>
      <c r="C80" s="24">
        <v>66.11697499388355</v>
      </c>
      <c r="D80" s="24">
        <v>50.83041428282596</v>
      </c>
      <c r="E80" s="24">
        <v>30.277027140634022</v>
      </c>
      <c r="F80" s="60">
        <v>-0.265</v>
      </c>
      <c r="G80" s="39">
        <v>-0.0775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38841.40278935185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0.018567647058823532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0.4810351975169813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-0.4971151425892298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0.978150340106211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0.3515389652273042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-0.35679396518075635</v>
      </c>
      <c r="D47" s="24">
        <v>-0.138742531971495</v>
      </c>
      <c r="E47" s="24">
        <v>-0.16631963983860842</v>
      </c>
      <c r="F47" s="60">
        <v>-0.4174</v>
      </c>
      <c r="G47" s="39">
        <v>-0.2299</v>
      </c>
    </row>
    <row r="48" spans="2:7" ht="13.5">
      <c r="B48" s="27" t="s">
        <v>56</v>
      </c>
      <c r="C48" s="24">
        <v>-0.2135157151530791</v>
      </c>
      <c r="D48" s="24">
        <v>-0.1799557783786696</v>
      </c>
      <c r="E48" s="24">
        <v>-0.033425848600742825</v>
      </c>
      <c r="F48" s="60">
        <v>-0.2812</v>
      </c>
      <c r="G48" s="39">
        <v>-0.0937</v>
      </c>
    </row>
    <row r="49" spans="2:6" ht="13.5">
      <c r="B49" s="27" t="s">
        <v>57</v>
      </c>
      <c r="C49" s="24">
        <v>-0.05675005131509181</v>
      </c>
      <c r="D49" s="24">
        <v>-0.08642694096279513</v>
      </c>
      <c r="E49" s="24">
        <v>0.017439282388806987</v>
      </c>
      <c r="F49" s="60">
        <v>-0.1049</v>
      </c>
    </row>
    <row r="50" spans="2:6" ht="13.5">
      <c r="B50" s="27" t="s">
        <v>58</v>
      </c>
      <c r="C50" s="24">
        <v>0.019625308118918383</v>
      </c>
      <c r="D50" s="24">
        <v>0.06320318670675817</v>
      </c>
      <c r="E50" s="24">
        <v>-0.028750755680867712</v>
      </c>
      <c r="F50" s="60">
        <v>0.0722</v>
      </c>
    </row>
    <row r="51" spans="2:7" ht="13.5">
      <c r="B51" s="27" t="s">
        <v>59</v>
      </c>
      <c r="C51" s="24">
        <v>-0.0014056554729151571</v>
      </c>
      <c r="D51" s="24">
        <v>0.18934389647017014</v>
      </c>
      <c r="E51" s="24">
        <v>-0.1301602574706493</v>
      </c>
      <c r="F51" s="60">
        <v>0.2298</v>
      </c>
      <c r="G51" s="39">
        <v>0.042300000000000004</v>
      </c>
    </row>
    <row r="52" spans="2:7" ht="13.5">
      <c r="B52" s="27" t="s">
        <v>60</v>
      </c>
      <c r="C52" s="24">
        <v>-0.09580189131349925</v>
      </c>
      <c r="D52" s="24">
        <v>0.24590698566863267</v>
      </c>
      <c r="E52" s="24">
        <v>-0.23777336053029074</v>
      </c>
      <c r="F52" s="60">
        <v>0.3552</v>
      </c>
      <c r="G52" s="39">
        <v>0.16770000000000002</v>
      </c>
    </row>
    <row r="53" spans="2:7" ht="13.5">
      <c r="B53" s="27" t="s">
        <v>61</v>
      </c>
      <c r="C53" s="24">
        <v>-0.22997455656913246</v>
      </c>
      <c r="D53" s="24">
        <v>0.21289577293930506</v>
      </c>
      <c r="E53" s="24">
        <v>-0.3133873052417542</v>
      </c>
      <c r="F53" s="60">
        <v>0.4432</v>
      </c>
      <c r="G53" s="39">
        <v>0.2557</v>
      </c>
    </row>
    <row r="54" spans="2:7" ht="13.5">
      <c r="B54" s="27" t="s">
        <v>62</v>
      </c>
      <c r="C54" s="24">
        <v>-0.3390382976403359</v>
      </c>
      <c r="D54" s="24">
        <v>0.10683167799390247</v>
      </c>
      <c r="E54" s="24">
        <v>-0.3208147663755838</v>
      </c>
      <c r="F54" s="60">
        <v>0.4788</v>
      </c>
      <c r="G54" s="39">
        <v>0.2913</v>
      </c>
    </row>
    <row r="55" spans="2:7" ht="13.5">
      <c r="B55" s="27" t="s">
        <v>63</v>
      </c>
      <c r="C55" s="24">
        <v>-0.37669165069255683</v>
      </c>
      <c r="D55" s="24">
        <v>-0.019718291081659345</v>
      </c>
      <c r="E55" s="24">
        <v>-0.26204695488377183</v>
      </c>
      <c r="F55" s="60">
        <v>0.4593</v>
      </c>
      <c r="G55" s="39">
        <v>0.2718</v>
      </c>
    </row>
    <row r="56" spans="2:7" ht="13.5">
      <c r="B56" s="27" t="s">
        <v>64</v>
      </c>
      <c r="C56" s="24">
        <v>-0.3357253720279303</v>
      </c>
      <c r="D56" s="24">
        <v>-0.11734500567940387</v>
      </c>
      <c r="E56" s="24">
        <v>-0.16550504380548148</v>
      </c>
      <c r="F56" s="60">
        <v>0.3923</v>
      </c>
      <c r="G56" s="39">
        <v>0.20479999999999998</v>
      </c>
    </row>
    <row r="57" spans="2:7" ht="13.5">
      <c r="B57" s="27" t="s">
        <v>65</v>
      </c>
      <c r="C57" s="24">
        <v>-0.2214088331012718</v>
      </c>
      <c r="D57" s="24">
        <v>-0.14974561695954236</v>
      </c>
      <c r="E57" s="24">
        <v>-0.059803261050021206</v>
      </c>
      <c r="F57" s="60">
        <v>0.2739</v>
      </c>
      <c r="G57" s="39">
        <v>0.08639999999999998</v>
      </c>
    </row>
    <row r="58" spans="2:6" ht="13.5">
      <c r="B58" s="27" t="s">
        <v>66</v>
      </c>
      <c r="C58" s="24">
        <v>-0.0847807544166912</v>
      </c>
      <c r="D58" s="24">
        <v>-0.09261703093815754</v>
      </c>
      <c r="E58" s="24">
        <v>0.0011599357747869021</v>
      </c>
      <c r="F58" s="60">
        <v>0.1256</v>
      </c>
    </row>
    <row r="59" spans="2:6" ht="13.5">
      <c r="B59" s="27" t="s">
        <v>67</v>
      </c>
      <c r="C59" s="24">
        <v>0.016386129419636575</v>
      </c>
      <c r="D59" s="24">
        <v>0.030103045123823335</v>
      </c>
      <c r="E59" s="24">
        <v>-0.008546157756484263</v>
      </c>
      <c r="F59" s="60">
        <v>-0.0353</v>
      </c>
    </row>
    <row r="60" spans="2:7" ht="13.5">
      <c r="B60" s="27" t="s">
        <v>68</v>
      </c>
      <c r="C60" s="24">
        <v>0.03312682146877677</v>
      </c>
      <c r="D60" s="24">
        <v>0.18575343716876347</v>
      </c>
      <c r="E60" s="24">
        <v>-0.10245603886774646</v>
      </c>
      <c r="F60" s="60">
        <v>-0.2147</v>
      </c>
      <c r="G60" s="39">
        <v>-0.027200000000000002</v>
      </c>
    </row>
    <row r="61" spans="2:7" ht="13.5">
      <c r="B61" s="27" t="s">
        <v>69</v>
      </c>
      <c r="C61" s="24">
        <v>-0.06005358018084905</v>
      </c>
      <c r="D61" s="24">
        <v>0.27015702275095776</v>
      </c>
      <c r="E61" s="24">
        <v>-0.22816725506200441</v>
      </c>
      <c r="F61" s="60">
        <v>-0.3587</v>
      </c>
      <c r="G61" s="39">
        <v>-0.17120000000000002</v>
      </c>
    </row>
    <row r="62" spans="2:7" ht="13.5">
      <c r="B62" s="27" t="s">
        <v>70</v>
      </c>
      <c r="C62" s="24">
        <v>-0.23079117363595003</v>
      </c>
      <c r="D62" s="24">
        <v>0.23437403627684006</v>
      </c>
      <c r="E62" s="24">
        <v>-0.32863299657560674</v>
      </c>
      <c r="F62" s="60">
        <v>-0.465</v>
      </c>
      <c r="G62" s="39">
        <v>-0.2775</v>
      </c>
    </row>
    <row r="63" spans="2:7" ht="13.5">
      <c r="B63" s="27" t="s">
        <v>71</v>
      </c>
      <c r="C63" s="24">
        <v>-0.3683841760795872</v>
      </c>
      <c r="D63" s="24">
        <v>0.08009005970785665</v>
      </c>
      <c r="E63" s="24">
        <v>-0.32404034647206714</v>
      </c>
      <c r="F63" s="60">
        <v>-0.4971</v>
      </c>
      <c r="G63" s="39">
        <v>-0.3096</v>
      </c>
    </row>
    <row r="64" spans="2:6" ht="13.5">
      <c r="B64" s="27" t="s">
        <v>72</v>
      </c>
      <c r="C64" s="24">
        <v>0.009578392140355163</v>
      </c>
      <c r="D64" s="24">
        <v>-0.007855785361471135</v>
      </c>
      <c r="E64" s="24">
        <v>-0.0016474017615450975</v>
      </c>
      <c r="F64" s="60">
        <v>0.0125</v>
      </c>
    </row>
    <row r="65" spans="2:7" ht="13.5">
      <c r="B65" s="27" t="s">
        <v>73</v>
      </c>
      <c r="C65" s="24">
        <v>0.1100551116242201</v>
      </c>
      <c r="D65" s="24">
        <v>-0.15216671611914734</v>
      </c>
      <c r="E65" s="24">
        <v>0.023288237051588112</v>
      </c>
      <c r="F65" s="60">
        <v>0.1892</v>
      </c>
      <c r="G65" s="39">
        <v>0.001700000000000007</v>
      </c>
    </row>
    <row r="66" spans="2:7" ht="13.5">
      <c r="B66" s="27" t="s">
        <v>74</v>
      </c>
      <c r="C66" s="24">
        <v>0.11628324771994869</v>
      </c>
      <c r="D66" s="24">
        <v>-0.282644623429384</v>
      </c>
      <c r="E66" s="24">
        <v>0.10771949593814867</v>
      </c>
      <c r="F66" s="60">
        <v>0.3241</v>
      </c>
      <c r="G66" s="39">
        <v>0.1366</v>
      </c>
    </row>
    <row r="67" spans="2:7" ht="13.5">
      <c r="B67" s="27" t="s">
        <v>75</v>
      </c>
      <c r="C67" s="24">
        <v>0.04107649443504613</v>
      </c>
      <c r="D67" s="24">
        <v>-0.3647744226162004</v>
      </c>
      <c r="E67" s="24">
        <v>0.21873465039323747</v>
      </c>
      <c r="F67" s="60">
        <v>0.4273</v>
      </c>
      <c r="G67" s="39">
        <v>0.2398</v>
      </c>
    </row>
    <row r="68" spans="2:7" ht="13.5">
      <c r="B68" s="27" t="s">
        <v>76</v>
      </c>
      <c r="C68" s="24">
        <v>-0.08976085925962707</v>
      </c>
      <c r="D68" s="24">
        <v>-0.3572935911432751</v>
      </c>
      <c r="E68" s="24">
        <v>0.3093204473110802</v>
      </c>
      <c r="F68" s="60">
        <v>0.481</v>
      </c>
      <c r="G68" s="39">
        <v>0.2935</v>
      </c>
    </row>
    <row r="69" spans="2:7" ht="13.5">
      <c r="B69" s="27" t="s">
        <v>77</v>
      </c>
      <c r="C69" s="24">
        <v>-0.20434494134202907</v>
      </c>
      <c r="D69" s="24">
        <v>-0.2690134177086634</v>
      </c>
      <c r="E69" s="24">
        <v>0.3329150417699509</v>
      </c>
      <c r="F69" s="60">
        <v>0.4743</v>
      </c>
      <c r="G69" s="39">
        <v>0.2868</v>
      </c>
    </row>
    <row r="70" spans="2:7" ht="13.5">
      <c r="B70" s="27" t="s">
        <v>78</v>
      </c>
      <c r="C70" s="24">
        <v>-0.2641746289247351</v>
      </c>
      <c r="D70" s="24">
        <v>-0.13786945342826584</v>
      </c>
      <c r="E70" s="24">
        <v>0.28723137359502715</v>
      </c>
      <c r="F70" s="60">
        <v>0.4139</v>
      </c>
      <c r="G70" s="39">
        <v>0.2264</v>
      </c>
    </row>
    <row r="71" spans="2:7" ht="13.5">
      <c r="B71" s="27" t="s">
        <v>79</v>
      </c>
      <c r="C71" s="24">
        <v>-0.24198437529219774</v>
      </c>
      <c r="D71" s="24">
        <v>-0.01963912904024312</v>
      </c>
      <c r="E71" s="24">
        <v>0.19036853936827924</v>
      </c>
      <c r="F71" s="60">
        <v>0.3085</v>
      </c>
      <c r="G71" s="39">
        <v>0.121</v>
      </c>
    </row>
    <row r="72" spans="2:6" ht="13.5">
      <c r="B72" s="27" t="s">
        <v>80</v>
      </c>
      <c r="C72" s="24">
        <v>-0.13880989752310313</v>
      </c>
      <c r="D72" s="24">
        <v>0.036029475920230425</v>
      </c>
      <c r="E72" s="24">
        <v>0.07694682828363852</v>
      </c>
      <c r="F72" s="60">
        <v>0.1627</v>
      </c>
    </row>
    <row r="73" spans="2:6" ht="13.5">
      <c r="B73" s="27" t="s">
        <v>81</v>
      </c>
      <c r="C73" s="24">
        <v>0.012321959264156135</v>
      </c>
      <c r="D73" s="24">
        <v>-0.007619760186202029</v>
      </c>
      <c r="E73" s="24">
        <v>-0.003814130966965479</v>
      </c>
      <c r="F73" s="60">
        <v>-0.015</v>
      </c>
    </row>
    <row r="74" spans="2:7" ht="13.5">
      <c r="B74" s="27" t="s">
        <v>82</v>
      </c>
      <c r="C74" s="24">
        <v>0.1285067274816427</v>
      </c>
      <c r="D74" s="24">
        <v>-0.1378723765426173</v>
      </c>
      <c r="E74" s="24">
        <v>4.477735486219103E-05</v>
      </c>
      <c r="F74" s="60">
        <v>-0.1885</v>
      </c>
      <c r="G74" s="39">
        <v>-0.0010000000000000009</v>
      </c>
    </row>
    <row r="75" spans="2:7" ht="13.5">
      <c r="B75" s="27" t="s">
        <v>83</v>
      </c>
      <c r="C75" s="24">
        <v>0.1508298770936065</v>
      </c>
      <c r="D75" s="24">
        <v>-0.28381901798393727</v>
      </c>
      <c r="E75" s="24">
        <v>0.08325405748537662</v>
      </c>
      <c r="F75" s="60">
        <v>-0.332</v>
      </c>
      <c r="G75" s="39">
        <v>-0.14450000000000002</v>
      </c>
    </row>
    <row r="76" spans="2:7" ht="13.5">
      <c r="B76" s="27" t="s">
        <v>84</v>
      </c>
      <c r="C76" s="24">
        <v>0.06493140070704584</v>
      </c>
      <c r="D76" s="24">
        <v>-0.3840077624764646</v>
      </c>
      <c r="E76" s="24">
        <v>0.21440447019474362</v>
      </c>
      <c r="F76" s="60">
        <v>-0.4446</v>
      </c>
      <c r="G76" s="39">
        <v>-0.2571</v>
      </c>
    </row>
    <row r="77" spans="2:7" ht="13.5">
      <c r="B77" s="27" t="s">
        <v>85</v>
      </c>
      <c r="C77" s="24">
        <v>-0.09715232879278801</v>
      </c>
      <c r="D77" s="24">
        <v>-0.3654625453852276</v>
      </c>
      <c r="E77" s="24">
        <v>0.3202976428551274</v>
      </c>
      <c r="F77" s="60">
        <v>-0.4956</v>
      </c>
      <c r="G77" s="39">
        <v>-0.3081</v>
      </c>
    </row>
    <row r="78" spans="2:7" ht="13.5">
      <c r="B78" s="27" t="s">
        <v>86</v>
      </c>
      <c r="C78" s="24">
        <v>-0.24524042798398682</v>
      </c>
      <c r="D78" s="24">
        <v>-0.23423781498263452</v>
      </c>
      <c r="E78" s="24">
        <v>0.339107815954371</v>
      </c>
      <c r="F78" s="60">
        <v>-0.4796</v>
      </c>
      <c r="G78" s="39">
        <v>-0.2921</v>
      </c>
    </row>
    <row r="79" spans="2:7" ht="13.5">
      <c r="B79" s="27" t="s">
        <v>87</v>
      </c>
      <c r="C79" s="24">
        <v>-0.2916950289487943</v>
      </c>
      <c r="D79" s="24">
        <v>-0.07039331298061313</v>
      </c>
      <c r="E79" s="24">
        <v>0.26134120661280846</v>
      </c>
      <c r="F79" s="60">
        <v>-0.3979</v>
      </c>
      <c r="G79" s="39">
        <v>-0.21039999999999998</v>
      </c>
    </row>
    <row r="80" spans="2:7" ht="13.5">
      <c r="B80" s="27" t="s">
        <v>88</v>
      </c>
      <c r="C80" s="24">
        <v>-0.2239929881489502</v>
      </c>
      <c r="D80" s="24">
        <v>0.04159730802501116</v>
      </c>
      <c r="E80" s="24">
        <v>0.13544899548245937</v>
      </c>
      <c r="F80" s="60">
        <v>-0.265</v>
      </c>
      <c r="G80" s="39">
        <v>-0.0775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38841.40278935185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</v>
      </c>
      <c r="D36" s="44">
        <v>0</v>
      </c>
      <c r="E36" s="44">
        <v>4</v>
      </c>
      <c r="F36" s="44">
        <v>7</v>
      </c>
      <c r="G36" s="45">
        <v>20.588235294117645</v>
      </c>
      <c r="H36" s="56"/>
    </row>
    <row r="37" spans="2:8" ht="13.5">
      <c r="B37" s="49" t="s">
        <v>39</v>
      </c>
      <c r="C37" s="44">
        <v>13</v>
      </c>
      <c r="D37" s="44"/>
      <c r="E37" s="44">
        <v>14</v>
      </c>
      <c r="F37" s="44">
        <v>27</v>
      </c>
      <c r="G37" s="45">
        <v>79.41176470588235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79.41176470588235</v>
      </c>
      <c r="H38" s="57"/>
    </row>
    <row r="39" spans="2:8" ht="13.5">
      <c r="B39" s="49" t="s">
        <v>34</v>
      </c>
      <c r="C39" s="44">
        <v>16</v>
      </c>
      <c r="D39" s="44">
        <v>0</v>
      </c>
      <c r="E39" s="44">
        <v>18</v>
      </c>
      <c r="F39" s="44">
        <v>34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0.1508298770936065</v>
      </c>
      <c r="D42" s="42">
        <v>0.27015702275095776</v>
      </c>
      <c r="E42" s="42">
        <v>0.339107815954371</v>
      </c>
      <c r="F42" s="51">
        <v>0.4810351975169813</v>
      </c>
    </row>
    <row r="43" spans="2:6" ht="13.5">
      <c r="B43" s="49" t="s">
        <v>13</v>
      </c>
      <c r="C43" s="42">
        <v>-0.37669165069255683</v>
      </c>
      <c r="D43" s="42">
        <v>-0.37669165069255683</v>
      </c>
      <c r="E43" s="42">
        <v>-0.37669165069255683</v>
      </c>
      <c r="F43" s="51">
        <v>-0.4971151425892298</v>
      </c>
    </row>
    <row r="44" spans="2:6" ht="13.5">
      <c r="B44" s="49" t="s">
        <v>14</v>
      </c>
      <c r="C44" s="42">
        <v>0.5275215277861633</v>
      </c>
      <c r="D44" s="42">
        <v>0.6541647852274224</v>
      </c>
      <c r="E44" s="42">
        <v>0.6677408125299777</v>
      </c>
      <c r="F44" s="51">
        <v>0.978150340106211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-0.11957499057419131</v>
      </c>
      <c r="D46" s="42">
        <v>-0.0636157359001123</v>
      </c>
      <c r="E46" s="42">
        <v>0.005992096378650051</v>
      </c>
      <c r="F46" s="51">
        <v>0.018567647058823532</v>
      </c>
    </row>
    <row r="47" spans="2:6" ht="13.5">
      <c r="B47" s="49" t="s">
        <v>26</v>
      </c>
      <c r="C47" s="42">
        <v>0.19789962793591998</v>
      </c>
      <c r="D47" s="42">
        <v>0.1977921842303668</v>
      </c>
      <c r="E47" s="42">
        <v>0.20494660129360123</v>
      </c>
      <c r="F47" s="51">
        <v>0.3468272196067089</v>
      </c>
    </row>
    <row r="48" spans="2:6" ht="13.5">
      <c r="B48" s="49" t="s">
        <v>27</v>
      </c>
      <c r="C48" s="42">
        <v>0.16006124476096348</v>
      </c>
      <c r="D48" s="42">
        <v>0.19009907574809368</v>
      </c>
      <c r="E48" s="42">
        <v>0.20793974517216696</v>
      </c>
      <c r="F48" s="51">
        <v>0.3515389652273042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34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-1.036049248623089</v>
      </c>
      <c r="C3">
        <f aca="true" t="shared" si="0" ref="C3:C33">NORMDIST(B3,AveDev3D_0,StandardDev3D_0,FALSE)*NumPoints_7*I3</f>
        <v>0.030136569201178503</v>
      </c>
      <c r="D3">
        <v>0</v>
      </c>
      <c r="F3" t="s">
        <v>17</v>
      </c>
      <c r="G3">
        <v>15</v>
      </c>
      <c r="I3">
        <f>B5-B4</f>
        <v>0.07030779304546098</v>
      </c>
      <c r="N3">
        <v>0.1875</v>
      </c>
      <c r="O3">
        <v>-0.1875</v>
      </c>
      <c r="P3">
        <v>0.018567647058823532</v>
      </c>
    </row>
    <row r="4" spans="1:16" ht="12.75">
      <c r="B4">
        <v>-0.9657414555776284</v>
      </c>
      <c r="C4">
        <f t="shared" si="0"/>
        <v>0.053825070764263835</v>
      </c>
      <c r="D4">
        <v>0</v>
      </c>
      <c r="F4" t="s">
        <v>18</v>
      </c>
      <c r="G4">
        <v>5</v>
      </c>
      <c r="I4">
        <f>I3</f>
        <v>0.07030779304546098</v>
      </c>
      <c r="N4">
        <v>0.1875</v>
      </c>
      <c r="O4">
        <v>-0.1875</v>
      </c>
      <c r="P4">
        <v>0.018567647058823532</v>
      </c>
    </row>
    <row r="5" spans="1:16" ht="12.75">
      <c r="B5">
        <v>-0.8954336625321674</v>
      </c>
      <c r="C5">
        <f t="shared" si="0"/>
        <v>0.09236419078906241</v>
      </c>
      <c r="D5">
        <v>0</v>
      </c>
      <c r="I5">
        <f>I4</f>
        <v>0.07030779304546098</v>
      </c>
      <c r="N5">
        <v>0.1875</v>
      </c>
      <c r="O5">
        <v>-0.1875</v>
      </c>
      <c r="P5">
        <v>0.018567647058823532</v>
      </c>
    </row>
    <row r="6" spans="1:16" ht="12.75">
      <c r="B6">
        <v>-0.8251258694867066</v>
      </c>
      <c r="C6">
        <f t="shared" si="0"/>
        <v>0.152282806004932</v>
      </c>
      <c r="D6">
        <v>0</v>
      </c>
      <c r="I6">
        <f aca="true" t="shared" si="1" ref="I6:I33">I5</f>
        <v>0.07030779304546098</v>
      </c>
      <c r="N6">
        <v>0.1875</v>
      </c>
      <c r="O6">
        <v>-0.1875</v>
      </c>
      <c r="P6">
        <v>0.018567647058823532</v>
      </c>
    </row>
    <row r="7" spans="1:16" ht="12.75">
      <c r="B7">
        <v>-0.7548180764412458</v>
      </c>
      <c r="C7">
        <f t="shared" si="0"/>
        <v>0.24122723135437413</v>
      </c>
      <c r="D7">
        <v>0</v>
      </c>
      <c r="I7">
        <f t="shared" si="1"/>
        <v>0.07030779304546098</v>
      </c>
      <c r="N7">
        <v>0.1875</v>
      </c>
      <c r="O7">
        <v>-0.1875</v>
      </c>
      <c r="P7">
        <v>0.018567647058823532</v>
      </c>
    </row>
    <row r="8" spans="1:16" ht="12.75">
      <c r="A8" t="str">
        <f>"-2s"</f>
        <v>-2s</v>
      </c>
      <c r="B8">
        <v>-0.6845102833957849</v>
      </c>
      <c r="C8">
        <f t="shared" si="0"/>
        <v>0.3671385722896795</v>
      </c>
      <c r="D8">
        <v>0</v>
      </c>
      <c r="I8">
        <f t="shared" si="1"/>
        <v>0.07030779304546098</v>
      </c>
      <c r="N8">
        <v>0.1875</v>
      </c>
      <c r="O8">
        <v>-0.1875</v>
      </c>
      <c r="P8">
        <v>0.018567647058823532</v>
      </c>
    </row>
    <row r="9" spans="1:16" ht="12.75">
      <c r="B9">
        <v>-0.614202490350324</v>
      </c>
      <c r="C9">
        <f t="shared" si="0"/>
        <v>0.5368610764460814</v>
      </c>
      <c r="D9">
        <v>0</v>
      </c>
      <c r="I9">
        <f t="shared" si="1"/>
        <v>0.07030779304546098</v>
      </c>
      <c r="N9">
        <v>0.1875</v>
      </c>
      <c r="O9">
        <v>-0.1875</v>
      </c>
      <c r="P9">
        <v>0.018567647058823532</v>
      </c>
    </row>
    <row r="10" spans="1:16" ht="12.75">
      <c r="B10">
        <v>-0.5438946973048632</v>
      </c>
      <c r="C10">
        <f t="shared" si="0"/>
        <v>0.7542616758202992</v>
      </c>
      <c r="D10">
        <v>3</v>
      </c>
      <c r="I10">
        <f t="shared" si="1"/>
        <v>0.07030779304546098</v>
      </c>
      <c r="N10">
        <v>0.1875</v>
      </c>
      <c r="O10">
        <v>-0.1875</v>
      </c>
      <c r="P10">
        <v>0.018567647058823532</v>
      </c>
    </row>
    <row r="11" spans="1:16" ht="12.75">
      <c r="B11">
        <v>-0.4735869042594024</v>
      </c>
      <c r="C11">
        <f t="shared" si="0"/>
        <v>1.0181467663230668</v>
      </c>
      <c r="D11">
        <v>3</v>
      </c>
      <c r="I11">
        <f t="shared" si="1"/>
        <v>0.07030779304546098</v>
      </c>
      <c r="N11">
        <v>0.1875</v>
      </c>
      <c r="O11">
        <v>-0.1875</v>
      </c>
      <c r="P11">
        <v>0.018567647058823532</v>
      </c>
    </row>
    <row r="12" spans="1:16" ht="12.75">
      <c r="B12">
        <v>-0.40327911121394155</v>
      </c>
      <c r="C12">
        <f t="shared" si="0"/>
        <v>1.3204651738858506</v>
      </c>
      <c r="D12">
        <v>2</v>
      </c>
      <c r="I12">
        <f t="shared" si="1"/>
        <v>0.07030779304546098</v>
      </c>
      <c r="N12">
        <v>0.1875</v>
      </c>
      <c r="O12">
        <v>-0.1875</v>
      </c>
      <c r="P12">
        <v>0.018567647058823532</v>
      </c>
    </row>
    <row r="13" spans="1:16" ht="12.75">
      <c r="B13">
        <v>-0.3329713181684807</v>
      </c>
      <c r="C13">
        <f t="shared" si="0"/>
        <v>1.645400926730178</v>
      </c>
      <c r="D13">
        <v>3</v>
      </c>
      <c r="I13">
        <f t="shared" si="1"/>
        <v>0.07030779304546098</v>
      </c>
      <c r="N13">
        <v>0.1875</v>
      </c>
      <c r="O13">
        <v>-0.1875</v>
      </c>
      <c r="P13">
        <v>0.018567647058823532</v>
      </c>
    </row>
    <row r="14" spans="1:16" ht="12.75">
      <c r="B14">
        <v>-0.2626635251230198</v>
      </c>
      <c r="C14">
        <f t="shared" si="0"/>
        <v>1.9699025587780863</v>
      </c>
      <c r="D14">
        <v>1</v>
      </c>
      <c r="I14">
        <f t="shared" si="1"/>
        <v>0.07030779304546098</v>
      </c>
      <c r="N14">
        <v>0.1875</v>
      </c>
      <c r="O14">
        <v>-0.1875</v>
      </c>
      <c r="P14">
        <v>0.018567647058823532</v>
      </c>
    </row>
    <row r="15" spans="1:16" ht="12.75">
      <c r="B15">
        <v>-0.19235573207755902</v>
      </c>
      <c r="C15">
        <f t="shared" si="0"/>
        <v>2.265927299664242</v>
      </c>
      <c r="D15">
        <v>1</v>
      </c>
      <c r="I15">
        <f t="shared" si="1"/>
        <v>0.07030779304546098</v>
      </c>
      <c r="N15">
        <v>0.1875</v>
      </c>
      <c r="O15">
        <v>-0.1875</v>
      </c>
      <c r="P15">
        <v>0.018567647058823532</v>
      </c>
    </row>
    <row r="16" spans="1:16" ht="12.75">
      <c r="B16">
        <v>-0.12204793903209814</v>
      </c>
      <c r="C16">
        <f t="shared" si="0"/>
        <v>2.504236954062603</v>
      </c>
      <c r="D16">
        <v>1</v>
      </c>
      <c r="I16">
        <f t="shared" si="1"/>
        <v>0.07030779304546098</v>
      </c>
      <c r="N16">
        <v>0.1875</v>
      </c>
      <c r="O16">
        <v>-0.1875</v>
      </c>
      <c r="P16">
        <v>0.018567647058823532</v>
      </c>
    </row>
    <row r="17" spans="1:16" ht="12.75">
      <c r="B17">
        <v>-0.0517401459866373</v>
      </c>
      <c r="C17">
        <f t="shared" si="0"/>
        <v>2.6590903190331048</v>
      </c>
      <c r="D17">
        <v>3</v>
      </c>
      <c r="I17">
        <f t="shared" si="1"/>
        <v>0.07030779304546098</v>
      </c>
      <c r="N17">
        <v>0.1875</v>
      </c>
      <c r="O17">
        <v>-0.1875</v>
      </c>
      <c r="P17">
        <v>0.018567647058823532</v>
      </c>
    </row>
    <row r="18" spans="1:16" ht="12.75">
      <c r="A18" t="str">
        <f>"0"</f>
        <v>0</v>
      </c>
      <c r="B18">
        <v>0.018567647058823532</v>
      </c>
      <c r="C18">
        <f t="shared" si="0"/>
        <v>2.7128075067297477</v>
      </c>
      <c r="D18">
        <v>1</v>
      </c>
      <c r="I18">
        <f t="shared" si="1"/>
        <v>0.07030779304546098</v>
      </c>
      <c r="N18">
        <v>0.1875</v>
      </c>
      <c r="O18">
        <v>-0.1875</v>
      </c>
      <c r="P18">
        <v>0.018567647058823532</v>
      </c>
    </row>
    <row r="19" spans="1:16" ht="12.75">
      <c r="B19">
        <v>0.08887544010428437</v>
      </c>
      <c r="C19">
        <f t="shared" si="0"/>
        <v>2.6590903190331048</v>
      </c>
      <c r="D19">
        <v>1</v>
      </c>
      <c r="I19">
        <f t="shared" si="1"/>
        <v>0.07030779304546098</v>
      </c>
      <c r="N19">
        <v>0.1875</v>
      </c>
      <c r="O19">
        <v>-0.1875</v>
      </c>
      <c r="P19">
        <v>0.018567647058823532</v>
      </c>
    </row>
    <row r="20" spans="1:16" ht="12.75">
      <c r="B20">
        <v>0.1591832331497452</v>
      </c>
      <c r="C20">
        <f t="shared" si="0"/>
        <v>2.504236954062603</v>
      </c>
      <c r="D20">
        <v>2</v>
      </c>
      <c r="I20">
        <f t="shared" si="1"/>
        <v>0.07030779304546098</v>
      </c>
      <c r="N20">
        <v>0.1875</v>
      </c>
      <c r="O20">
        <v>-0.1875</v>
      </c>
      <c r="P20">
        <v>0.018567647058823532</v>
      </c>
    </row>
    <row r="21" spans="1:16" ht="12.75">
      <c r="B21">
        <v>0.22949102619520606</v>
      </c>
      <c r="C21">
        <f t="shared" si="0"/>
        <v>2.265927299664242</v>
      </c>
      <c r="D21">
        <v>2</v>
      </c>
      <c r="I21">
        <f t="shared" si="1"/>
        <v>0.07030779304546098</v>
      </c>
      <c r="N21">
        <v>0.1875</v>
      </c>
      <c r="O21">
        <v>-0.1875</v>
      </c>
      <c r="P21">
        <v>0.018567647058823532</v>
      </c>
    </row>
    <row r="22" spans="1:16" ht="12.75">
      <c r="B22">
        <v>0.29979881924066687</v>
      </c>
      <c r="C22">
        <f t="shared" si="0"/>
        <v>1.9699025587780863</v>
      </c>
      <c r="D22">
        <v>3</v>
      </c>
      <c r="I22">
        <f t="shared" si="1"/>
        <v>0.07030779304546098</v>
      </c>
      <c r="N22">
        <v>0.1875</v>
      </c>
      <c r="O22">
        <v>-0.1875</v>
      </c>
      <c r="P22">
        <v>0.018567647058823532</v>
      </c>
    </row>
    <row r="23" spans="1:16" ht="12.75">
      <c r="B23">
        <v>0.37010661228612773</v>
      </c>
      <c r="C23">
        <f t="shared" si="0"/>
        <v>1.645400926730178</v>
      </c>
      <c r="D23">
        <v>3</v>
      </c>
      <c r="I23">
        <f t="shared" si="1"/>
        <v>0.07030779304546098</v>
      </c>
      <c r="N23">
        <v>0.1875</v>
      </c>
      <c r="O23">
        <v>-0.1875</v>
      </c>
      <c r="P23">
        <v>0.018567647058823532</v>
      </c>
    </row>
    <row r="24" spans="1:16" ht="12.75">
      <c r="B24">
        <v>0.4404144053315886</v>
      </c>
      <c r="C24">
        <f t="shared" si="0"/>
        <v>1.3204651738858506</v>
      </c>
      <c r="D24">
        <v>5</v>
      </c>
      <c r="I24">
        <f t="shared" si="1"/>
        <v>0.07030779304546098</v>
      </c>
      <c r="N24">
        <v>0.1875</v>
      </c>
      <c r="O24">
        <v>-0.1875</v>
      </c>
      <c r="P24">
        <v>0.018567647058823532</v>
      </c>
    </row>
    <row r="25" spans="1:16" ht="12.75">
      <c r="B25">
        <v>0.5107221983770495</v>
      </c>
      <c r="C25">
        <f t="shared" si="0"/>
        <v>1.0181467663230668</v>
      </c>
      <c r="D25">
        <v>0</v>
      </c>
      <c r="I25">
        <f t="shared" si="1"/>
        <v>0.07030779304546098</v>
      </c>
      <c r="N25">
        <v>0.1875</v>
      </c>
      <c r="O25">
        <v>-0.1875</v>
      </c>
      <c r="P25">
        <v>0.018567647058823532</v>
      </c>
    </row>
    <row r="26" spans="1:16" ht="12.75">
      <c r="B26">
        <v>0.5810299914225102</v>
      </c>
      <c r="C26">
        <f t="shared" si="0"/>
        <v>0.7542616758202992</v>
      </c>
      <c r="D26">
        <v>0</v>
      </c>
      <c r="I26">
        <f t="shared" si="1"/>
        <v>0.07030779304546098</v>
      </c>
      <c r="N26">
        <v>0.1875</v>
      </c>
      <c r="O26">
        <v>-0.1875</v>
      </c>
      <c r="P26">
        <v>0.018567647058823532</v>
      </c>
    </row>
    <row r="27" spans="1:16" ht="12.75">
      <c r="B27">
        <v>0.6513377844679711</v>
      </c>
      <c r="C27">
        <f t="shared" si="0"/>
        <v>0.5368610764460814</v>
      </c>
      <c r="D27">
        <v>0</v>
      </c>
      <c r="I27">
        <f t="shared" si="1"/>
        <v>0.07030779304546098</v>
      </c>
      <c r="N27">
        <v>0.1875</v>
      </c>
      <c r="O27">
        <v>-0.1875</v>
      </c>
      <c r="P27">
        <v>0.018567647058823532</v>
      </c>
    </row>
    <row r="28" spans="1:16" ht="12.75">
      <c r="A28" t="str">
        <f>"2s"</f>
        <v>2s</v>
      </c>
      <c r="B28">
        <v>0.721645577513432</v>
      </c>
      <c r="C28">
        <f t="shared" si="0"/>
        <v>0.3671385722896795</v>
      </c>
      <c r="D28">
        <v>0</v>
      </c>
      <c r="I28">
        <f t="shared" si="1"/>
        <v>0.07030779304546098</v>
      </c>
      <c r="N28">
        <v>0.1875</v>
      </c>
      <c r="O28">
        <v>-0.1875</v>
      </c>
      <c r="P28">
        <v>0.018567647058823532</v>
      </c>
    </row>
    <row r="29" spans="1:16" ht="12.75">
      <c r="B29">
        <v>0.7919533705588928</v>
      </c>
      <c r="C29">
        <f t="shared" si="0"/>
        <v>0.24122723135437413</v>
      </c>
      <c r="D29">
        <v>0</v>
      </c>
      <c r="I29">
        <f t="shared" si="1"/>
        <v>0.07030779304546098</v>
      </c>
      <c r="N29">
        <v>0.1875</v>
      </c>
      <c r="O29">
        <v>-0.1875</v>
      </c>
      <c r="P29">
        <v>0.018567647058823532</v>
      </c>
    </row>
    <row r="30" spans="1:16" ht="12.75">
      <c r="B30">
        <v>0.8622611636043537</v>
      </c>
      <c r="C30">
        <f t="shared" si="0"/>
        <v>0.152282806004932</v>
      </c>
      <c r="D30">
        <v>0</v>
      </c>
      <c r="I30">
        <f t="shared" si="1"/>
        <v>0.07030779304546098</v>
      </c>
      <c r="N30">
        <v>0.1875</v>
      </c>
      <c r="O30">
        <v>-0.1875</v>
      </c>
      <c r="P30">
        <v>0.018567647058823532</v>
      </c>
    </row>
    <row r="31" spans="1:16" ht="12.75">
      <c r="B31">
        <v>0.9325689566498144</v>
      </c>
      <c r="C31">
        <f t="shared" si="0"/>
        <v>0.09236419078906241</v>
      </c>
      <c r="D31">
        <v>0</v>
      </c>
      <c r="I31">
        <f t="shared" si="1"/>
        <v>0.07030779304546098</v>
      </c>
      <c r="N31">
        <v>0.1875</v>
      </c>
      <c r="O31">
        <v>-0.1875</v>
      </c>
      <c r="P31">
        <v>0.018567647058823532</v>
      </c>
    </row>
    <row r="32" spans="1:16" ht="12.75">
      <c r="B32">
        <v>1.0028767496952755</v>
      </c>
      <c r="C32">
        <f t="shared" si="0"/>
        <v>0.05382507076426378</v>
      </c>
      <c r="D32">
        <v>0</v>
      </c>
      <c r="I32">
        <f t="shared" si="1"/>
        <v>0.07030779304546098</v>
      </c>
      <c r="N32">
        <v>0.1875</v>
      </c>
      <c r="O32">
        <v>-0.1875</v>
      </c>
      <c r="P32">
        <v>0.018567647058823532</v>
      </c>
    </row>
    <row r="33" spans="1:16" ht="12.75">
      <c r="A33" t="str">
        <f>"3s"</f>
        <v>3s</v>
      </c>
      <c r="B33">
        <v>1.0731845427407363</v>
      </c>
      <c r="C33">
        <f t="shared" si="0"/>
        <v>0.030136569201178503</v>
      </c>
      <c r="D33">
        <v>0</v>
      </c>
      <c r="I33">
        <f t="shared" si="1"/>
        <v>0.07030779304546098</v>
      </c>
      <c r="N33">
        <v>0.1875</v>
      </c>
      <c r="O33">
        <v>-0.1875</v>
      </c>
      <c r="P33">
        <v>0.018567647058823532</v>
      </c>
    </row>
    <row r="34" spans="14:16" ht="12.75">
      <c r="N34">
        <v>0.1875</v>
      </c>
      <c r="O34">
        <v>-0.1875</v>
      </c>
      <c r="P34">
        <v>0.018567647058823532</v>
      </c>
    </row>
    <row r="35" spans="14:16" ht="12.75">
      <c r="N35">
        <v>0.1875</v>
      </c>
      <c r="O35">
        <v>-0.1875</v>
      </c>
      <c r="P35">
        <v>0.018567647058823532</v>
      </c>
    </row>
    <row r="36" spans="14:16" ht="12.75">
      <c r="N36">
        <v>0.1875</v>
      </c>
      <c r="O36">
        <v>-0.1875</v>
      </c>
      <c r="P36">
        <v>0.018567647058823532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