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<sst xmlns="http://schemas.openxmlformats.org/spreadsheetml/2006/main" count="217" uniqueCount="81">
  <si>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</si>
  <si>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</si>
  <si>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</si>
  <si>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</si>
  <si>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</si>
  <si>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</si>
  <si>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</si>
  <si>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</si>
  <si>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</si>
  <si>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</si>
  <si>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</si>
  <si>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</si>
  <si>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</si>
  <si>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</si>
  <si>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</si>
  <si>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</si>
  <si>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</si>
  <si>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</si>
  <si>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</si>
  <si>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</si>
  <si>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</si>
  <si>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</si>
  <si>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</si>
  <si>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</si>
  <si>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</si>
  <si>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</si>
  <si>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</si>
  <si>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</si>
  <si>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</si>
  <si>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</si>
  <si>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</si>
  <si>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</si>
  <si>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</si>
  <si>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</si>
  <si>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</si>
  <si>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</si>
  <si>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</si>
  <si>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</si>
  <si>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</si>
  <si>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</si>
  <si>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</si>
  <si>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</si>
  <si>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</si>
  <si>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</si>
  <si>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</si>
  <si>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</si>
  <si>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</si>
  <si>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A</t>
  </si>
  <si>
    <t>JOB NUMBER</t>
  </si>
  <si>
    <t>PART NUMBER</t>
  </si>
  <si>
    <t>PART NAME</t>
  </si>
  <si>
    <t>INSPECTOR</t>
  </si>
  <si>
    <t>65678-1 FINAL NUMBERS</t>
  </si>
  <si>
    <t>PORT 4 A TOP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</si>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</sst>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</c:f>
              <c:numCache>
                <c:ptCount val="26"/>
                <c:pt idx="0">
                  <c:v>-0.4415</c:v>
                </c:pt>
                <c:pt idx="1">
                  <c:v>-0.4418</c:v>
                </c:pt>
                <c:pt idx="2">
                  <c:v>-0.4432</c:v>
                </c:pt>
                <c:pt idx="3">
                  <c:v>-0.4461</c:v>
                </c:pt>
                <c:pt idx="4">
                  <c:v>-0.447</c:v>
                </c:pt>
                <c:pt idx="5">
                  <c:v>-0.4476</c:v>
                </c:pt>
                <c:pt idx="6">
                  <c:v>-0.4484</c:v>
                </c:pt>
                <c:pt idx="7">
                  <c:v>-0.4498</c:v>
                </c:pt>
                <c:pt idx="8">
                  <c:v>-0.4316</c:v>
                </c:pt>
                <c:pt idx="9">
                  <c:v>-0.3896</c:v>
                </c:pt>
                <c:pt idx="10">
                  <c:v>-0.3198</c:v>
                </c:pt>
                <c:pt idx="11">
                  <c:v>-0.2685</c:v>
                </c:pt>
                <c:pt idx="12">
                  <c:v>-0.2185</c:v>
                </c:pt>
                <c:pt idx="13">
                  <c:v>-0.1677</c:v>
                </c:pt>
                <c:pt idx="14">
                  <c:v>-0.1313</c:v>
                </c:pt>
                <c:pt idx="15">
                  <c:v>-0.1322</c:v>
                </c:pt>
                <c:pt idx="16">
                  <c:v>-0.1326</c:v>
                </c:pt>
                <c:pt idx="17">
                  <c:v>-0.1322</c:v>
                </c:pt>
                <c:pt idx="18">
                  <c:v>-0.1333</c:v>
                </c:pt>
                <c:pt idx="19">
                  <c:v>-0.1415</c:v>
                </c:pt>
                <c:pt idx="20">
                  <c:v>-0.1766</c:v>
                </c:pt>
                <c:pt idx="21">
                  <c:v>-0.2227</c:v>
                </c:pt>
                <c:pt idx="22">
                  <c:v>-0.2697</c:v>
                </c:pt>
                <c:pt idx="23">
                  <c:v>-0.315</c:v>
                </c:pt>
                <c:pt idx="24">
                  <c:v>-0.3599</c:v>
                </c:pt>
                <c:pt idx="25">
                  <c:v>-0.4041</c:v>
                </c:pt>
              </c:numCache>
            </c:numRef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delete val="1"/>
        <c:majorTickMark val="out"/>
        <c:minorTickMark val="none"/>
        <c:tickLblPos val="nextTo"/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285040"/>
        <c:axId val="1469444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5.158301179124326</c:v>
                </c:pt>
                <c:pt idx="1">
                  <c:v>1.1310875641278773E-20</c:v>
                </c:pt>
                <c:pt idx="2">
                  <c:v>5.120055044826774E-67</c:v>
                </c:pt>
                <c:pt idx="3">
                  <c:v>4.7845588784923396E-139</c:v>
                </c:pt>
                <c:pt idx="4">
                  <c:v>9.229922352290835E-237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141178"/>
        <c:axId val="49399691"/>
      </c:scatterChart>
      <c:val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4449"/>
        <c:crosses val="max"/>
        <c:crossBetween val="midCat"/>
        <c:dispUnits/>
      </c:valAx>
      <c:valAx>
        <c:axId val="14694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85040"/>
        <c:crosses val="max"/>
        <c:crossBetween val="midCat"/>
        <c:dispUnits/>
      </c:valAx>
      <c:valAx>
        <c:axId val="65141178"/>
        <c:scaling>
          <c:orientation val="minMax"/>
        </c:scaling>
        <c:axPos val="b"/>
        <c:delete val="1"/>
        <c:majorTickMark val="in"/>
        <c:minorTickMark val="none"/>
        <c:tickLblPos val="nextTo"/>
        <c:crossAx val="49399691"/>
        <c:crosses val="max"/>
        <c:crossBetween val="midCat"/>
        <c:dispUnits/>
      </c:valAx>
      <c:valAx>
        <c:axId val="49399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411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230712"/>
        <c:axId val="633143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5.158301179124326</c:v>
                </c:pt>
                <c:pt idx="1">
                  <c:v>1.1310875641278773E-20</c:v>
                </c:pt>
                <c:pt idx="2">
                  <c:v>5.120055044826774E-67</c:v>
                </c:pt>
                <c:pt idx="3">
                  <c:v>4.7845588784923396E-139</c:v>
                </c:pt>
                <c:pt idx="4">
                  <c:v>9.229922352290835E-237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958338"/>
        <c:axId val="28189587"/>
      </c:line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314361"/>
        <c:crosses val="autoZero"/>
        <c:auto val="0"/>
        <c:lblOffset val="100"/>
        <c:tickLblSkip val="1"/>
        <c:noMultiLvlLbl val="0"/>
      </c:catAx>
      <c:valAx>
        <c:axId val="63314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30712"/>
        <c:crossesAt val="1"/>
        <c:crossBetween val="between"/>
        <c:dispUnits/>
      </c:valAx>
      <c:catAx>
        <c:axId val="32958338"/>
        <c:scaling>
          <c:orientation val="minMax"/>
        </c:scaling>
        <c:axPos val="b"/>
        <c:delete val="1"/>
        <c:majorTickMark val="in"/>
        <c:minorTickMark val="none"/>
        <c:tickLblPos val="nextTo"/>
        <c:crossAx val="28189587"/>
        <c:crosses val="autoZero"/>
        <c:auto val="0"/>
        <c:lblOffset val="100"/>
        <c:tickLblSkip val="1"/>
        <c:noMultiLvlLbl val="0"/>
      </c:catAx>
      <c:valAx>
        <c:axId val="281895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9583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Nominal!$F$47:$F$72</c:f>
              <c:numCache>
                <c:ptCount val="26"/>
                <c:pt idx="0">
                  <c:v>-0.4415</c:v>
                </c:pt>
                <c:pt idx="1">
                  <c:v>-0.4418</c:v>
                </c:pt>
                <c:pt idx="2">
                  <c:v>-0.4432</c:v>
                </c:pt>
                <c:pt idx="3">
                  <c:v>-0.4461</c:v>
                </c:pt>
                <c:pt idx="4">
                  <c:v>-0.447</c:v>
                </c:pt>
                <c:pt idx="5">
                  <c:v>-0.4476</c:v>
                </c:pt>
                <c:pt idx="6">
                  <c:v>-0.4484</c:v>
                </c:pt>
                <c:pt idx="7">
                  <c:v>-0.4498</c:v>
                </c:pt>
                <c:pt idx="8">
                  <c:v>-0.4316</c:v>
                </c:pt>
                <c:pt idx="9">
                  <c:v>-0.3896</c:v>
                </c:pt>
                <c:pt idx="10">
                  <c:v>-0.3198</c:v>
                </c:pt>
                <c:pt idx="11">
                  <c:v>-0.2685</c:v>
                </c:pt>
                <c:pt idx="12">
                  <c:v>-0.2185</c:v>
                </c:pt>
                <c:pt idx="13">
                  <c:v>-0.1677</c:v>
                </c:pt>
                <c:pt idx="14">
                  <c:v>-0.1313</c:v>
                </c:pt>
                <c:pt idx="15">
                  <c:v>-0.1322</c:v>
                </c:pt>
                <c:pt idx="16">
                  <c:v>-0.1326</c:v>
                </c:pt>
                <c:pt idx="17">
                  <c:v>-0.1322</c:v>
                </c:pt>
                <c:pt idx="18">
                  <c:v>-0.1333</c:v>
                </c:pt>
                <c:pt idx="19">
                  <c:v>-0.1415</c:v>
                </c:pt>
                <c:pt idx="20">
                  <c:v>-0.1766</c:v>
                </c:pt>
                <c:pt idx="21">
                  <c:v>-0.2227</c:v>
                </c:pt>
                <c:pt idx="22">
                  <c:v>-0.2697</c:v>
                </c:pt>
                <c:pt idx="23">
                  <c:v>-0.315</c:v>
                </c:pt>
                <c:pt idx="24">
                  <c:v>-0.3599</c:v>
                </c:pt>
                <c:pt idx="25">
                  <c:v>-0.4041</c:v>
                </c:pt>
              </c:numCache>
            </c:numRef>
          </c:val>
        </c:ser>
        <c:axId val="52379692"/>
        <c:axId val="1655181"/>
      </c:areaChart>
      <c:catAx>
        <c:axId val="52379692"/>
        <c:scaling>
          <c:orientation val="minMax"/>
        </c:scaling>
        <c:axPos val="b"/>
        <c:delete val="1"/>
        <c:majorTickMark val="out"/>
        <c:minorTickMark val="none"/>
        <c:tickLblPos val="nextTo"/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896630"/>
        <c:axId val="669608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5.158301179124326</c:v>
                </c:pt>
                <c:pt idx="1">
                  <c:v>1.1310875641278773E-20</c:v>
                </c:pt>
                <c:pt idx="2">
                  <c:v>5.120055044826774E-67</c:v>
                </c:pt>
                <c:pt idx="3">
                  <c:v>4.7845588784923396E-139</c:v>
                </c:pt>
                <c:pt idx="4">
                  <c:v>9.229922352290835E-237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776352"/>
        <c:axId val="55116257"/>
      </c:line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960807"/>
        <c:crosses val="autoZero"/>
        <c:auto val="0"/>
        <c:lblOffset val="100"/>
        <c:tickLblSkip val="1"/>
        <c:noMultiLvlLbl val="0"/>
      </c:catAx>
      <c:valAx>
        <c:axId val="66960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96630"/>
        <c:crossesAt val="1"/>
        <c:crossBetween val="between"/>
        <c:dispUnits/>
      </c:valAx>
      <c:catAx>
        <c:axId val="65776352"/>
        <c:scaling>
          <c:orientation val="minMax"/>
        </c:scaling>
        <c:axPos val="b"/>
        <c:delete val="1"/>
        <c:majorTickMark val="in"/>
        <c:minorTickMark val="none"/>
        <c:tickLblPos val="nextTo"/>
        <c:crossAx val="55116257"/>
        <c:crosses val="autoZero"/>
        <c:auto val="0"/>
        <c:lblOffset val="100"/>
        <c:tickLblSkip val="1"/>
        <c:noMultiLvlLbl val="0"/>
      </c:catAx>
      <c:valAx>
        <c:axId val="551162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</c:f>
              <c:numCache>
                <c:ptCount val="26"/>
                <c:pt idx="0">
                  <c:v>-0.4415</c:v>
                </c:pt>
                <c:pt idx="1">
                  <c:v>-0.4418</c:v>
                </c:pt>
                <c:pt idx="2">
                  <c:v>-0.4432</c:v>
                </c:pt>
                <c:pt idx="3">
                  <c:v>-0.4461</c:v>
                </c:pt>
                <c:pt idx="4">
                  <c:v>-0.447</c:v>
                </c:pt>
                <c:pt idx="5">
                  <c:v>-0.4476</c:v>
                </c:pt>
                <c:pt idx="6">
                  <c:v>-0.4484</c:v>
                </c:pt>
                <c:pt idx="7">
                  <c:v>-0.4498</c:v>
                </c:pt>
                <c:pt idx="8">
                  <c:v>-0.4316</c:v>
                </c:pt>
                <c:pt idx="9">
                  <c:v>-0.3896</c:v>
                </c:pt>
                <c:pt idx="10">
                  <c:v>-0.3198</c:v>
                </c:pt>
                <c:pt idx="11">
                  <c:v>-0.2685</c:v>
                </c:pt>
                <c:pt idx="12">
                  <c:v>-0.2185</c:v>
                </c:pt>
                <c:pt idx="13">
                  <c:v>-0.1677</c:v>
                </c:pt>
                <c:pt idx="14">
                  <c:v>-0.1313</c:v>
                </c:pt>
                <c:pt idx="15">
                  <c:v>-0.1322</c:v>
                </c:pt>
                <c:pt idx="16">
                  <c:v>-0.1326</c:v>
                </c:pt>
                <c:pt idx="17">
                  <c:v>-0.1322</c:v>
                </c:pt>
                <c:pt idx="18">
                  <c:v>-0.1333</c:v>
                </c:pt>
                <c:pt idx="19">
                  <c:v>-0.1415</c:v>
                </c:pt>
                <c:pt idx="20">
                  <c:v>-0.1766</c:v>
                </c:pt>
                <c:pt idx="21">
                  <c:v>-0.2227</c:v>
                </c:pt>
                <c:pt idx="22">
                  <c:v>-0.2697</c:v>
                </c:pt>
                <c:pt idx="23">
                  <c:v>-0.315</c:v>
                </c:pt>
                <c:pt idx="24">
                  <c:v>-0.3599</c:v>
                </c:pt>
                <c:pt idx="25">
                  <c:v>-0.4041</c:v>
                </c:pt>
              </c:numCache>
            </c:numRef>
          </c:val>
          <c:smooth val="1"/>
        </c:ser>
        <c:axId val="26284266"/>
        <c:axId val="35231803"/>
      </c:lineChart>
      <c:catAx>
        <c:axId val="2628426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5231803"/>
        <c:crosses val="autoZero"/>
        <c:auto val="0"/>
        <c:lblOffset val="100"/>
        <c:tickLblSkip val="1"/>
        <c:noMultiLvlLbl val="0"/>
      </c:catAx>
      <c:valAx>
        <c:axId val="352318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842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650772"/>
        <c:axId val="352037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5.158301179124326</c:v>
                </c:pt>
                <c:pt idx="1">
                  <c:v>1.1310875641278773E-20</c:v>
                </c:pt>
                <c:pt idx="2">
                  <c:v>5.120055044826774E-67</c:v>
                </c:pt>
                <c:pt idx="3">
                  <c:v>4.7845588784923396E-139</c:v>
                </c:pt>
                <c:pt idx="4">
                  <c:v>9.229922352290835E-237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398430"/>
        <c:axId val="32932687"/>
      </c:line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203765"/>
        <c:crosses val="autoZero"/>
        <c:auto val="0"/>
        <c:lblOffset val="100"/>
        <c:tickLblSkip val="1"/>
        <c:noMultiLvlLbl val="0"/>
      </c:catAx>
      <c:valAx>
        <c:axId val="35203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650772"/>
        <c:crossesAt val="1"/>
        <c:crossBetween val="between"/>
        <c:dispUnits/>
      </c:valAx>
      <c:catAx>
        <c:axId val="48398430"/>
        <c:scaling>
          <c:orientation val="minMax"/>
        </c:scaling>
        <c:axPos val="b"/>
        <c:delete val="1"/>
        <c:majorTickMark val="in"/>
        <c:minorTickMark val="none"/>
        <c:tickLblPos val="nextTo"/>
        <c:crossAx val="32932687"/>
        <c:crosses val="autoZero"/>
        <c:auto val="0"/>
        <c:lblOffset val="100"/>
        <c:tickLblSkip val="1"/>
        <c:noMultiLvlLbl val="0"/>
      </c:catAx>
      <c:valAx>
        <c:axId val="329326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3984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Nominal!$F$47:$F$72</c:f>
              <c:numCache>
                <c:ptCount val="26"/>
                <c:pt idx="0">
                  <c:v>-0.4415</c:v>
                </c:pt>
                <c:pt idx="1">
                  <c:v>-0.4418</c:v>
                </c:pt>
                <c:pt idx="2">
                  <c:v>-0.4432</c:v>
                </c:pt>
                <c:pt idx="3">
                  <c:v>-0.4461</c:v>
                </c:pt>
                <c:pt idx="4">
                  <c:v>-0.447</c:v>
                </c:pt>
                <c:pt idx="5">
                  <c:v>-0.4476</c:v>
                </c:pt>
                <c:pt idx="6">
                  <c:v>-0.4484</c:v>
                </c:pt>
                <c:pt idx="7">
                  <c:v>-0.4498</c:v>
                </c:pt>
                <c:pt idx="8">
                  <c:v>-0.4316</c:v>
                </c:pt>
                <c:pt idx="9">
                  <c:v>-0.3896</c:v>
                </c:pt>
                <c:pt idx="10">
                  <c:v>-0.3198</c:v>
                </c:pt>
                <c:pt idx="11">
                  <c:v>-0.2685</c:v>
                </c:pt>
                <c:pt idx="12">
                  <c:v>-0.2185</c:v>
                </c:pt>
                <c:pt idx="13">
                  <c:v>-0.1677</c:v>
                </c:pt>
                <c:pt idx="14">
                  <c:v>-0.1313</c:v>
                </c:pt>
                <c:pt idx="15">
                  <c:v>-0.1322</c:v>
                </c:pt>
                <c:pt idx="16">
                  <c:v>-0.1326</c:v>
                </c:pt>
                <c:pt idx="17">
                  <c:v>-0.1322</c:v>
                </c:pt>
                <c:pt idx="18">
                  <c:v>-0.1333</c:v>
                </c:pt>
                <c:pt idx="19">
                  <c:v>-0.1415</c:v>
                </c:pt>
                <c:pt idx="20">
                  <c:v>-0.1766</c:v>
                </c:pt>
                <c:pt idx="21">
                  <c:v>-0.2227</c:v>
                </c:pt>
                <c:pt idx="22">
                  <c:v>-0.2697</c:v>
                </c:pt>
                <c:pt idx="23">
                  <c:v>-0.315</c:v>
                </c:pt>
                <c:pt idx="24">
                  <c:v>-0.3599</c:v>
                </c:pt>
                <c:pt idx="25">
                  <c:v>-0.4041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Gauss!$N$3:$N$28</c:f>
              <c:numCache>
                <c:ptCount val="2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Gauss!$O$3:$O$28</c:f>
              <c:numCache>
                <c:ptCount val="2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Gauss!$P$3:$P$28</c:f>
              <c:numCache>
                <c:ptCount val="26"/>
                <c:pt idx="0">
                  <c:v>-0.3043153846153846</c:v>
                </c:pt>
                <c:pt idx="1">
                  <c:v>-0.3043153846153846</c:v>
                </c:pt>
                <c:pt idx="2">
                  <c:v>-0.3043153846153846</c:v>
                </c:pt>
                <c:pt idx="3">
                  <c:v>-0.3043153846153846</c:v>
                </c:pt>
                <c:pt idx="4">
                  <c:v>-0.3043153846153846</c:v>
                </c:pt>
                <c:pt idx="5">
                  <c:v>-0.3043153846153846</c:v>
                </c:pt>
                <c:pt idx="6">
                  <c:v>-0.3043153846153846</c:v>
                </c:pt>
                <c:pt idx="7">
                  <c:v>-0.3043153846153846</c:v>
                </c:pt>
                <c:pt idx="8">
                  <c:v>-0.3043153846153846</c:v>
                </c:pt>
                <c:pt idx="9">
                  <c:v>-0.3043153846153846</c:v>
                </c:pt>
                <c:pt idx="10">
                  <c:v>-0.3043153846153846</c:v>
                </c:pt>
                <c:pt idx="11">
                  <c:v>-0.3043153846153846</c:v>
                </c:pt>
                <c:pt idx="12">
                  <c:v>-0.3043153846153846</c:v>
                </c:pt>
                <c:pt idx="13">
                  <c:v>-0.3043153846153846</c:v>
                </c:pt>
                <c:pt idx="14">
                  <c:v>-0.3043153846153846</c:v>
                </c:pt>
                <c:pt idx="15">
                  <c:v>-0.3043153846153846</c:v>
                </c:pt>
                <c:pt idx="16">
                  <c:v>-0.3043153846153846</c:v>
                </c:pt>
                <c:pt idx="17">
                  <c:v>-0.3043153846153846</c:v>
                </c:pt>
                <c:pt idx="18">
                  <c:v>-0.3043153846153846</c:v>
                </c:pt>
                <c:pt idx="19">
                  <c:v>-0.3043153846153846</c:v>
                </c:pt>
                <c:pt idx="20">
                  <c:v>-0.3043153846153846</c:v>
                </c:pt>
                <c:pt idx="21">
                  <c:v>-0.3043153846153846</c:v>
                </c:pt>
                <c:pt idx="22">
                  <c:v>-0.3043153846153846</c:v>
                </c:pt>
                <c:pt idx="23">
                  <c:v>-0.3043153846153846</c:v>
                </c:pt>
                <c:pt idx="24">
                  <c:v>-0.3043153846153846</c:v>
                </c:pt>
                <c:pt idx="25">
                  <c:v>-0.3043153846153846</c:v>
                </c:pt>
              </c:numCache>
            </c:numRef>
          </c:val>
          <c:smooth val="0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delete val="1"/>
        <c:majorTickMark val="out"/>
        <c:minorTickMark val="none"/>
        <c:tickLblPos val="nextTo"/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95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064466"/>
        <c:axId val="479270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689916"/>
        <c:axId val="56882653"/>
      </c:lineChart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927011"/>
        <c:crosses val="autoZero"/>
        <c:auto val="0"/>
        <c:lblOffset val="100"/>
        <c:tickLblSkip val="1"/>
        <c:noMultiLvlLbl val="0"/>
      </c:catAx>
      <c:valAx>
        <c:axId val="47927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64466"/>
        <c:crossesAt val="1"/>
        <c:crossBetween val="between"/>
        <c:dispUnits/>
      </c:valAx>
      <c:catAx>
        <c:axId val="28689916"/>
        <c:scaling>
          <c:orientation val="minMax"/>
        </c:scaling>
        <c:axPos val="b"/>
        <c:delete val="1"/>
        <c:majorTickMark val="in"/>
        <c:minorTickMark val="none"/>
        <c:tickLblPos val="nextTo"/>
        <c:crossAx val="56882653"/>
        <c:crosses val="autoZero"/>
        <c:auto val="0"/>
        <c:lblOffset val="100"/>
        <c:tickLblSkip val="1"/>
        <c:noMultiLvlLbl val="0"/>
      </c:catAx>
      <c:valAx>
        <c:axId val="568826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689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2181830"/>
        <c:axId val="44092151"/>
      </c:scatterChart>
      <c:val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92151"/>
        <c:crosses val="max"/>
        <c:crossBetween val="midCat"/>
        <c:dispUnits/>
      </c:val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818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38841.291666666664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-0.3043153846153846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-0.1313</v>
      </c>
      <c r="H8" s="5"/>
    </row>
    <row r="9" spans="5:8" ht="13.5">
      <c r="E9" s="63" t="s">
        <v>13</v>
      </c>
      <c r="F9" s="63"/>
      <c r="G9" s="35">
        <v>-0.44983556113051865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0.3185355611305186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</v>
      </c>
      <c r="L12" s="44">
        <v>0</v>
      </c>
      <c r="M12" s="44">
        <v>0</v>
      </c>
      <c r="N12" s="44">
        <v>8</v>
      </c>
      <c r="O12" s="45">
        <v>30.76923076923077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18</v>
      </c>
      <c r="L13" s="44"/>
      <c r="M13" s="44">
        <v>0</v>
      </c>
      <c r="N13" s="44">
        <v>18</v>
      </c>
      <c r="O13" s="45">
        <v>69.23076923076923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69.23076923076923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26</v>
      </c>
      <c r="L15" s="44">
        <v>0</v>
      </c>
      <c r="M15" s="44">
        <v>0</v>
      </c>
      <c r="N15" s="44">
        <v>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0.15385282309085824</v>
      </c>
      <c r="M18" s="42">
        <v>7.105427357601002E-15</v>
      </c>
      <c r="N18" s="51">
        <v>-0.1313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-0.4227071573614296</v>
      </c>
      <c r="L19" s="42">
        <v>-0.4227071573614296</v>
      </c>
      <c r="M19" s="42">
        <v>-0.4227071573614296</v>
      </c>
      <c r="N19" s="51">
        <v>-0.44983556113051865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0.4227071573614296</v>
      </c>
      <c r="L20" s="42">
        <v>0.15385282309085824</v>
      </c>
      <c r="M20" s="42">
        <v>1.4432899320127035E-14</v>
      </c>
      <c r="N20" s="51">
        <v>0.3185355611305186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-0.28595174091783365</v>
      </c>
      <c r="L22" s="42">
        <v>0.10407792213070294</v>
      </c>
      <c r="M22" s="42">
        <v>-4.697097411875662E-16</v>
      </c>
      <c r="N22" s="51">
        <v>-0.3043153846153846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0.3100398320775123</v>
      </c>
      <c r="L23" s="42">
        <v>0.11284527031311718</v>
      </c>
      <c r="M23" s="42">
        <v>4.380053613706647E-15</v>
      </c>
      <c r="N23" s="51">
        <v>0.3299374978790579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0.12219063513355122</v>
      </c>
      <c r="L24" s="42">
        <v>0.04447375409469787</v>
      </c>
      <c r="M24" s="42">
        <v>4.441037279138432E-15</v>
      </c>
      <c r="N24" s="51">
        <v>0.1300321027817598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101.02945471036766</v>
      </c>
      <c r="D47" s="24">
        <v>-55.17752119988671</v>
      </c>
      <c r="E47" s="24">
        <v>13.450276594765493</v>
      </c>
      <c r="F47" s="60">
        <v>-0.4415</v>
      </c>
      <c r="G47" s="60">
        <v>-0.254</v>
      </c>
    </row>
    <row r="48" spans="2:7" ht="13.5">
      <c r="B48" s="27" t="s">
        <v>56</v>
      </c>
      <c r="C48" s="24">
        <v>101.02018340737395</v>
      </c>
      <c r="D48" s="24">
        <v>-55.20235982658686</v>
      </c>
      <c r="E48" s="24">
        <v>9.902573552024384</v>
      </c>
      <c r="F48" s="60">
        <v>-0.4418</v>
      </c>
      <c r="G48" s="60">
        <v>-0.2543</v>
      </c>
    </row>
    <row r="49" spans="2:7" ht="13.5">
      <c r="B49" s="27" t="s">
        <v>57</v>
      </c>
      <c r="C49" s="24">
        <v>101.01351057415151</v>
      </c>
      <c r="D49" s="24">
        <v>-55.21651558408026</v>
      </c>
      <c r="E49" s="24">
        <v>6.105618764056995</v>
      </c>
      <c r="F49" s="60">
        <v>-0.4432</v>
      </c>
      <c r="G49" s="60">
        <v>-0.2557</v>
      </c>
    </row>
    <row r="50" spans="2:7" ht="13.5">
      <c r="B50" s="27" t="s">
        <v>58</v>
      </c>
      <c r="C50" s="24">
        <v>101.0098403990775</v>
      </c>
      <c r="D50" s="24">
        <v>-55.21814642110867</v>
      </c>
      <c r="E50" s="24">
        <v>1.9561482037099702</v>
      </c>
      <c r="F50" s="60">
        <v>-0.4461</v>
      </c>
      <c r="G50" s="60">
        <v>-0.2586</v>
      </c>
    </row>
    <row r="51" spans="2:7" ht="13.5">
      <c r="B51" s="27" t="s">
        <v>59</v>
      </c>
      <c r="C51" s="24">
        <v>101.01972019081289</v>
      </c>
      <c r="D51" s="24">
        <v>-55.18825104016239</v>
      </c>
      <c r="E51" s="24">
        <v>-2.110201572108286</v>
      </c>
      <c r="F51" s="60">
        <v>-0.447</v>
      </c>
      <c r="G51" s="60">
        <v>-0.2595</v>
      </c>
    </row>
    <row r="52" spans="2:7" ht="13.5">
      <c r="B52" s="27" t="s">
        <v>60</v>
      </c>
      <c r="C52" s="24">
        <v>101.01206294508118</v>
      </c>
      <c r="D52" s="24">
        <v>-55.207719791286024</v>
      </c>
      <c r="E52" s="24">
        <v>-6.055728479599179</v>
      </c>
      <c r="F52" s="60">
        <v>-0.4476</v>
      </c>
      <c r="G52" s="60">
        <v>-0.2601</v>
      </c>
    </row>
    <row r="53" spans="2:7" ht="13.5">
      <c r="B53" s="27" t="s">
        <v>61</v>
      </c>
      <c r="C53" s="24">
        <v>101.03430691178541</v>
      </c>
      <c r="D53" s="24">
        <v>-55.14424665428509</v>
      </c>
      <c r="E53" s="24">
        <v>-10.121759155625291</v>
      </c>
      <c r="F53" s="60">
        <v>-0.4484</v>
      </c>
      <c r="G53" s="60">
        <v>-0.2609</v>
      </c>
    </row>
    <row r="54" spans="2:7" ht="13.5">
      <c r="B54" s="27" t="s">
        <v>62</v>
      </c>
      <c r="C54" s="24">
        <v>101.04712001476015</v>
      </c>
      <c r="D54" s="24">
        <v>-55.10474098429381</v>
      </c>
      <c r="E54" s="24">
        <v>-13.972210973723628</v>
      </c>
      <c r="F54" s="60">
        <v>-0.4498</v>
      </c>
      <c r="G54" s="60">
        <v>-0.2623</v>
      </c>
    </row>
    <row r="55" spans="2:7" ht="13.5">
      <c r="B55" s="27" t="s">
        <v>63</v>
      </c>
      <c r="C55" s="24">
        <v>101.68628559536732</v>
      </c>
      <c r="D55" s="24">
        <v>-53.40210232682509</v>
      </c>
      <c r="E55" s="24">
        <v>-17.584492760462055</v>
      </c>
      <c r="F55" s="60">
        <v>-0.4316</v>
      </c>
      <c r="G55" s="60">
        <v>-0.24409999999999998</v>
      </c>
    </row>
    <row r="56" spans="2:7" ht="13.5">
      <c r="B56" s="27" t="s">
        <v>64</v>
      </c>
      <c r="C56" s="24">
        <v>103.02533788930718</v>
      </c>
      <c r="D56" s="24">
        <v>-49.84580518908435</v>
      </c>
      <c r="E56" s="24">
        <v>-19.47478316270254</v>
      </c>
      <c r="F56" s="60">
        <v>-0.3896</v>
      </c>
      <c r="G56" s="60">
        <v>-0.2021</v>
      </c>
    </row>
    <row r="57" spans="2:7" ht="13.5">
      <c r="B57" s="27" t="s">
        <v>65</v>
      </c>
      <c r="C57" s="24">
        <v>105.2175006741122</v>
      </c>
      <c r="D57" s="24">
        <v>-44.0269122774329</v>
      </c>
      <c r="E57" s="24">
        <v>-19.519056660074796</v>
      </c>
      <c r="F57" s="60">
        <v>-0.3198</v>
      </c>
      <c r="G57" s="60">
        <v>-0.13229999999999997</v>
      </c>
    </row>
    <row r="58" spans="2:7" ht="13.5">
      <c r="B58" s="27" t="s">
        <v>66</v>
      </c>
      <c r="C58" s="24">
        <v>106.81008634107039</v>
      </c>
      <c r="D58" s="24">
        <v>-39.8013451933692</v>
      </c>
      <c r="E58" s="24">
        <v>-19.549798777236678</v>
      </c>
      <c r="F58" s="60">
        <v>-0.2685</v>
      </c>
      <c r="G58" s="60">
        <v>-0.08100000000000002</v>
      </c>
    </row>
    <row r="59" spans="2:7" ht="13.5">
      <c r="B59" s="27" t="s">
        <v>67</v>
      </c>
      <c r="C59" s="24">
        <v>108.29353070177339</v>
      </c>
      <c r="D59" s="24">
        <v>-35.87185754331319</v>
      </c>
      <c r="E59" s="24">
        <v>-19.501032081204198</v>
      </c>
      <c r="F59" s="60">
        <v>-0.2185</v>
      </c>
      <c r="G59" s="60">
        <v>-0.031</v>
      </c>
    </row>
    <row r="60" spans="2:6" ht="13.5">
      <c r="B60" s="27" t="s">
        <v>68</v>
      </c>
      <c r="C60" s="24">
        <v>109.7898077658224</v>
      </c>
      <c r="D60" s="24">
        <v>-31.90929413864402</v>
      </c>
      <c r="E60" s="24">
        <v>-18.72553599677082</v>
      </c>
      <c r="F60" s="60">
        <v>-0.1677</v>
      </c>
    </row>
    <row r="61" spans="2:6" ht="13.5">
      <c r="B61" s="27" t="s">
        <v>69</v>
      </c>
      <c r="C61" s="24">
        <v>110.8930348751541</v>
      </c>
      <c r="D61" s="24">
        <v>-28.984588516991607</v>
      </c>
      <c r="E61" s="24">
        <v>-14.19490929918554</v>
      </c>
      <c r="F61" s="60">
        <v>-0.1313</v>
      </c>
    </row>
    <row r="62" spans="2:6" ht="13.5">
      <c r="B62" s="27" t="s">
        <v>70</v>
      </c>
      <c r="C62" s="24">
        <v>110.90206055986978</v>
      </c>
      <c r="D62" s="24">
        <v>-28.957264939555444</v>
      </c>
      <c r="E62" s="24">
        <v>-8.182953508226536</v>
      </c>
      <c r="F62" s="60">
        <v>-0.1322</v>
      </c>
    </row>
    <row r="63" spans="2:6" ht="13.5">
      <c r="B63" s="27" t="s">
        <v>71</v>
      </c>
      <c r="C63" s="24">
        <v>110.94935947973026</v>
      </c>
      <c r="D63" s="24">
        <v>-28.826194800386823</v>
      </c>
      <c r="E63" s="24">
        <v>-2.1371962201964707</v>
      </c>
      <c r="F63" s="60">
        <v>-0.1326</v>
      </c>
    </row>
    <row r="64" spans="2:6" ht="13.5">
      <c r="B64" s="27" t="s">
        <v>72</v>
      </c>
      <c r="C64" s="24">
        <v>110.95185550978358</v>
      </c>
      <c r="D64" s="24">
        <v>-28.82045706507417</v>
      </c>
      <c r="E64" s="24">
        <v>4.005114935480729</v>
      </c>
      <c r="F64" s="60">
        <v>-0.1322</v>
      </c>
    </row>
    <row r="65" spans="2:6" ht="13.5">
      <c r="B65" s="27" t="s">
        <v>73</v>
      </c>
      <c r="C65" s="24">
        <v>110.94030181598532</v>
      </c>
      <c r="D65" s="24">
        <v>-28.848961221780847</v>
      </c>
      <c r="E65" s="24">
        <v>9.98353372504641</v>
      </c>
      <c r="F65" s="60">
        <v>-0.1333</v>
      </c>
    </row>
    <row r="66" spans="2:6" ht="13.5">
      <c r="B66" s="27" t="s">
        <v>74</v>
      </c>
      <c r="C66" s="24">
        <v>110.67923791419962</v>
      </c>
      <c r="D66" s="24">
        <v>-29.542314449541134</v>
      </c>
      <c r="E66" s="24">
        <v>15.798303473617887</v>
      </c>
      <c r="F66" s="60">
        <v>-0.1415</v>
      </c>
    </row>
    <row r="67" spans="2:6" ht="13.5">
      <c r="B67" s="27" t="s">
        <v>75</v>
      </c>
      <c r="C67" s="24">
        <v>109.61138306456262</v>
      </c>
      <c r="D67" s="24">
        <v>-32.373542393334716</v>
      </c>
      <c r="E67" s="24">
        <v>18.857316976446544</v>
      </c>
      <c r="F67" s="60">
        <v>-0.1766</v>
      </c>
    </row>
    <row r="68" spans="2:7" ht="13.5">
      <c r="B68" s="27" t="s">
        <v>76</v>
      </c>
      <c r="C68" s="24">
        <v>108.19600785521918</v>
      </c>
      <c r="D68" s="24">
        <v>-36.127538149408416</v>
      </c>
      <c r="E68" s="24">
        <v>19.599380378476038</v>
      </c>
      <c r="F68" s="60">
        <v>-0.2227</v>
      </c>
      <c r="G68" s="60">
        <v>-0.03520000000000001</v>
      </c>
    </row>
    <row r="69" spans="2:7" ht="13.5">
      <c r="B69" s="27" t="s">
        <v>77</v>
      </c>
      <c r="C69" s="24">
        <v>106.71739348933649</v>
      </c>
      <c r="D69" s="24">
        <v>-40.052480733566085</v>
      </c>
      <c r="E69" s="24">
        <v>19.546065362202484</v>
      </c>
      <c r="F69" s="60">
        <v>-0.2697</v>
      </c>
      <c r="G69" s="60">
        <v>-0.0822</v>
      </c>
    </row>
    <row r="70" spans="2:7" ht="13.5">
      <c r="B70" s="27" t="s">
        <v>78</v>
      </c>
      <c r="C70" s="24">
        <v>105.23309619896409</v>
      </c>
      <c r="D70" s="24">
        <v>-43.997953753833116</v>
      </c>
      <c r="E70" s="24">
        <v>19.468977021457984</v>
      </c>
      <c r="F70" s="60">
        <v>-0.315</v>
      </c>
      <c r="G70" s="60">
        <v>-0.1275</v>
      </c>
    </row>
    <row r="71" spans="2:7" ht="13.5">
      <c r="B71" s="27" t="s">
        <v>79</v>
      </c>
      <c r="C71" s="24">
        <v>103.73583354651133</v>
      </c>
      <c r="D71" s="24">
        <v>-47.98066098303022</v>
      </c>
      <c r="E71" s="24">
        <v>19.363807200918426</v>
      </c>
      <c r="F71" s="60">
        <v>-0.3599</v>
      </c>
      <c r="G71" s="60">
        <v>-0.1724</v>
      </c>
    </row>
    <row r="72" spans="2:7" ht="13.5">
      <c r="B72" s="27" t="s">
        <v>80</v>
      </c>
      <c r="C72" s="24">
        <v>102.27335716886634</v>
      </c>
      <c r="D72" s="24">
        <v>-51.86947566654328</v>
      </c>
      <c r="E72" s="24">
        <v>18.739498482013538</v>
      </c>
      <c r="F72" s="60">
        <v>-0.4041</v>
      </c>
      <c r="G72" s="60">
        <v>-0.21660000000000001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38841.291666666664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-0.3043153846153846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-0.1313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-0.44983556113051865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0.3185355611305186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0.1300321027817598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101.44436961365155</v>
      </c>
      <c r="D47" s="24">
        <v>-55.328537874435504</v>
      </c>
      <c r="E47" s="24">
        <v>13.450276594765496</v>
      </c>
      <c r="F47" s="60">
        <v>-0.4415</v>
      </c>
      <c r="G47" s="39">
        <v>-0.254</v>
      </c>
    </row>
    <row r="48" spans="2:7" ht="13.5">
      <c r="B48" s="27" t="s">
        <v>56</v>
      </c>
      <c r="C48" s="24">
        <v>101.43530209648186</v>
      </c>
      <c r="D48" s="24">
        <v>-55.35345067310976</v>
      </c>
      <c r="E48" s="24">
        <v>9.902573552024391</v>
      </c>
      <c r="F48" s="60">
        <v>-0.4418</v>
      </c>
      <c r="G48" s="39">
        <v>-0.2543</v>
      </c>
    </row>
    <row r="49" spans="2:7" ht="13.5">
      <c r="B49" s="27" t="s">
        <v>57</v>
      </c>
      <c r="C49" s="24">
        <v>101.42997195051436</v>
      </c>
      <c r="D49" s="24">
        <v>-55.36809512879789</v>
      </c>
      <c r="E49" s="24">
        <v>6.1056187640570005</v>
      </c>
      <c r="F49" s="60">
        <v>-0.4432</v>
      </c>
      <c r="G49" s="39">
        <v>-0.2557</v>
      </c>
    </row>
    <row r="50" spans="2:7" ht="13.5">
      <c r="B50" s="27" t="s">
        <v>58</v>
      </c>
      <c r="C50" s="24">
        <v>101.42901848067007</v>
      </c>
      <c r="D50" s="24">
        <v>-55.370714765665184</v>
      </c>
      <c r="E50" s="24">
        <v>1.9561482037099776</v>
      </c>
      <c r="F50" s="60">
        <v>-0.4461</v>
      </c>
      <c r="G50" s="39">
        <v>-0.2586</v>
      </c>
    </row>
    <row r="51" spans="2:7" ht="13.5">
      <c r="B51" s="27" t="s">
        <v>59</v>
      </c>
      <c r="C51" s="24">
        <v>101.4397823869883</v>
      </c>
      <c r="D51" s="24">
        <v>-55.34114117611074</v>
      </c>
      <c r="E51" s="24">
        <v>-2.110201572108286</v>
      </c>
      <c r="F51" s="60">
        <v>-0.447</v>
      </c>
      <c r="G51" s="39">
        <v>-0.2595</v>
      </c>
    </row>
    <row r="52" spans="2:7" ht="13.5">
      <c r="B52" s="27" t="s">
        <v>60</v>
      </c>
      <c r="C52" s="24">
        <v>101.43262952339447</v>
      </c>
      <c r="D52" s="24">
        <v>-55.36079350731926</v>
      </c>
      <c r="E52" s="24">
        <v>-6.055728479599177</v>
      </c>
      <c r="F52" s="60">
        <v>-0.4476</v>
      </c>
      <c r="G52" s="39">
        <v>-0.2601</v>
      </c>
    </row>
    <row r="53" spans="2:7" ht="13.5">
      <c r="B53" s="27" t="s">
        <v>61</v>
      </c>
      <c r="C53" s="24">
        <v>101.45563144620928</v>
      </c>
      <c r="D53" s="24">
        <v>-55.29759624378147</v>
      </c>
      <c r="E53" s="24">
        <v>-10.12175915562529</v>
      </c>
      <c r="F53" s="60">
        <v>-0.4484</v>
      </c>
      <c r="G53" s="39">
        <v>-0.2609</v>
      </c>
    </row>
    <row r="54" spans="2:7" ht="13.5">
      <c r="B54" s="27" t="s">
        <v>62</v>
      </c>
      <c r="C54" s="24">
        <v>101.46982717212158</v>
      </c>
      <c r="D54" s="24">
        <v>-55.25859380738467</v>
      </c>
      <c r="E54" s="24">
        <v>-13.97221097372363</v>
      </c>
      <c r="F54" s="60">
        <v>-0.4498</v>
      </c>
      <c r="G54" s="39">
        <v>-0.2623</v>
      </c>
    </row>
    <row r="55" spans="2:7" ht="13.5">
      <c r="B55" s="27" t="s">
        <v>63</v>
      </c>
      <c r="C55" s="24">
        <v>102.09181285819383</v>
      </c>
      <c r="D55" s="24">
        <v>-53.54970217967739</v>
      </c>
      <c r="E55" s="24">
        <v>-17.58449276046206</v>
      </c>
      <c r="F55" s="60">
        <v>-0.4316</v>
      </c>
      <c r="G55" s="39">
        <v>-0.24409999999999998</v>
      </c>
    </row>
    <row r="56" spans="2:7" ht="13.5">
      <c r="B56" s="27" t="s">
        <v>64</v>
      </c>
      <c r="C56" s="24">
        <v>103.39142408900642</v>
      </c>
      <c r="D56" s="24">
        <v>-49.979049668950516</v>
      </c>
      <c r="E56" s="24">
        <v>-19.474783162702536</v>
      </c>
      <c r="F56" s="60">
        <v>-0.3896</v>
      </c>
      <c r="G56" s="39">
        <v>-0.2021</v>
      </c>
    </row>
    <row r="57" spans="2:7" ht="13.5">
      <c r="B57" s="27" t="s">
        <v>65</v>
      </c>
      <c r="C57" s="24">
        <v>105.51801455440426</v>
      </c>
      <c r="D57" s="24">
        <v>-44.13629038484305</v>
      </c>
      <c r="E57" s="24">
        <v>-19.5190566600748</v>
      </c>
      <c r="F57" s="60">
        <v>-0.3198</v>
      </c>
      <c r="G57" s="39">
        <v>-0.13229999999999997</v>
      </c>
    </row>
    <row r="58" spans="2:7" ht="13.5">
      <c r="B58" s="27" t="s">
        <v>66</v>
      </c>
      <c r="C58" s="24">
        <v>107.06238277046907</v>
      </c>
      <c r="D58" s="24">
        <v>-39.89317358388198</v>
      </c>
      <c r="E58" s="24">
        <v>-19.549798777236685</v>
      </c>
      <c r="F58" s="60">
        <v>-0.2685</v>
      </c>
      <c r="G58" s="39">
        <v>-0.08100000000000002</v>
      </c>
    </row>
    <row r="59" spans="2:7" ht="13.5">
      <c r="B59" s="27" t="s">
        <v>67</v>
      </c>
      <c r="C59" s="24">
        <v>108.49882578316048</v>
      </c>
      <c r="D59" s="24">
        <v>-35.94657884217936</v>
      </c>
      <c r="E59" s="24">
        <v>-19.501032081204205</v>
      </c>
      <c r="F59" s="60">
        <v>-0.2185</v>
      </c>
      <c r="G59" s="39">
        <v>-0.031</v>
      </c>
    </row>
    <row r="60" spans="2:6" ht="13.5">
      <c r="B60" s="27" t="s">
        <v>68</v>
      </c>
      <c r="C60" s="24">
        <v>109.94740027960388</v>
      </c>
      <c r="D60" s="24">
        <v>-31.966653122803667</v>
      </c>
      <c r="E60" s="24">
        <v>-18.725535996770812</v>
      </c>
      <c r="F60" s="60">
        <v>-0.1677</v>
      </c>
    </row>
    <row r="61" spans="2:6" ht="13.5">
      <c r="B61" s="27" t="s">
        <v>69</v>
      </c>
      <c r="C61" s="24">
        <v>111.01643560375831</v>
      </c>
      <c r="D61" s="24">
        <v>-29.029502709090306</v>
      </c>
      <c r="E61" s="24">
        <v>-14.19490929918554</v>
      </c>
      <c r="F61" s="60">
        <v>-0.1313</v>
      </c>
    </row>
    <row r="62" spans="2:6" ht="13.5">
      <c r="B62" s="27" t="s">
        <v>70</v>
      </c>
      <c r="C62" s="24">
        <v>111.02627303681939</v>
      </c>
      <c r="D62" s="24">
        <v>-29.00247458388959</v>
      </c>
      <c r="E62" s="24">
        <v>-8.182953508226536</v>
      </c>
      <c r="F62" s="60">
        <v>-0.1322</v>
      </c>
    </row>
    <row r="63" spans="2:6" ht="13.5">
      <c r="B63" s="27" t="s">
        <v>71</v>
      </c>
      <c r="C63" s="24">
        <v>111.07393109011603</v>
      </c>
      <c r="D63" s="24">
        <v>-28.87153515860186</v>
      </c>
      <c r="E63" s="24">
        <v>-2.1371962201964694</v>
      </c>
      <c r="F63" s="60">
        <v>-0.1326</v>
      </c>
    </row>
    <row r="64" spans="2:6" ht="13.5">
      <c r="B64" s="27" t="s">
        <v>72</v>
      </c>
      <c r="C64" s="24">
        <v>111.07606714274992</v>
      </c>
      <c r="D64" s="24">
        <v>-28.865666402223518</v>
      </c>
      <c r="E64" s="24">
        <v>4.0051149354807265</v>
      </c>
      <c r="F64" s="60">
        <v>-0.1322</v>
      </c>
    </row>
    <row r="65" spans="2:6" ht="13.5">
      <c r="B65" s="27" t="s">
        <v>73</v>
      </c>
      <c r="C65" s="24">
        <v>111.0655545579388</v>
      </c>
      <c r="D65" s="24">
        <v>-28.89454949161214</v>
      </c>
      <c r="E65" s="24">
        <v>9.983533725046405</v>
      </c>
      <c r="F65" s="60">
        <v>-0.1333</v>
      </c>
    </row>
    <row r="66" spans="2:6" ht="13.5">
      <c r="B66" s="27" t="s">
        <v>74</v>
      </c>
      <c r="C66" s="24">
        <v>110.81217645070664</v>
      </c>
      <c r="D66" s="24">
        <v>-29.590700119816614</v>
      </c>
      <c r="E66" s="24">
        <v>15.798303473617887</v>
      </c>
      <c r="F66" s="60">
        <v>-0.1415</v>
      </c>
    </row>
    <row r="67" spans="2:6" ht="13.5">
      <c r="B67" s="27" t="s">
        <v>75</v>
      </c>
      <c r="C67" s="24">
        <v>109.77732204146469</v>
      </c>
      <c r="D67" s="24">
        <v>-32.43393924163166</v>
      </c>
      <c r="E67" s="24">
        <v>18.857316976446548</v>
      </c>
      <c r="F67" s="60">
        <v>-0.1766</v>
      </c>
    </row>
    <row r="68" spans="2:7" ht="13.5">
      <c r="B68" s="27" t="s">
        <v>76</v>
      </c>
      <c r="C68" s="24">
        <v>108.40524361440578</v>
      </c>
      <c r="D68" s="24">
        <v>-36.20369373769644</v>
      </c>
      <c r="E68" s="24">
        <v>19.59938037847604</v>
      </c>
      <c r="F68" s="60">
        <v>-0.2227</v>
      </c>
      <c r="G68" s="39">
        <v>-0.03520000000000001</v>
      </c>
    </row>
    <row r="69" spans="2:7" ht="13.5">
      <c r="B69" s="27" t="s">
        <v>77</v>
      </c>
      <c r="C69" s="24">
        <v>106.97082635980067</v>
      </c>
      <c r="D69" s="24">
        <v>-40.144722754799695</v>
      </c>
      <c r="E69" s="24">
        <v>19.546065362202487</v>
      </c>
      <c r="F69" s="60">
        <v>-0.2697</v>
      </c>
      <c r="G69" s="39">
        <v>-0.0822</v>
      </c>
    </row>
    <row r="70" spans="2:7" ht="13.5">
      <c r="B70" s="27" t="s">
        <v>78</v>
      </c>
      <c r="C70" s="24">
        <v>105.5291459743374</v>
      </c>
      <c r="D70" s="24">
        <v>-44.10570705993021</v>
      </c>
      <c r="E70" s="24">
        <v>19.468977021457977</v>
      </c>
      <c r="F70" s="60">
        <v>-0.315</v>
      </c>
      <c r="G70" s="39">
        <v>-0.1275</v>
      </c>
    </row>
    <row r="71" spans="2:7" ht="13.5">
      <c r="B71" s="27" t="s">
        <v>79</v>
      </c>
      <c r="C71" s="24">
        <v>104.07398208554295</v>
      </c>
      <c r="D71" s="24">
        <v>-48.10373698599835</v>
      </c>
      <c r="E71" s="24">
        <v>19.36380720091843</v>
      </c>
      <c r="F71" s="60">
        <v>-0.3599</v>
      </c>
      <c r="G71" s="39">
        <v>-0.1724</v>
      </c>
    </row>
    <row r="72" spans="2:7" ht="13.5">
      <c r="B72" s="27" t="s">
        <v>80</v>
      </c>
      <c r="C72" s="24">
        <v>102.65306390039954</v>
      </c>
      <c r="D72" s="24">
        <v>-52.007677614571875</v>
      </c>
      <c r="E72" s="24">
        <v>18.739498482013534</v>
      </c>
      <c r="F72" s="60">
        <v>-0.4041</v>
      </c>
      <c r="G72" s="39">
        <v>-0.21660000000000001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38841.291666666664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-0.3043153846153846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-0.1313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-0.44983556113051865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0.3185355611305186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0.1300321027817598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-0.41491490328388636</v>
      </c>
      <c r="D47" s="24">
        <v>0.1510166745487922</v>
      </c>
      <c r="E47" s="24">
        <v>-3.552713678800501E-15</v>
      </c>
      <c r="F47" s="60">
        <v>-0.4415</v>
      </c>
      <c r="G47" s="39">
        <v>-0.254</v>
      </c>
    </row>
    <row r="48" spans="2:7" ht="13.5">
      <c r="B48" s="27" t="s">
        <v>56</v>
      </c>
      <c r="C48" s="24">
        <v>-0.4151186891079135</v>
      </c>
      <c r="D48" s="24">
        <v>0.15109084652290505</v>
      </c>
      <c r="E48" s="24">
        <v>-7.105427357601002E-15</v>
      </c>
      <c r="F48" s="60">
        <v>-0.4418</v>
      </c>
      <c r="G48" s="39">
        <v>-0.2543</v>
      </c>
    </row>
    <row r="49" spans="2:7" ht="13.5">
      <c r="B49" s="27" t="s">
        <v>57</v>
      </c>
      <c r="C49" s="24">
        <v>-0.41646137636284664</v>
      </c>
      <c r="D49" s="24">
        <v>0.15157954471762736</v>
      </c>
      <c r="E49" s="24">
        <v>-5.329070518200751E-15</v>
      </c>
      <c r="F49" s="60">
        <v>-0.4432</v>
      </c>
      <c r="G49" s="39">
        <v>-0.2557</v>
      </c>
    </row>
    <row r="50" spans="2:7" ht="13.5">
      <c r="B50" s="27" t="s">
        <v>58</v>
      </c>
      <c r="C50" s="24">
        <v>-0.41917808159256253</v>
      </c>
      <c r="D50" s="24">
        <v>0.15256834455651358</v>
      </c>
      <c r="E50" s="24">
        <v>-7.327471962526033E-15</v>
      </c>
      <c r="F50" s="60">
        <v>-0.4461</v>
      </c>
      <c r="G50" s="39">
        <v>-0.2586</v>
      </c>
    </row>
    <row r="51" spans="2:7" ht="13.5">
      <c r="B51" s="27" t="s">
        <v>59</v>
      </c>
      <c r="C51" s="24">
        <v>-0.4200621961754081</v>
      </c>
      <c r="D51" s="24">
        <v>0.152890135948347</v>
      </c>
      <c r="E51" s="24">
        <v>0</v>
      </c>
      <c r="F51" s="60">
        <v>-0.447</v>
      </c>
      <c r="G51" s="39">
        <v>-0.2595</v>
      </c>
    </row>
    <row r="52" spans="2:7" ht="13.5">
      <c r="B52" s="27" t="s">
        <v>60</v>
      </c>
      <c r="C52" s="24">
        <v>-0.42056657831328437</v>
      </c>
      <c r="D52" s="24">
        <v>0.1530737160332336</v>
      </c>
      <c r="E52" s="24">
        <v>-2.6645352591003757E-15</v>
      </c>
      <c r="F52" s="60">
        <v>-0.4476</v>
      </c>
      <c r="G52" s="39">
        <v>-0.2601</v>
      </c>
    </row>
    <row r="53" spans="2:7" ht="13.5">
      <c r="B53" s="27" t="s">
        <v>61</v>
      </c>
      <c r="C53" s="24">
        <v>-0.4213245344238743</v>
      </c>
      <c r="D53" s="24">
        <v>0.15334958949637922</v>
      </c>
      <c r="E53" s="24">
        <v>-1.7763568394002505E-15</v>
      </c>
      <c r="F53" s="60">
        <v>-0.4484</v>
      </c>
      <c r="G53" s="39">
        <v>-0.2609</v>
      </c>
    </row>
    <row r="54" spans="2:7" ht="13.5">
      <c r="B54" s="27" t="s">
        <v>62</v>
      </c>
      <c r="C54" s="24">
        <v>-0.4227071573614296</v>
      </c>
      <c r="D54" s="24">
        <v>0.15385282309085824</v>
      </c>
      <c r="E54" s="24">
        <v>1.7763568394002505E-15</v>
      </c>
      <c r="F54" s="60">
        <v>-0.4498</v>
      </c>
      <c r="G54" s="39">
        <v>-0.2623</v>
      </c>
    </row>
    <row r="55" spans="2:7" ht="13.5">
      <c r="B55" s="27" t="s">
        <v>63</v>
      </c>
      <c r="C55" s="24">
        <v>-0.4055272628265101</v>
      </c>
      <c r="D55" s="24">
        <v>0.14759985285230215</v>
      </c>
      <c r="E55" s="24">
        <v>3.552713678800501E-15</v>
      </c>
      <c r="F55" s="60">
        <v>-0.4316</v>
      </c>
      <c r="G55" s="39">
        <v>-0.24409999999999998</v>
      </c>
    </row>
    <row r="56" spans="2:7" ht="13.5">
      <c r="B56" s="27" t="s">
        <v>64</v>
      </c>
      <c r="C56" s="24">
        <v>-0.3660861996992395</v>
      </c>
      <c r="D56" s="24">
        <v>0.13324447986616406</v>
      </c>
      <c r="E56" s="24">
        <v>-3.552713678800501E-15</v>
      </c>
      <c r="F56" s="60">
        <v>-0.3896</v>
      </c>
      <c r="G56" s="39">
        <v>-0.2021</v>
      </c>
    </row>
    <row r="57" spans="2:7" ht="13.5">
      <c r="B57" s="27" t="s">
        <v>65</v>
      </c>
      <c r="C57" s="24">
        <v>-0.3005138802920584</v>
      </c>
      <c r="D57" s="24">
        <v>0.10937810741015142</v>
      </c>
      <c r="E57" s="24">
        <v>3.552713678800501E-15</v>
      </c>
      <c r="F57" s="60">
        <v>-0.3198</v>
      </c>
      <c r="G57" s="39">
        <v>-0.13229999999999997</v>
      </c>
    </row>
    <row r="58" spans="2:7" ht="13.5">
      <c r="B58" s="27" t="s">
        <v>66</v>
      </c>
      <c r="C58" s="24">
        <v>-0.25229642939868313</v>
      </c>
      <c r="D58" s="24">
        <v>0.0918283905127808</v>
      </c>
      <c r="E58" s="24">
        <v>7.105427357601002E-15</v>
      </c>
      <c r="F58" s="60">
        <v>-0.2685</v>
      </c>
      <c r="G58" s="39">
        <v>-0.08100000000000002</v>
      </c>
    </row>
    <row r="59" spans="2:7" ht="13.5">
      <c r="B59" s="27" t="s">
        <v>67</v>
      </c>
      <c r="C59" s="24">
        <v>-0.20529508138709218</v>
      </c>
      <c r="D59" s="24">
        <v>0.07472129886617296</v>
      </c>
      <c r="E59" s="24">
        <v>7.105427357601002E-15</v>
      </c>
      <c r="F59" s="60">
        <v>-0.2185</v>
      </c>
      <c r="G59" s="39">
        <v>-0.031</v>
      </c>
    </row>
    <row r="60" spans="2:6" ht="13.5">
      <c r="B60" s="27" t="s">
        <v>68</v>
      </c>
      <c r="C60" s="24">
        <v>-0.15759251378148065</v>
      </c>
      <c r="D60" s="24">
        <v>0.05735898415964513</v>
      </c>
      <c r="E60" s="24">
        <v>-7.105427357601002E-15</v>
      </c>
      <c r="F60" s="60">
        <v>-0.1677</v>
      </c>
    </row>
    <row r="61" spans="2:6" ht="13.5">
      <c r="B61" s="27" t="s">
        <v>69</v>
      </c>
      <c r="C61" s="24">
        <v>-0.12340072860421003</v>
      </c>
      <c r="D61" s="24">
        <v>0.04491419209869818</v>
      </c>
      <c r="E61" s="24">
        <v>0</v>
      </c>
      <c r="F61" s="60">
        <v>-0.1313</v>
      </c>
    </row>
    <row r="62" spans="2:6" ht="13.5">
      <c r="B62" s="27" t="s">
        <v>70</v>
      </c>
      <c r="C62" s="24">
        <v>-0.12421247694960869</v>
      </c>
      <c r="D62" s="24">
        <v>0.04520964433414676</v>
      </c>
      <c r="E62" s="24">
        <v>0</v>
      </c>
      <c r="F62" s="60">
        <v>-0.1322</v>
      </c>
    </row>
    <row r="63" spans="2:6" ht="13.5">
      <c r="B63" s="27" t="s">
        <v>71</v>
      </c>
      <c r="C63" s="24">
        <v>-0.12457161038577169</v>
      </c>
      <c r="D63" s="24">
        <v>0.04534035821503579</v>
      </c>
      <c r="E63" s="24">
        <v>-1.3322676295501878E-15</v>
      </c>
      <c r="F63" s="60">
        <v>-0.1326</v>
      </c>
    </row>
    <row r="64" spans="2:6" ht="13.5">
      <c r="B64" s="27" t="s">
        <v>72</v>
      </c>
      <c r="C64" s="24">
        <v>-0.12421163296633608</v>
      </c>
      <c r="D64" s="24">
        <v>0.04520933714934827</v>
      </c>
      <c r="E64" s="24">
        <v>2.6645352591003757E-15</v>
      </c>
      <c r="F64" s="60">
        <v>-0.1322</v>
      </c>
    </row>
    <row r="65" spans="2:6" ht="13.5">
      <c r="B65" s="27" t="s">
        <v>73</v>
      </c>
      <c r="C65" s="24">
        <v>-0.12525274195347436</v>
      </c>
      <c r="D65" s="24">
        <v>0.04558826983129194</v>
      </c>
      <c r="E65" s="24">
        <v>5.329070518200751E-15</v>
      </c>
      <c r="F65" s="60">
        <v>-0.1333</v>
      </c>
    </row>
    <row r="66" spans="2:6" ht="13.5">
      <c r="B66" s="27" t="s">
        <v>74</v>
      </c>
      <c r="C66" s="24">
        <v>-0.13293853650702658</v>
      </c>
      <c r="D66" s="24">
        <v>0.04838567027547924</v>
      </c>
      <c r="E66" s="24">
        <v>0</v>
      </c>
      <c r="F66" s="60">
        <v>-0.1415</v>
      </c>
    </row>
    <row r="67" spans="2:6" ht="13.5">
      <c r="B67" s="27" t="s">
        <v>75</v>
      </c>
      <c r="C67" s="24">
        <v>-0.16593897690206916</v>
      </c>
      <c r="D67" s="24">
        <v>0.06039684829694636</v>
      </c>
      <c r="E67" s="24">
        <v>-3.552713678800501E-15</v>
      </c>
      <c r="F67" s="60">
        <v>-0.1766</v>
      </c>
    </row>
    <row r="68" spans="2:7" ht="13.5">
      <c r="B68" s="27" t="s">
        <v>76</v>
      </c>
      <c r="C68" s="24">
        <v>-0.20923575918659765</v>
      </c>
      <c r="D68" s="24">
        <v>0.07615558828802449</v>
      </c>
      <c r="E68" s="24">
        <v>-3.552713678800501E-15</v>
      </c>
      <c r="F68" s="60">
        <v>-0.2227</v>
      </c>
      <c r="G68" s="39">
        <v>-0.03520000000000001</v>
      </c>
    </row>
    <row r="69" spans="2:7" ht="13.5">
      <c r="B69" s="27" t="s">
        <v>77</v>
      </c>
      <c r="C69" s="24">
        <v>-0.25343287046418084</v>
      </c>
      <c r="D69" s="24">
        <v>0.09224202123360925</v>
      </c>
      <c r="E69" s="24">
        <v>-3.552713678800501E-15</v>
      </c>
      <c r="F69" s="60">
        <v>-0.2697</v>
      </c>
      <c r="G69" s="39">
        <v>-0.0822</v>
      </c>
    </row>
    <row r="70" spans="2:7" ht="13.5">
      <c r="B70" s="27" t="s">
        <v>78</v>
      </c>
      <c r="C70" s="24">
        <v>-0.2960497753733051</v>
      </c>
      <c r="D70" s="24">
        <v>0.10775330609709499</v>
      </c>
      <c r="E70" s="24">
        <v>7.105427357601002E-15</v>
      </c>
      <c r="F70" s="60">
        <v>-0.315</v>
      </c>
      <c r="G70" s="39">
        <v>-0.1275</v>
      </c>
    </row>
    <row r="71" spans="2:7" ht="13.5">
      <c r="B71" s="27" t="s">
        <v>79</v>
      </c>
      <c r="C71" s="24">
        <v>-0.33814853903162145</v>
      </c>
      <c r="D71" s="24">
        <v>0.12307600296813348</v>
      </c>
      <c r="E71" s="24">
        <v>-3.552713678800501E-15</v>
      </c>
      <c r="F71" s="60">
        <v>-0.3599</v>
      </c>
      <c r="G71" s="39">
        <v>-0.1724</v>
      </c>
    </row>
    <row r="72" spans="2:7" ht="13.5">
      <c r="B72" s="27" t="s">
        <v>80</v>
      </c>
      <c r="C72" s="24">
        <v>-0.37970673153320433</v>
      </c>
      <c r="D72" s="24">
        <v>0.13820194802859476</v>
      </c>
      <c r="E72" s="24">
        <v>3.552713678800501E-15</v>
      </c>
      <c r="F72" s="60">
        <v>-0.4041</v>
      </c>
      <c r="G72" s="39">
        <v>-0.21660000000000001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38841.291666666664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</v>
      </c>
      <c r="D36" s="44">
        <v>0</v>
      </c>
      <c r="E36" s="44">
        <v>0</v>
      </c>
      <c r="F36" s="44">
        <v>8</v>
      </c>
      <c r="G36" s="45">
        <v>30.76923076923077</v>
      </c>
      <c r="H36" s="56"/>
    </row>
    <row r="37" spans="2:8" ht="13.5">
      <c r="B37" s="49" t="s">
        <v>39</v>
      </c>
      <c r="C37" s="44">
        <v>18</v>
      </c>
      <c r="D37" s="44"/>
      <c r="E37" s="44">
        <v>0</v>
      </c>
      <c r="F37" s="44">
        <v>18</v>
      </c>
      <c r="G37" s="45">
        <v>69.23076923076923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69.23076923076923</v>
      </c>
      <c r="H38" s="57"/>
    </row>
    <row r="39" spans="2:8" ht="13.5">
      <c r="B39" s="49" t="s">
        <v>34</v>
      </c>
      <c r="C39" s="44">
        <v>26</v>
      </c>
      <c r="D39" s="44">
        <v>0</v>
      </c>
      <c r="E39" s="44">
        <v>0</v>
      </c>
      <c r="F39" s="44">
        <v>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0.15385282309085824</v>
      </c>
      <c r="E42" s="42">
        <v>7.105427357601002E-15</v>
      </c>
      <c r="F42" s="51">
        <v>-0.1313</v>
      </c>
    </row>
    <row r="43" spans="2:6" ht="13.5">
      <c r="B43" s="49" t="s">
        <v>13</v>
      </c>
      <c r="C43" s="42">
        <v>-0.4227071573614296</v>
      </c>
      <c r="D43" s="42">
        <v>-0.4227071573614296</v>
      </c>
      <c r="E43" s="42">
        <v>-0.4227071573614296</v>
      </c>
      <c r="F43" s="51">
        <v>-0.44983556113051865</v>
      </c>
    </row>
    <row r="44" spans="2:6" ht="13.5">
      <c r="B44" s="49" t="s">
        <v>14</v>
      </c>
      <c r="C44" s="42">
        <v>0.4227071573614296</v>
      </c>
      <c r="D44" s="42">
        <v>0.15385282309085824</v>
      </c>
      <c r="E44" s="42">
        <v>1.4432899320127035E-14</v>
      </c>
      <c r="F44" s="51">
        <v>0.3185355611305186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-0.28595174091783365</v>
      </c>
      <c r="D46" s="42">
        <v>0.10407792213070294</v>
      </c>
      <c r="E46" s="42">
        <v>-4.697097411875662E-16</v>
      </c>
      <c r="F46" s="51">
        <v>-0.3043153846153846</v>
      </c>
    </row>
    <row r="47" spans="2:6" ht="13.5">
      <c r="B47" s="49" t="s">
        <v>26</v>
      </c>
      <c r="C47" s="42">
        <v>0.3100398320775123</v>
      </c>
      <c r="D47" s="42">
        <v>0.11284527031311718</v>
      </c>
      <c r="E47" s="42">
        <v>4.380053613706647E-15</v>
      </c>
      <c r="F47" s="51">
        <v>0.3299374978790579</v>
      </c>
    </row>
    <row r="48" spans="2:6" ht="13.5">
      <c r="B48" s="49" t="s">
        <v>27</v>
      </c>
      <c r="C48" s="42">
        <v>0.12219063513355122</v>
      </c>
      <c r="D48" s="42">
        <v>0.04447375409469787</v>
      </c>
      <c r="E48" s="42">
        <v>4.441037279138432E-15</v>
      </c>
      <c r="F48" s="51">
        <v>0.1300321027817598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26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-0.6944116929606641</v>
      </c>
      <c r="C3">
        <f aca="true" t="shared" si="0" ref="C3:C33">NORMDIST(B3,AveDev3D_0,StandardDev3D_0,FALSE)*NumPoints_7*I3</f>
        <v>0.023045611742077574</v>
      </c>
      <c r="D3">
        <v>0</v>
      </c>
      <c r="F3" t="s">
        <v>17</v>
      </c>
      <c r="G3">
        <v>15</v>
      </c>
      <c r="I3">
        <f>B5-B4</f>
        <v>0.02600642055635194</v>
      </c>
      <c r="N3">
        <v>0.1875</v>
      </c>
      <c r="O3">
        <v>-0.1875</v>
      </c>
      <c r="P3">
        <v>-0.3043153846153846</v>
      </c>
    </row>
    <row r="4" spans="1:16" ht="12.75">
      <c r="B4">
        <v>-0.6684052724043121</v>
      </c>
      <c r="C4">
        <f t="shared" si="0"/>
        <v>0.041160348231495676</v>
      </c>
      <c r="D4">
        <v>0</v>
      </c>
      <c r="F4" t="s">
        <v>18</v>
      </c>
      <c r="G4">
        <v>5</v>
      </c>
      <c r="I4">
        <f>I3</f>
        <v>0.02600642055635194</v>
      </c>
      <c r="N4">
        <v>0.1875</v>
      </c>
      <c r="O4">
        <v>-0.1875</v>
      </c>
      <c r="P4">
        <v>-0.3043153846153846</v>
      </c>
    </row>
    <row r="5" spans="1:16" ht="12.75">
      <c r="B5">
        <v>-0.6423988518479602</v>
      </c>
      <c r="C5">
        <f t="shared" si="0"/>
        <v>0.070631440015165</v>
      </c>
      <c r="D5">
        <v>0</v>
      </c>
      <c r="I5">
        <f>I4</f>
        <v>0.02600642055635194</v>
      </c>
      <c r="N5">
        <v>0.1875</v>
      </c>
      <c r="O5">
        <v>-0.1875</v>
      </c>
      <c r="P5">
        <v>-0.3043153846153846</v>
      </c>
    </row>
    <row r="6" spans="1:16" ht="12.75">
      <c r="B6">
        <v>-0.6163924312916081</v>
      </c>
      <c r="C6">
        <f t="shared" si="0"/>
        <v>0.11645155753318293</v>
      </c>
      <c r="D6">
        <v>0</v>
      </c>
      <c r="I6">
        <f aca="true" t="shared" si="1" ref="I6:I33">I5</f>
        <v>0.02600642055635194</v>
      </c>
      <c r="N6">
        <v>0.1875</v>
      </c>
      <c r="O6">
        <v>-0.1875</v>
      </c>
      <c r="P6">
        <v>-0.3043153846153846</v>
      </c>
    </row>
    <row r="7" spans="1:16" ht="12.75">
      <c r="B7">
        <v>-0.5903860107352561</v>
      </c>
      <c r="C7">
        <f t="shared" si="0"/>
        <v>0.18446788280040352</v>
      </c>
      <c r="D7">
        <v>0</v>
      </c>
      <c r="I7">
        <f t="shared" si="1"/>
        <v>0.02600642055635194</v>
      </c>
      <c r="N7">
        <v>0.1875</v>
      </c>
      <c r="O7">
        <v>-0.1875</v>
      </c>
      <c r="P7">
        <v>-0.3043153846153846</v>
      </c>
    </row>
    <row r="8" spans="1:16" ht="12.75">
      <c r="A8" t="str">
        <f>"-2s"</f>
        <v>-2s</v>
      </c>
      <c r="B8">
        <v>-0.5643795901789042</v>
      </c>
      <c r="C8">
        <f t="shared" si="0"/>
        <v>0.28075302586857787</v>
      </c>
      <c r="D8">
        <v>0</v>
      </c>
      <c r="I8">
        <f t="shared" si="1"/>
        <v>0.02600642055635194</v>
      </c>
      <c r="N8">
        <v>0.1875</v>
      </c>
      <c r="O8">
        <v>-0.1875</v>
      </c>
      <c r="P8">
        <v>-0.3043153846153846</v>
      </c>
    </row>
    <row r="9" spans="1:16" ht="12.75">
      <c r="B9">
        <v>-0.5383731696225522</v>
      </c>
      <c r="C9">
        <f t="shared" si="0"/>
        <v>0.4105408231646494</v>
      </c>
      <c r="D9">
        <v>0</v>
      </c>
      <c r="I9">
        <f t="shared" si="1"/>
        <v>0.02600642055635194</v>
      </c>
      <c r="N9">
        <v>0.1875</v>
      </c>
      <c r="O9">
        <v>-0.1875</v>
      </c>
      <c r="P9">
        <v>-0.3043153846153846</v>
      </c>
    </row>
    <row r="10" spans="1:16" ht="12.75">
      <c r="B10">
        <v>-0.5123667490662003</v>
      </c>
      <c r="C10">
        <f t="shared" si="0"/>
        <v>0.5767883403331684</v>
      </c>
      <c r="D10">
        <v>0</v>
      </c>
      <c r="I10">
        <f t="shared" si="1"/>
        <v>0.02600642055635194</v>
      </c>
      <c r="N10">
        <v>0.1875</v>
      </c>
      <c r="O10">
        <v>-0.1875</v>
      </c>
      <c r="P10">
        <v>-0.3043153846153846</v>
      </c>
    </row>
    <row r="11" spans="1:16" ht="12.75">
      <c r="B11">
        <v>-0.48636032850984834</v>
      </c>
      <c r="C11">
        <f t="shared" si="0"/>
        <v>0.7785828213058725</v>
      </c>
      <c r="D11">
        <v>0</v>
      </c>
      <c r="I11">
        <f t="shared" si="1"/>
        <v>0.02600642055635194</v>
      </c>
      <c r="N11">
        <v>0.1875</v>
      </c>
      <c r="O11">
        <v>-0.1875</v>
      </c>
      <c r="P11">
        <v>-0.3043153846153846</v>
      </c>
    </row>
    <row r="12" spans="1:16" ht="12.75">
      <c r="B12">
        <v>-0.4603539079534964</v>
      </c>
      <c r="C12">
        <f t="shared" si="0"/>
        <v>1.0097674859127062</v>
      </c>
      <c r="D12">
        <v>8</v>
      </c>
      <c r="I12">
        <f t="shared" si="1"/>
        <v>0.02600642055635194</v>
      </c>
      <c r="N12">
        <v>0.1875</v>
      </c>
      <c r="O12">
        <v>-0.1875</v>
      </c>
      <c r="P12">
        <v>-0.3043153846153846</v>
      </c>
    </row>
    <row r="13" spans="1:16" ht="12.75">
      <c r="B13">
        <v>-0.4343474873971444</v>
      </c>
      <c r="C13">
        <f t="shared" si="0"/>
        <v>1.2582477674995443</v>
      </c>
      <c r="D13">
        <v>1</v>
      </c>
      <c r="I13">
        <f t="shared" si="1"/>
        <v>0.02600642055635194</v>
      </c>
      <c r="N13">
        <v>0.1875</v>
      </c>
      <c r="O13">
        <v>-0.1875</v>
      </c>
      <c r="P13">
        <v>-0.3043153846153846</v>
      </c>
    </row>
    <row r="14" spans="1:16" ht="12.75">
      <c r="B14">
        <v>-0.4083410668407924</v>
      </c>
      <c r="C14">
        <f t="shared" si="0"/>
        <v>1.5063960743597091</v>
      </c>
      <c r="D14">
        <v>2</v>
      </c>
      <c r="I14">
        <f t="shared" si="1"/>
        <v>0.02600642055635194</v>
      </c>
      <c r="N14">
        <v>0.1875</v>
      </c>
      <c r="O14">
        <v>-0.1875</v>
      </c>
      <c r="P14">
        <v>-0.3043153846153846</v>
      </c>
    </row>
    <row r="15" spans="1:16" ht="12.75">
      <c r="B15">
        <v>-0.38233464628444047</v>
      </c>
      <c r="C15">
        <f t="shared" si="0"/>
        <v>1.7327679350373566</v>
      </c>
      <c r="D15">
        <v>1</v>
      </c>
      <c r="I15">
        <f t="shared" si="1"/>
        <v>0.02600642055635194</v>
      </c>
      <c r="N15">
        <v>0.1875</v>
      </c>
      <c r="O15">
        <v>-0.1875</v>
      </c>
      <c r="P15">
        <v>-0.3043153846153846</v>
      </c>
    </row>
    <row r="16" spans="1:16" ht="12.75">
      <c r="B16">
        <v>-0.35632822572808853</v>
      </c>
      <c r="C16">
        <f t="shared" si="0"/>
        <v>1.9150047295772794</v>
      </c>
      <c r="D16">
        <v>0</v>
      </c>
      <c r="I16">
        <f t="shared" si="1"/>
        <v>0.02600642055635194</v>
      </c>
      <c r="N16">
        <v>0.1875</v>
      </c>
      <c r="O16">
        <v>-0.1875</v>
      </c>
      <c r="P16">
        <v>-0.3043153846153846</v>
      </c>
    </row>
    <row r="17" spans="1:16" ht="12.75">
      <c r="B17">
        <v>-0.33032180517173654</v>
      </c>
      <c r="C17">
        <f t="shared" si="0"/>
        <v>2.0334220086723684</v>
      </c>
      <c r="D17">
        <v>2</v>
      </c>
      <c r="I17">
        <f t="shared" si="1"/>
        <v>0.02600642055635194</v>
      </c>
      <c r="N17">
        <v>0.1875</v>
      </c>
      <c r="O17">
        <v>-0.1875</v>
      </c>
      <c r="P17">
        <v>-0.3043153846153846</v>
      </c>
    </row>
    <row r="18" spans="1:16" ht="12.75">
      <c r="A18" t="str">
        <f>"0"</f>
        <v>0</v>
      </c>
      <c r="B18">
        <v>-0.3043153846153846</v>
      </c>
      <c r="C18">
        <f t="shared" si="0"/>
        <v>2.074499858087448</v>
      </c>
      <c r="D18">
        <v>0</v>
      </c>
      <c r="I18">
        <f t="shared" si="1"/>
        <v>0.02600642055635194</v>
      </c>
      <c r="N18">
        <v>0.1875</v>
      </c>
      <c r="O18">
        <v>-0.1875</v>
      </c>
      <c r="P18">
        <v>-0.3043153846153846</v>
      </c>
    </row>
    <row r="19" spans="1:16" ht="12.75">
      <c r="B19">
        <v>-0.27830896405903266</v>
      </c>
      <c r="C19">
        <f t="shared" si="0"/>
        <v>2.0334220086723684</v>
      </c>
      <c r="D19">
        <v>2</v>
      </c>
      <c r="I19">
        <f t="shared" si="1"/>
        <v>0.02600642055635194</v>
      </c>
      <c r="N19">
        <v>0.1875</v>
      </c>
      <c r="O19">
        <v>-0.1875</v>
      </c>
      <c r="P19">
        <v>-0.3043153846153846</v>
      </c>
    </row>
    <row r="20" spans="1:16" ht="12.75">
      <c r="B20">
        <v>-0.25230254350268067</v>
      </c>
      <c r="C20">
        <f t="shared" si="0"/>
        <v>1.9150047295772794</v>
      </c>
      <c r="D20">
        <v>0</v>
      </c>
      <c r="I20">
        <f t="shared" si="1"/>
        <v>0.02600642055635194</v>
      </c>
      <c r="N20">
        <v>0.1875</v>
      </c>
      <c r="O20">
        <v>-0.1875</v>
      </c>
      <c r="P20">
        <v>-0.3043153846153846</v>
      </c>
    </row>
    <row r="21" spans="1:16" ht="12.75">
      <c r="B21">
        <v>-0.22629612294632873</v>
      </c>
      <c r="C21">
        <f t="shared" si="0"/>
        <v>1.7327679350373566</v>
      </c>
      <c r="D21">
        <v>2</v>
      </c>
      <c r="I21">
        <f t="shared" si="1"/>
        <v>0.02600642055635194</v>
      </c>
      <c r="N21">
        <v>0.1875</v>
      </c>
      <c r="O21">
        <v>-0.1875</v>
      </c>
      <c r="P21">
        <v>-0.3043153846153846</v>
      </c>
    </row>
    <row r="22" spans="1:16" ht="12.75">
      <c r="B22">
        <v>-0.20028970238997676</v>
      </c>
      <c r="C22">
        <f t="shared" si="0"/>
        <v>1.506396074359709</v>
      </c>
      <c r="D22">
        <v>1</v>
      </c>
      <c r="I22">
        <f t="shared" si="1"/>
        <v>0.02600642055635194</v>
      </c>
      <c r="N22">
        <v>0.1875</v>
      </c>
      <c r="O22">
        <v>-0.1875</v>
      </c>
      <c r="P22">
        <v>-0.3043153846153846</v>
      </c>
    </row>
    <row r="23" spans="1:16" ht="12.75">
      <c r="B23">
        <v>-0.1742832818336248</v>
      </c>
      <c r="C23">
        <f t="shared" si="0"/>
        <v>1.2582477674995443</v>
      </c>
      <c r="D23">
        <v>1</v>
      </c>
      <c r="I23">
        <f t="shared" si="1"/>
        <v>0.02600642055635194</v>
      </c>
      <c r="N23">
        <v>0.1875</v>
      </c>
      <c r="O23">
        <v>-0.1875</v>
      </c>
      <c r="P23">
        <v>-0.3043153846153846</v>
      </c>
    </row>
    <row r="24" spans="1:16" ht="12.75">
      <c r="B24">
        <v>-0.14827686127727283</v>
      </c>
      <c r="C24">
        <f t="shared" si="0"/>
        <v>1.0097674859127064</v>
      </c>
      <c r="D24">
        <v>6</v>
      </c>
      <c r="I24">
        <f t="shared" si="1"/>
        <v>0.02600642055635194</v>
      </c>
      <c r="N24">
        <v>0.1875</v>
      </c>
      <c r="O24">
        <v>-0.1875</v>
      </c>
      <c r="P24">
        <v>-0.3043153846153846</v>
      </c>
    </row>
    <row r="25" spans="1:16" ht="12.75">
      <c r="B25">
        <v>-0.12227044072092086</v>
      </c>
      <c r="C25">
        <f t="shared" si="0"/>
        <v>0.7785828213058725</v>
      </c>
      <c r="D25">
        <v>0</v>
      </c>
      <c r="I25">
        <f t="shared" si="1"/>
        <v>0.02600642055635194</v>
      </c>
      <c r="N25">
        <v>0.1875</v>
      </c>
      <c r="O25">
        <v>-0.1875</v>
      </c>
      <c r="P25">
        <v>-0.3043153846153846</v>
      </c>
    </row>
    <row r="26" spans="1:16" ht="12.75">
      <c r="B26">
        <v>-0.09626402016456892</v>
      </c>
      <c r="C26">
        <f t="shared" si="0"/>
        <v>0.5767883403331684</v>
      </c>
      <c r="D26">
        <v>0</v>
      </c>
      <c r="I26">
        <f t="shared" si="1"/>
        <v>0.02600642055635194</v>
      </c>
      <c r="N26">
        <v>0.1875</v>
      </c>
      <c r="O26">
        <v>-0.1875</v>
      </c>
      <c r="P26">
        <v>-0.3043153846153846</v>
      </c>
    </row>
    <row r="27" spans="1:16" ht="12.75">
      <c r="B27">
        <v>-0.07025759960821693</v>
      </c>
      <c r="C27">
        <f t="shared" si="0"/>
        <v>0.4105408231646491</v>
      </c>
      <c r="D27">
        <v>0</v>
      </c>
      <c r="I27">
        <f t="shared" si="1"/>
        <v>0.02600642055635194</v>
      </c>
      <c r="N27">
        <v>0.1875</v>
      </c>
      <c r="O27">
        <v>-0.1875</v>
      </c>
      <c r="P27">
        <v>-0.3043153846153846</v>
      </c>
    </row>
    <row r="28" spans="1:16" ht="12.75">
      <c r="A28" t="str">
        <f>"2s"</f>
        <v>2s</v>
      </c>
      <c r="B28">
        <v>-0.044251179051864986</v>
      </c>
      <c r="C28">
        <f t="shared" si="0"/>
        <v>0.28075302586857764</v>
      </c>
      <c r="D28">
        <v>0</v>
      </c>
      <c r="I28">
        <f t="shared" si="1"/>
        <v>0.02600642055635194</v>
      </c>
      <c r="N28">
        <v>0.1875</v>
      </c>
      <c r="O28">
        <v>-0.1875</v>
      </c>
      <c r="P28">
        <v>-0.3043153846153846</v>
      </c>
    </row>
    <row r="29" spans="1:9" ht="12.75">
      <c r="B29">
        <v>-0.018244758495513047</v>
      </c>
      <c r="C29">
        <f t="shared" si="0"/>
        <v>0.1844678828004034</v>
      </c>
      <c r="D29">
        <v>0</v>
      </c>
      <c r="I29">
        <f t="shared" si="1"/>
        <v>0.02600642055635194</v>
      </c>
    </row>
    <row r="30" spans="1:9" ht="12.75">
      <c r="B30">
        <v>0.0077616620608389475</v>
      </c>
      <c r="C30">
        <f t="shared" si="0"/>
        <v>0.11645155753318293</v>
      </c>
      <c r="D30">
        <v>0</v>
      </c>
      <c r="I30">
        <f t="shared" si="1"/>
        <v>0.02600642055635194</v>
      </c>
    </row>
    <row r="31" spans="1:9" ht="12.75">
      <c r="B31">
        <v>0.03376808261719094</v>
      </c>
      <c r="C31">
        <f t="shared" si="0"/>
        <v>0.07063144001516507</v>
      </c>
      <c r="D31">
        <v>0</v>
      </c>
      <c r="I31">
        <f t="shared" si="1"/>
        <v>0.02600642055635194</v>
      </c>
    </row>
    <row r="32" spans="1:9" ht="12.75">
      <c r="B32">
        <v>0.05977450317354288</v>
      </c>
      <c r="C32">
        <f t="shared" si="0"/>
        <v>0.04116034823149576</v>
      </c>
      <c r="D32">
        <v>0</v>
      </c>
      <c r="I32">
        <f t="shared" si="1"/>
        <v>0.02600642055635194</v>
      </c>
    </row>
    <row r="33" spans="1:9" ht="12.75">
      <c r="A33" t="str">
        <f>"3s"</f>
        <v>3s</v>
      </c>
      <c r="B33">
        <v>0.08578092372989482</v>
      </c>
      <c r="C33">
        <f t="shared" si="0"/>
        <v>0.023045611742077615</v>
      </c>
      <c r="D33">
        <v>0</v>
      </c>
      <c r="I33">
        <f t="shared" si="1"/>
        <v>0.02600642055635194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2006-05-04T11:00:28Z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