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<sst xmlns="http://schemas.openxmlformats.org/spreadsheetml/2006/main" count="211" uniqueCount="79">
  <si>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</si>
  <si>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</si>
  <si>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</si>
  <si>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</si>
  <si>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</si>
  <si>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</si>
  <si>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</si>
  <si>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</si>
  <si>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</si>
  <si>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</si>
  <si>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</si>
  <si>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</si>
  <si>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</si>
  <si>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</si>
  <si>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</si>
  <si>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</si>
  <si>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</si>
  <si>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</si>
  <si>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</si>
  <si>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</si>
  <si>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</si>
  <si>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</si>
  <si>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</si>
  <si>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</si>
  <si>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</si>
  <si>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</si>
  <si>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</si>
  <si>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</si>
  <si>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</si>
  <si>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</si>
  <si>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</si>
  <si>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</si>
  <si>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</si>
  <si>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</si>
  <si>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</si>
  <si>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</si>
  <si>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</si>
  <si>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</si>
  <si>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</si>
  <si>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</si>
  <si>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</si>
  <si>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</si>
  <si>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</si>
  <si>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</si>
  <si>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</si>
  <si>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</si>
  <si>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</si>
  <si>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</si>
  <si>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</si>
  <si>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</si>
  <si>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</si>
  <si>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</si>
  <si>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FINAL NUMBERS</t>
  </si>
  <si>
    <t>PORT 4 B TOP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</si>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</sst>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-0.0682</c:v>
                </c:pt>
                <c:pt idx="1">
                  <c:v>-0.0812</c:v>
                </c:pt>
                <c:pt idx="2">
                  <c:v>-0.097</c:v>
                </c:pt>
                <c:pt idx="3">
                  <c:v>-0.1208</c:v>
                </c:pt>
                <c:pt idx="4">
                  <c:v>-0.1393</c:v>
                </c:pt>
                <c:pt idx="5">
                  <c:v>-0.1559</c:v>
                </c:pt>
                <c:pt idx="6">
                  <c:v>-0.1816</c:v>
                </c:pt>
                <c:pt idx="7">
                  <c:v>-0.1992</c:v>
                </c:pt>
                <c:pt idx="8">
                  <c:v>-0.2202</c:v>
                </c:pt>
                <c:pt idx="9">
                  <c:v>-0.237</c:v>
                </c:pt>
                <c:pt idx="10">
                  <c:v>-0.245</c:v>
                </c:pt>
                <c:pt idx="11">
                  <c:v>-0.2539</c:v>
                </c:pt>
                <c:pt idx="12">
                  <c:v>-0.2569</c:v>
                </c:pt>
                <c:pt idx="13">
                  <c:v>-0.2427</c:v>
                </c:pt>
                <c:pt idx="14">
                  <c:v>-0.2203</c:v>
                </c:pt>
                <c:pt idx="15">
                  <c:v>-0.1867</c:v>
                </c:pt>
                <c:pt idx="16">
                  <c:v>-0.1577</c:v>
                </c:pt>
                <c:pt idx="17">
                  <c:v>-0.131</c:v>
                </c:pt>
                <c:pt idx="18">
                  <c:v>-0.0954</c:v>
                </c:pt>
                <c:pt idx="19">
                  <c:v>-0.0863</c:v>
                </c:pt>
                <c:pt idx="20">
                  <c:v>-0.0834</c:v>
                </c:pt>
                <c:pt idx="21">
                  <c:v>-0.0786</c:v>
                </c:pt>
                <c:pt idx="22">
                  <c:v>-0.0709</c:v>
                </c:pt>
                <c:pt idx="23">
                  <c:v>-0.0662</c:v>
                </c:pt>
              </c:numCache>
            </c:numRef>
          </c:val>
          <c:smooth val="0"/>
        </c:ser>
        <c:marker val="1"/>
        <c:axId val="23628248"/>
        <c:axId val="11327641"/>
      </c:lineChart>
      <c:catAx>
        <c:axId val="236282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27641"/>
        <c:crosses val="autoZero"/>
        <c:auto val="1"/>
        <c:lblOffset val="100"/>
        <c:noMultiLvlLbl val="0"/>
      </c:catAx>
      <c:valAx>
        <c:axId val="11327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824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765530"/>
        <c:axId val="190188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11.355585445983529</c:v>
                </c:pt>
                <c:pt idx="1">
                  <c:v>1.83044140073174E-60</c:v>
                </c:pt>
                <c:pt idx="2">
                  <c:v>2.469540437324067E-214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952004"/>
        <c:axId val="64132581"/>
      </c:scatterChart>
      <c:val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8859"/>
        <c:crosses val="max"/>
        <c:crossBetween val="midCat"/>
        <c:dispUnits/>
      </c:valAx>
      <c:valAx>
        <c:axId val="190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5530"/>
        <c:crosses val="max"/>
        <c:crossBetween val="midCat"/>
        <c:dispUnits/>
      </c:valAx>
      <c:valAx>
        <c:axId val="36952004"/>
        <c:scaling>
          <c:orientation val="minMax"/>
        </c:scaling>
        <c:axPos val="b"/>
        <c:delete val="1"/>
        <c:majorTickMark val="in"/>
        <c:minorTickMark val="none"/>
        <c:tickLblPos val="nextTo"/>
        <c:crossAx val="64132581"/>
        <c:crosses val="max"/>
        <c:crossBetween val="midCat"/>
        <c:dispUnits/>
      </c:valAx>
      <c:valAx>
        <c:axId val="64132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520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839906"/>
        <c:axId val="451236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11.355585445983529</c:v>
                </c:pt>
                <c:pt idx="1">
                  <c:v>1.83044140073174E-60</c:v>
                </c:pt>
                <c:pt idx="2">
                  <c:v>2.469540437324067E-214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60108"/>
        <c:axId val="31140973"/>
      </c:lineChart>
      <c:catAx>
        <c:axId val="34839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23699"/>
        <c:crosses val="autoZero"/>
        <c:auto val="0"/>
        <c:lblOffset val="100"/>
        <c:tickLblSkip val="1"/>
        <c:noMultiLvlLbl val="0"/>
      </c:catAx>
      <c:valAx>
        <c:axId val="45123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39906"/>
        <c:crossesAt val="1"/>
        <c:crossBetween val="between"/>
        <c:dispUnits/>
      </c:valAx>
      <c:catAx>
        <c:axId val="3460108"/>
        <c:scaling>
          <c:orientation val="minMax"/>
        </c:scaling>
        <c:axPos val="b"/>
        <c:delete val="1"/>
        <c:majorTickMark val="in"/>
        <c:minorTickMark val="none"/>
        <c:tickLblPos val="nextTo"/>
        <c:crossAx val="31140973"/>
        <c:crosses val="autoZero"/>
        <c:auto val="0"/>
        <c:lblOffset val="100"/>
        <c:tickLblSkip val="1"/>
        <c:noMultiLvlLbl val="0"/>
      </c:catAx>
      <c:valAx>
        <c:axId val="311409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01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-0.0682</c:v>
                </c:pt>
                <c:pt idx="1">
                  <c:v>-0.0812</c:v>
                </c:pt>
                <c:pt idx="2">
                  <c:v>-0.097</c:v>
                </c:pt>
                <c:pt idx="3">
                  <c:v>-0.1208</c:v>
                </c:pt>
                <c:pt idx="4">
                  <c:v>-0.1393</c:v>
                </c:pt>
                <c:pt idx="5">
                  <c:v>-0.1559</c:v>
                </c:pt>
                <c:pt idx="6">
                  <c:v>-0.1816</c:v>
                </c:pt>
                <c:pt idx="7">
                  <c:v>-0.1992</c:v>
                </c:pt>
                <c:pt idx="8">
                  <c:v>-0.2202</c:v>
                </c:pt>
                <c:pt idx="9">
                  <c:v>-0.237</c:v>
                </c:pt>
                <c:pt idx="10">
                  <c:v>-0.245</c:v>
                </c:pt>
                <c:pt idx="11">
                  <c:v>-0.2539</c:v>
                </c:pt>
                <c:pt idx="12">
                  <c:v>-0.2569</c:v>
                </c:pt>
                <c:pt idx="13">
                  <c:v>-0.2427</c:v>
                </c:pt>
                <c:pt idx="14">
                  <c:v>-0.2203</c:v>
                </c:pt>
                <c:pt idx="15">
                  <c:v>-0.1867</c:v>
                </c:pt>
                <c:pt idx="16">
                  <c:v>-0.1577</c:v>
                </c:pt>
                <c:pt idx="17">
                  <c:v>-0.131</c:v>
                </c:pt>
                <c:pt idx="18">
                  <c:v>-0.0954</c:v>
                </c:pt>
                <c:pt idx="19">
                  <c:v>-0.0863</c:v>
                </c:pt>
                <c:pt idx="20">
                  <c:v>-0.0834</c:v>
                </c:pt>
                <c:pt idx="21">
                  <c:v>-0.0786</c:v>
                </c:pt>
                <c:pt idx="22">
                  <c:v>-0.0709</c:v>
                </c:pt>
                <c:pt idx="23">
                  <c:v>-0.0662</c:v>
                </c:pt>
              </c:numCache>
            </c:numRef>
          </c:val>
        </c:ser>
        <c:axId val="11833302"/>
        <c:axId val="39390855"/>
      </c:areaChart>
      <c:catAx>
        <c:axId val="11833302"/>
        <c:scaling>
          <c:orientation val="minMax"/>
        </c:scaling>
        <c:axPos val="b"/>
        <c:delete val="1"/>
        <c:majorTickMark val="out"/>
        <c:minorTickMark val="none"/>
        <c:tickLblPos val="nextTo"/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3330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973376"/>
        <c:axId val="365426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11.355585445983529</c:v>
                </c:pt>
                <c:pt idx="1">
                  <c:v>1.83044140073174E-60</c:v>
                </c:pt>
                <c:pt idx="2">
                  <c:v>2.469540437324067E-214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48458"/>
        <c:axId val="7165211"/>
      </c:line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542657"/>
        <c:crosses val="autoZero"/>
        <c:auto val="0"/>
        <c:lblOffset val="100"/>
        <c:tickLblSkip val="1"/>
        <c:noMultiLvlLbl val="0"/>
      </c:catAx>
      <c:valAx>
        <c:axId val="36542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73376"/>
        <c:crossesAt val="1"/>
        <c:crossBetween val="between"/>
        <c:dispUnits/>
      </c:valAx>
      <c:catAx>
        <c:axId val="60448458"/>
        <c:scaling>
          <c:orientation val="minMax"/>
        </c:scaling>
        <c:axPos val="b"/>
        <c:delete val="1"/>
        <c:majorTickMark val="in"/>
        <c:minorTickMark val="none"/>
        <c:tickLblPos val="nextTo"/>
        <c:crossAx val="7165211"/>
        <c:crosses val="autoZero"/>
        <c:auto val="0"/>
        <c:lblOffset val="100"/>
        <c:tickLblSkip val="1"/>
        <c:noMultiLvlLbl val="0"/>
      </c:catAx>
      <c:valAx>
        <c:axId val="71652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484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-0.0682</c:v>
                </c:pt>
                <c:pt idx="1">
                  <c:v>-0.0812</c:v>
                </c:pt>
                <c:pt idx="2">
                  <c:v>-0.097</c:v>
                </c:pt>
                <c:pt idx="3">
                  <c:v>-0.1208</c:v>
                </c:pt>
                <c:pt idx="4">
                  <c:v>-0.1393</c:v>
                </c:pt>
                <c:pt idx="5">
                  <c:v>-0.1559</c:v>
                </c:pt>
                <c:pt idx="6">
                  <c:v>-0.1816</c:v>
                </c:pt>
                <c:pt idx="7">
                  <c:v>-0.1992</c:v>
                </c:pt>
                <c:pt idx="8">
                  <c:v>-0.2202</c:v>
                </c:pt>
                <c:pt idx="9">
                  <c:v>-0.237</c:v>
                </c:pt>
                <c:pt idx="10">
                  <c:v>-0.245</c:v>
                </c:pt>
                <c:pt idx="11">
                  <c:v>-0.2539</c:v>
                </c:pt>
                <c:pt idx="12">
                  <c:v>-0.2569</c:v>
                </c:pt>
                <c:pt idx="13">
                  <c:v>-0.2427</c:v>
                </c:pt>
                <c:pt idx="14">
                  <c:v>-0.2203</c:v>
                </c:pt>
                <c:pt idx="15">
                  <c:v>-0.1867</c:v>
                </c:pt>
                <c:pt idx="16">
                  <c:v>-0.1577</c:v>
                </c:pt>
                <c:pt idx="17">
                  <c:v>-0.131</c:v>
                </c:pt>
                <c:pt idx="18">
                  <c:v>-0.0954</c:v>
                </c:pt>
                <c:pt idx="19">
                  <c:v>-0.0863</c:v>
                </c:pt>
                <c:pt idx="20">
                  <c:v>-0.0834</c:v>
                </c:pt>
                <c:pt idx="21">
                  <c:v>-0.0786</c:v>
                </c:pt>
                <c:pt idx="22">
                  <c:v>-0.0709</c:v>
                </c:pt>
                <c:pt idx="23">
                  <c:v>-0.0662</c:v>
                </c:pt>
              </c:numCache>
            </c:numRef>
          </c:val>
          <c:smooth val="1"/>
        </c:ser>
        <c:axId val="64486900"/>
        <c:axId val="43511189"/>
      </c:lineChart>
      <c:catAx>
        <c:axId val="6448690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511189"/>
        <c:crosses val="autoZero"/>
        <c:auto val="0"/>
        <c:lblOffset val="100"/>
        <c:tickLblSkip val="1"/>
        <c:noMultiLvlLbl val="0"/>
      </c:catAx>
      <c:valAx>
        <c:axId val="435111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869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056382"/>
        <c:axId val="347453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11.355585445983529</c:v>
                </c:pt>
                <c:pt idx="1">
                  <c:v>1.83044140073174E-60</c:v>
                </c:pt>
                <c:pt idx="2">
                  <c:v>2.469540437324067E-214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273064"/>
        <c:axId val="62913257"/>
      </c:line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745391"/>
        <c:crosses val="autoZero"/>
        <c:auto val="0"/>
        <c:lblOffset val="100"/>
        <c:tickLblSkip val="1"/>
        <c:noMultiLvlLbl val="0"/>
      </c:catAx>
      <c:valAx>
        <c:axId val="347453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56382"/>
        <c:crossesAt val="1"/>
        <c:crossBetween val="between"/>
        <c:dispUnits/>
      </c:valAx>
      <c:catAx>
        <c:axId val="44273064"/>
        <c:scaling>
          <c:orientation val="minMax"/>
        </c:scaling>
        <c:axPos val="b"/>
        <c:delete val="1"/>
        <c:majorTickMark val="in"/>
        <c:minorTickMark val="none"/>
        <c:tickLblPos val="nextTo"/>
        <c:crossAx val="62913257"/>
        <c:crosses val="autoZero"/>
        <c:auto val="0"/>
        <c:lblOffset val="100"/>
        <c:tickLblSkip val="1"/>
        <c:noMultiLvlLbl val="0"/>
      </c:catAx>
      <c:valAx>
        <c:axId val="629132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2730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-0.0682</c:v>
                </c:pt>
                <c:pt idx="1">
                  <c:v>-0.0812</c:v>
                </c:pt>
                <c:pt idx="2">
                  <c:v>-0.097</c:v>
                </c:pt>
                <c:pt idx="3">
                  <c:v>-0.1208</c:v>
                </c:pt>
                <c:pt idx="4">
                  <c:v>-0.1393</c:v>
                </c:pt>
                <c:pt idx="5">
                  <c:v>-0.1559</c:v>
                </c:pt>
                <c:pt idx="6">
                  <c:v>-0.1816</c:v>
                </c:pt>
                <c:pt idx="7">
                  <c:v>-0.1992</c:v>
                </c:pt>
                <c:pt idx="8">
                  <c:v>-0.2202</c:v>
                </c:pt>
                <c:pt idx="9">
                  <c:v>-0.237</c:v>
                </c:pt>
                <c:pt idx="10">
                  <c:v>-0.245</c:v>
                </c:pt>
                <c:pt idx="11">
                  <c:v>-0.2539</c:v>
                </c:pt>
                <c:pt idx="12">
                  <c:v>-0.2569</c:v>
                </c:pt>
                <c:pt idx="13">
                  <c:v>-0.2427</c:v>
                </c:pt>
                <c:pt idx="14">
                  <c:v>-0.2203</c:v>
                </c:pt>
                <c:pt idx="15">
                  <c:v>-0.1867</c:v>
                </c:pt>
                <c:pt idx="16">
                  <c:v>-0.1577</c:v>
                </c:pt>
                <c:pt idx="17">
                  <c:v>-0.131</c:v>
                </c:pt>
                <c:pt idx="18">
                  <c:v>-0.0954</c:v>
                </c:pt>
                <c:pt idx="19">
                  <c:v>-0.0863</c:v>
                </c:pt>
                <c:pt idx="20">
                  <c:v>-0.0834</c:v>
                </c:pt>
                <c:pt idx="21">
                  <c:v>-0.0786</c:v>
                </c:pt>
                <c:pt idx="22">
                  <c:v>-0.0709</c:v>
                </c:pt>
                <c:pt idx="23">
                  <c:v>-0.0662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-0.15314166666666668</c:v>
                </c:pt>
                <c:pt idx="1">
                  <c:v>-0.15314166666666668</c:v>
                </c:pt>
                <c:pt idx="2">
                  <c:v>-0.15314166666666668</c:v>
                </c:pt>
                <c:pt idx="3">
                  <c:v>-0.15314166666666668</c:v>
                </c:pt>
                <c:pt idx="4">
                  <c:v>-0.15314166666666668</c:v>
                </c:pt>
                <c:pt idx="5">
                  <c:v>-0.15314166666666668</c:v>
                </c:pt>
                <c:pt idx="6">
                  <c:v>-0.15314166666666668</c:v>
                </c:pt>
                <c:pt idx="7">
                  <c:v>-0.15314166666666668</c:v>
                </c:pt>
                <c:pt idx="8">
                  <c:v>-0.15314166666666668</c:v>
                </c:pt>
                <c:pt idx="9">
                  <c:v>-0.15314166666666668</c:v>
                </c:pt>
                <c:pt idx="10">
                  <c:v>-0.15314166666666668</c:v>
                </c:pt>
                <c:pt idx="11">
                  <c:v>-0.15314166666666668</c:v>
                </c:pt>
                <c:pt idx="12">
                  <c:v>-0.15314166666666668</c:v>
                </c:pt>
                <c:pt idx="13">
                  <c:v>-0.15314166666666668</c:v>
                </c:pt>
                <c:pt idx="14">
                  <c:v>-0.15314166666666668</c:v>
                </c:pt>
                <c:pt idx="15">
                  <c:v>-0.15314166666666668</c:v>
                </c:pt>
                <c:pt idx="16">
                  <c:v>-0.15314166666666668</c:v>
                </c:pt>
                <c:pt idx="17">
                  <c:v>-0.15314166666666668</c:v>
                </c:pt>
                <c:pt idx="18">
                  <c:v>-0.15314166666666668</c:v>
                </c:pt>
                <c:pt idx="19">
                  <c:v>-0.15314166666666668</c:v>
                </c:pt>
                <c:pt idx="20">
                  <c:v>-0.15314166666666668</c:v>
                </c:pt>
                <c:pt idx="21">
                  <c:v>-0.15314166666666668</c:v>
                </c:pt>
                <c:pt idx="22">
                  <c:v>-0.15314166666666668</c:v>
                </c:pt>
                <c:pt idx="23">
                  <c:v>-0.15314166666666668</c:v>
                </c:pt>
              </c:numCache>
            </c:numRef>
          </c:val>
          <c:smooth val="0"/>
        </c:ser>
        <c:marker val="1"/>
        <c:axId val="29348402"/>
        <c:axId val="62809027"/>
      </c:lineChart>
      <c:catAx>
        <c:axId val="293484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809027"/>
        <c:crosses val="autoZero"/>
        <c:auto val="1"/>
        <c:lblOffset val="100"/>
        <c:noMultiLvlLbl val="0"/>
      </c:catAx>
      <c:valAx>
        <c:axId val="6280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934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410332"/>
        <c:axId val="543663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535526"/>
        <c:axId val="41602007"/>
      </c:lineChart>
      <c:catAx>
        <c:axId val="2841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366397"/>
        <c:crosses val="autoZero"/>
        <c:auto val="0"/>
        <c:lblOffset val="100"/>
        <c:tickLblSkip val="1"/>
        <c:noMultiLvlLbl val="0"/>
      </c:catAx>
      <c:valAx>
        <c:axId val="5436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10332"/>
        <c:crossesAt val="1"/>
        <c:crossBetween val="between"/>
        <c:dispUnits/>
      </c:valAx>
      <c:catAx>
        <c:axId val="19535526"/>
        <c:scaling>
          <c:orientation val="minMax"/>
        </c:scaling>
        <c:axPos val="b"/>
        <c:delete val="1"/>
        <c:majorTickMark val="in"/>
        <c:minorTickMark val="none"/>
        <c:tickLblPos val="nextTo"/>
        <c:crossAx val="41602007"/>
        <c:crosses val="autoZero"/>
        <c:auto val="0"/>
        <c:lblOffset val="100"/>
        <c:tickLblSkip val="1"/>
        <c:noMultiLvlLbl val="0"/>
      </c:catAx>
      <c:valAx>
        <c:axId val="416020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355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873744"/>
        <c:axId val="14319377"/>
      </c:scatterChart>
      <c:valAx>
        <c:axId val="3887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9377"/>
        <c:crosses val="max"/>
        <c:crossBetween val="midCat"/>
        <c:dispUnits/>
      </c:valAx>
      <c:valAx>
        <c:axId val="143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37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38841.29252314815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-0.15314166666666668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-0.0662</v>
      </c>
      <c r="H8" s="5"/>
    </row>
    <row r="9" spans="5:8" ht="13.5">
      <c r="E9" s="63" t="s">
        <v>13</v>
      </c>
      <c r="F9" s="63"/>
      <c r="G9" s="35">
        <v>-0.2569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0.19070000000000004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</v>
      </c>
      <c r="L12" s="44">
        <v>0</v>
      </c>
      <c r="M12" s="44">
        <v>0</v>
      </c>
      <c r="N12" s="44">
        <v>16</v>
      </c>
      <c r="O12" s="45">
        <v>66.66666666666666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8</v>
      </c>
      <c r="L13" s="44"/>
      <c r="M13" s="44">
        <v>0</v>
      </c>
      <c r="N13" s="44">
        <v>8</v>
      </c>
      <c r="O13" s="45">
        <v>33.33333333333333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33.33333333333333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</v>
      </c>
      <c r="L15" s="44">
        <v>0</v>
      </c>
      <c r="M15" s="44">
        <v>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5.329070518200751E-15</v>
      </c>
      <c r="N18" s="51">
        <v>-0.0662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-0.24139880690549376</v>
      </c>
      <c r="L19" s="42">
        <v>-0.24139880690549376</v>
      </c>
      <c r="M19" s="42">
        <v>-0.24139880690549376</v>
      </c>
      <c r="N19" s="51">
        <v>-0.2569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0.24139880690549376</v>
      </c>
      <c r="L20" s="42">
        <v>0.08786198030099257</v>
      </c>
      <c r="M20" s="42">
        <v>9.159339953157541E-15</v>
      </c>
      <c r="N20" s="51">
        <v>0.19070000000000004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-0.14390937464909173</v>
      </c>
      <c r="L22" s="42">
        <v>-0.05237872880414122</v>
      </c>
      <c r="M22" s="42">
        <v>4.695318208310558E-16</v>
      </c>
      <c r="N22" s="51">
        <v>-0.15314166666666668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0.15702678294435982</v>
      </c>
      <c r="L23" s="42">
        <v>0.05715307497433549</v>
      </c>
      <c r="M23" s="42">
        <v>2.590082542626633E-15</v>
      </c>
      <c r="N23" s="51">
        <v>0.1671044120927917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0.064180472039906</v>
      </c>
      <c r="L24" s="42">
        <v>0.023359781443682195</v>
      </c>
      <c r="M24" s="42">
        <v>2.601952600613554E-15</v>
      </c>
      <c r="N24" s="51">
        <v>0.06830780028452202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102.19140290619285</v>
      </c>
      <c r="D47" s="24">
        <v>53.076643084631044</v>
      </c>
      <c r="E47" s="24">
        <v>-17.171842536440085</v>
      </c>
      <c r="F47" s="60">
        <v>-0.0682</v>
      </c>
    </row>
    <row r="48" spans="2:6" ht="13.5">
      <c r="B48" s="27" t="s">
        <v>56</v>
      </c>
      <c r="C48" s="24">
        <v>101.5741613514261</v>
      </c>
      <c r="D48" s="24">
        <v>54.73441320347357</v>
      </c>
      <c r="E48" s="24">
        <v>-13.348527579637558</v>
      </c>
      <c r="F48" s="60">
        <v>-0.0812</v>
      </c>
    </row>
    <row r="49" spans="2:6" ht="13.5">
      <c r="B49" s="27" t="s">
        <v>57</v>
      </c>
      <c r="C49" s="24">
        <v>101.59767597129698</v>
      </c>
      <c r="D49" s="24">
        <v>54.62377076278046</v>
      </c>
      <c r="E49" s="24">
        <v>-9.635668014565919</v>
      </c>
      <c r="F49" s="60">
        <v>-0.097</v>
      </c>
    </row>
    <row r="50" spans="2:6" ht="13.5">
      <c r="B50" s="27" t="s">
        <v>58</v>
      </c>
      <c r="C50" s="24">
        <v>101.58461907784216</v>
      </c>
      <c r="D50" s="24">
        <v>54.58999279718938</v>
      </c>
      <c r="E50" s="24">
        <v>-3.901894656168795</v>
      </c>
      <c r="F50" s="60">
        <v>-0.1208</v>
      </c>
    </row>
    <row r="51" spans="2:6" ht="13.5">
      <c r="B51" s="27" t="s">
        <v>59</v>
      </c>
      <c r="C51" s="24">
        <v>101.56766136097983</v>
      </c>
      <c r="D51" s="24">
        <v>54.582572701757194</v>
      </c>
      <c r="E51" s="24">
        <v>0.2790100875119152</v>
      </c>
      <c r="F51" s="60">
        <v>-0.1393</v>
      </c>
    </row>
    <row r="52" spans="2:6" ht="13.5">
      <c r="B52" s="27" t="s">
        <v>60</v>
      </c>
      <c r="C52" s="24">
        <v>101.53795932501119</v>
      </c>
      <c r="D52" s="24">
        <v>54.615495491309716</v>
      </c>
      <c r="E52" s="24">
        <v>4.32340571605153</v>
      </c>
      <c r="F52" s="60">
        <v>-0.1559</v>
      </c>
    </row>
    <row r="53" spans="2:6" ht="13.5">
      <c r="B53" s="27" t="s">
        <v>61</v>
      </c>
      <c r="C53" s="24">
        <v>101.50522936727712</v>
      </c>
      <c r="D53" s="24">
        <v>54.63038166807067</v>
      </c>
      <c r="E53" s="24">
        <v>10.339919466757596</v>
      </c>
      <c r="F53" s="60">
        <v>-0.1816</v>
      </c>
    </row>
    <row r="54" spans="2:7" ht="13.5">
      <c r="B54" s="27" t="s">
        <v>62</v>
      </c>
      <c r="C54" s="24">
        <v>101.4962253410797</v>
      </c>
      <c r="D54" s="24">
        <v>54.60355118458566</v>
      </c>
      <c r="E54" s="24">
        <v>14.181076217070473</v>
      </c>
      <c r="F54" s="60">
        <v>-0.1992</v>
      </c>
      <c r="G54" s="60">
        <v>-0.011699999999999988</v>
      </c>
    </row>
    <row r="55" spans="2:7" ht="13.5">
      <c r="B55" s="27" t="s">
        <v>63</v>
      </c>
      <c r="C55" s="24">
        <v>102.04900404268942</v>
      </c>
      <c r="D55" s="24">
        <v>53.02348571745916</v>
      </c>
      <c r="E55" s="24">
        <v>17.958621541304847</v>
      </c>
      <c r="F55" s="60">
        <v>-0.2202</v>
      </c>
      <c r="G55" s="60">
        <v>-0.03270000000000001</v>
      </c>
    </row>
    <row r="56" spans="2:7" ht="13.5">
      <c r="B56" s="27" t="s">
        <v>64</v>
      </c>
      <c r="C56" s="24">
        <v>103.37099425355737</v>
      </c>
      <c r="D56" s="24">
        <v>49.34234514185081</v>
      </c>
      <c r="E56" s="24">
        <v>19.883931790515632</v>
      </c>
      <c r="F56" s="60">
        <v>-0.237</v>
      </c>
      <c r="G56" s="60">
        <v>-0.04949999999999999</v>
      </c>
    </row>
    <row r="57" spans="2:7" ht="13.5">
      <c r="B57" s="27" t="s">
        <v>65</v>
      </c>
      <c r="C57" s="24">
        <v>104.7871667701312</v>
      </c>
      <c r="D57" s="24">
        <v>45.427992193372575</v>
      </c>
      <c r="E57" s="24">
        <v>19.867688043697118</v>
      </c>
      <c r="F57" s="60">
        <v>-0.245</v>
      </c>
      <c r="G57" s="60">
        <v>-0.0575</v>
      </c>
    </row>
    <row r="58" spans="2:7" ht="13.5">
      <c r="B58" s="27" t="s">
        <v>66</v>
      </c>
      <c r="C58" s="24">
        <v>107.00316078610898</v>
      </c>
      <c r="D58" s="24">
        <v>39.31358434087186</v>
      </c>
      <c r="E58" s="24">
        <v>19.922380339958917</v>
      </c>
      <c r="F58" s="60">
        <v>-0.2539</v>
      </c>
      <c r="G58" s="60">
        <v>-0.06640000000000001</v>
      </c>
    </row>
    <row r="59" spans="2:7" ht="13.5">
      <c r="B59" s="27" t="s">
        <v>67</v>
      </c>
      <c r="C59" s="24">
        <v>109.172165484383</v>
      </c>
      <c r="D59" s="24">
        <v>33.34549346609129</v>
      </c>
      <c r="E59" s="24">
        <v>19.836400057021418</v>
      </c>
      <c r="F59" s="60">
        <v>-0.2569</v>
      </c>
      <c r="G59" s="60">
        <v>-0.06940000000000002</v>
      </c>
    </row>
    <row r="60" spans="2:7" ht="13.5">
      <c r="B60" s="27" t="s">
        <v>68</v>
      </c>
      <c r="C60" s="24">
        <v>110.7783747123179</v>
      </c>
      <c r="D60" s="24">
        <v>28.973909423867944</v>
      </c>
      <c r="E60" s="24">
        <v>16.084572775678517</v>
      </c>
      <c r="F60" s="60">
        <v>-0.2427</v>
      </c>
      <c r="G60" s="60">
        <v>-0.0552</v>
      </c>
    </row>
    <row r="61" spans="2:7" ht="13.5">
      <c r="B61" s="27" t="s">
        <v>69</v>
      </c>
      <c r="C61" s="24">
        <v>111.06471154429873</v>
      </c>
      <c r="D61" s="24">
        <v>28.252773681228177</v>
      </c>
      <c r="E61" s="24">
        <v>10.246155901508207</v>
      </c>
      <c r="F61" s="60">
        <v>-0.2203</v>
      </c>
      <c r="G61" s="60">
        <v>-0.032799999999999996</v>
      </c>
    </row>
    <row r="62" spans="2:6" ht="13.5">
      <c r="B62" s="27" t="s">
        <v>70</v>
      </c>
      <c r="C62" s="24">
        <v>111.09786851360873</v>
      </c>
      <c r="D62" s="24">
        <v>28.25994854805113</v>
      </c>
      <c r="E62" s="24">
        <v>2.3962072692560046</v>
      </c>
      <c r="F62" s="60">
        <v>-0.1867</v>
      </c>
    </row>
    <row r="63" spans="2:6" ht="13.5">
      <c r="B63" s="27" t="s">
        <v>71</v>
      </c>
      <c r="C63" s="24">
        <v>111.12328183425397</v>
      </c>
      <c r="D63" s="24">
        <v>28.274787212851614</v>
      </c>
      <c r="E63" s="24">
        <v>-3.896825961360491</v>
      </c>
      <c r="F63" s="60">
        <v>-0.1577</v>
      </c>
    </row>
    <row r="64" spans="2:6" ht="13.5">
      <c r="B64" s="27" t="s">
        <v>72</v>
      </c>
      <c r="C64" s="24">
        <v>111.14430117892485</v>
      </c>
      <c r="D64" s="24">
        <v>28.29515543217999</v>
      </c>
      <c r="E64" s="24">
        <v>-9.82601181386636</v>
      </c>
      <c r="F64" s="60">
        <v>-0.131</v>
      </c>
    </row>
    <row r="65" spans="2:6" ht="13.5">
      <c r="B65" s="27" t="s">
        <v>73</v>
      </c>
      <c r="C65" s="24">
        <v>110.51681626205392</v>
      </c>
      <c r="D65" s="24">
        <v>30.123195844241085</v>
      </c>
      <c r="E65" s="24">
        <v>-17.17678099470864</v>
      </c>
      <c r="F65" s="60">
        <v>-0.0954</v>
      </c>
    </row>
    <row r="66" spans="2:6" ht="13.5">
      <c r="B66" s="27" t="s">
        <v>74</v>
      </c>
      <c r="C66" s="24">
        <v>108.54780138614625</v>
      </c>
      <c r="D66" s="24">
        <v>35.55979133872375</v>
      </c>
      <c r="E66" s="24">
        <v>-19.184623726907578</v>
      </c>
      <c r="F66" s="60">
        <v>-0.0863</v>
      </c>
    </row>
    <row r="67" spans="2:6" ht="13.5">
      <c r="B67" s="27" t="s">
        <v>75</v>
      </c>
      <c r="C67" s="24">
        <v>107.0115320502061</v>
      </c>
      <c r="D67" s="24">
        <v>39.78909465486112</v>
      </c>
      <c r="E67" s="24">
        <v>-19.180321118329502</v>
      </c>
      <c r="F67" s="60">
        <v>-0.0834</v>
      </c>
    </row>
    <row r="68" spans="2:6" ht="13.5">
      <c r="B68" s="27" t="s">
        <v>76</v>
      </c>
      <c r="C68" s="24">
        <v>105.65341011188202</v>
      </c>
      <c r="D68" s="24">
        <v>43.534413413599026</v>
      </c>
      <c r="E68" s="24">
        <v>-19.183886273567833</v>
      </c>
      <c r="F68" s="60">
        <v>-0.0786</v>
      </c>
    </row>
    <row r="69" spans="2:6" ht="13.5">
      <c r="B69" s="27" t="s">
        <v>77</v>
      </c>
      <c r="C69" s="24">
        <v>104.17159325897576</v>
      </c>
      <c r="D69" s="24">
        <v>47.628145890416896</v>
      </c>
      <c r="E69" s="24">
        <v>-19.149356995115966</v>
      </c>
      <c r="F69" s="60">
        <v>-0.0709</v>
      </c>
    </row>
    <row r="70" spans="2:6" ht="13.5">
      <c r="B70" s="27" t="s">
        <v>78</v>
      </c>
      <c r="C70" s="24">
        <v>102.78016796610895</v>
      </c>
      <c r="D70" s="24">
        <v>51.464821157981135</v>
      </c>
      <c r="E70" s="24">
        <v>-18.42138518295461</v>
      </c>
      <c r="F70" s="60">
        <v>-0.0662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38841.29252314815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-0.15314166666666668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-0.0662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-0.2569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0.19070000000000004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0.06830780028452202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102.25550094323617</v>
      </c>
      <c r="D47" s="24">
        <v>53.09997286218971</v>
      </c>
      <c r="E47" s="24">
        <v>-17.17184253644009</v>
      </c>
      <c r="F47" s="60">
        <v>-0.0682</v>
      </c>
    </row>
    <row r="48" spans="2:6" ht="13.5">
      <c r="B48" s="27" t="s">
        <v>56</v>
      </c>
      <c r="C48" s="24">
        <v>101.65050035134807</v>
      </c>
      <c r="D48" s="24">
        <v>54.762198327158835</v>
      </c>
      <c r="E48" s="24">
        <v>-13.348527579637558</v>
      </c>
      <c r="F48" s="60">
        <v>-0.0812</v>
      </c>
    </row>
    <row r="49" spans="2:6" ht="13.5">
      <c r="B49" s="27" t="s">
        <v>57</v>
      </c>
      <c r="C49" s="24">
        <v>101.68881083433294</v>
      </c>
      <c r="D49" s="24">
        <v>54.656941140229485</v>
      </c>
      <c r="E49" s="24">
        <v>-9.635668014565919</v>
      </c>
      <c r="F49" s="60">
        <v>-0.097</v>
      </c>
    </row>
    <row r="50" spans="2:6" ht="13.5">
      <c r="B50" s="27" t="s">
        <v>58</v>
      </c>
      <c r="C50" s="24">
        <v>101.69813949682447</v>
      </c>
      <c r="D50" s="24">
        <v>54.631310850680364</v>
      </c>
      <c r="E50" s="24">
        <v>-3.9018946561687944</v>
      </c>
      <c r="F50" s="60">
        <v>-0.1208</v>
      </c>
    </row>
    <row r="51" spans="2:6" ht="13.5">
      <c r="B51" s="27" t="s">
        <v>59</v>
      </c>
      <c r="C51" s="24">
        <v>101.69854059348174</v>
      </c>
      <c r="D51" s="24">
        <v>54.6302088466715</v>
      </c>
      <c r="E51" s="24">
        <v>0.279010087511919</v>
      </c>
      <c r="F51" s="60">
        <v>-0.1393</v>
      </c>
    </row>
    <row r="52" spans="2:6" ht="13.5">
      <c r="B52" s="27" t="s">
        <v>60</v>
      </c>
      <c r="C52" s="24">
        <v>101.68448493469863</v>
      </c>
      <c r="D52" s="24">
        <v>54.66882645179365</v>
      </c>
      <c r="E52" s="24">
        <v>4.323405716051528</v>
      </c>
      <c r="F52" s="60">
        <v>-0.1559</v>
      </c>
    </row>
    <row r="53" spans="2:6" ht="13.5">
      <c r="B53" s="27" t="s">
        <v>61</v>
      </c>
      <c r="C53" s="24">
        <v>101.67587193196567</v>
      </c>
      <c r="D53" s="24">
        <v>54.692490482316146</v>
      </c>
      <c r="E53" s="24">
        <v>10.339919466757593</v>
      </c>
      <c r="F53" s="60">
        <v>-0.1816</v>
      </c>
    </row>
    <row r="54" spans="2:7" ht="13.5">
      <c r="B54" s="27" t="s">
        <v>62</v>
      </c>
      <c r="C54" s="24">
        <v>101.6834418121571</v>
      </c>
      <c r="D54" s="24">
        <v>54.671692407422206</v>
      </c>
      <c r="E54" s="24">
        <v>14.181076217070467</v>
      </c>
      <c r="F54" s="60">
        <v>-0.1992</v>
      </c>
      <c r="G54" s="39">
        <v>-0.011699999999999988</v>
      </c>
    </row>
    <row r="55" spans="2:7" ht="13.5">
      <c r="B55" s="27" t="s">
        <v>63</v>
      </c>
      <c r="C55" s="24">
        <v>102.25592788902193</v>
      </c>
      <c r="D55" s="24">
        <v>53.09879983828408</v>
      </c>
      <c r="E55" s="24">
        <v>17.95862154130485</v>
      </c>
      <c r="F55" s="60">
        <v>-0.2202</v>
      </c>
      <c r="G55" s="39">
        <v>-0.03270000000000001</v>
      </c>
    </row>
    <row r="56" spans="2:7" ht="13.5">
      <c r="B56" s="27" t="s">
        <v>64</v>
      </c>
      <c r="C56" s="24">
        <v>103.5936671427672</v>
      </c>
      <c r="D56" s="24">
        <v>49.42339144550125</v>
      </c>
      <c r="E56" s="24">
        <v>19.88393179051563</v>
      </c>
      <c r="F56" s="60">
        <v>-0.237</v>
      </c>
      <c r="G56" s="39">
        <v>-0.04949999999999999</v>
      </c>
    </row>
    <row r="57" spans="2:7" ht="13.5">
      <c r="B57" s="27" t="s">
        <v>65</v>
      </c>
      <c r="C57" s="24">
        <v>105.01737664525554</v>
      </c>
      <c r="D57" s="24">
        <v>45.51178173555199</v>
      </c>
      <c r="E57" s="24">
        <v>19.867688043697118</v>
      </c>
      <c r="F57" s="60">
        <v>-0.245</v>
      </c>
      <c r="G57" s="39">
        <v>-0.0575</v>
      </c>
    </row>
    <row r="58" spans="2:7" ht="13.5">
      <c r="B58" s="27" t="s">
        <v>66</v>
      </c>
      <c r="C58" s="24">
        <v>107.24173150636103</v>
      </c>
      <c r="D58" s="24">
        <v>39.40041698181108</v>
      </c>
      <c r="E58" s="24">
        <v>19.922380339958917</v>
      </c>
      <c r="F58" s="60">
        <v>-0.2539</v>
      </c>
      <c r="G58" s="39">
        <v>-0.06640000000000001</v>
      </c>
    </row>
    <row r="59" spans="2:7" ht="13.5">
      <c r="B59" s="27" t="s">
        <v>67</v>
      </c>
      <c r="C59" s="24">
        <v>109.4135642912885</v>
      </c>
      <c r="D59" s="24">
        <v>33.433355446392284</v>
      </c>
      <c r="E59" s="24">
        <v>19.836400057021415</v>
      </c>
      <c r="F59" s="60">
        <v>-0.2569</v>
      </c>
      <c r="G59" s="39">
        <v>-0.06940000000000002</v>
      </c>
    </row>
    <row r="60" spans="2:7" ht="13.5">
      <c r="B60" s="27" t="s">
        <v>68</v>
      </c>
      <c r="C60" s="24">
        <v>111.0064551070054</v>
      </c>
      <c r="D60" s="24">
        <v>29.056923898553883</v>
      </c>
      <c r="E60" s="24">
        <v>16.084572775678517</v>
      </c>
      <c r="F60" s="60">
        <v>-0.2427</v>
      </c>
      <c r="G60" s="39">
        <v>-0.0552</v>
      </c>
    </row>
    <row r="61" spans="2:7" ht="13.5">
      <c r="B61" s="27" t="s">
        <v>69</v>
      </c>
      <c r="C61" s="24">
        <v>111.27171871363167</v>
      </c>
      <c r="D61" s="24">
        <v>28.328118129145093</v>
      </c>
      <c r="E61" s="24">
        <v>10.246155901508208</v>
      </c>
      <c r="F61" s="60">
        <v>-0.2203</v>
      </c>
      <c r="G61" s="39">
        <v>-0.032799999999999996</v>
      </c>
    </row>
    <row r="62" spans="2:6" ht="13.5">
      <c r="B62" s="27" t="s">
        <v>70</v>
      </c>
      <c r="C62" s="24">
        <v>111.27329138449392</v>
      </c>
      <c r="D62" s="24">
        <v>28.32379725146287</v>
      </c>
      <c r="E62" s="24">
        <v>2.396207269256003</v>
      </c>
      <c r="F62" s="60">
        <v>-0.1867</v>
      </c>
    </row>
    <row r="63" spans="2:6" ht="13.5">
      <c r="B63" s="27" t="s">
        <v>71</v>
      </c>
      <c r="C63" s="24">
        <v>111.27149512334678</v>
      </c>
      <c r="D63" s="24">
        <v>28.32873243840409</v>
      </c>
      <c r="E63" s="24">
        <v>-3.896825961360495</v>
      </c>
      <c r="F63" s="60">
        <v>-0.1577</v>
      </c>
    </row>
    <row r="64" spans="2:6" ht="13.5">
      <c r="B64" s="27" t="s">
        <v>72</v>
      </c>
      <c r="C64" s="24">
        <v>111.26740770008281</v>
      </c>
      <c r="D64" s="24">
        <v>28.339962541525566</v>
      </c>
      <c r="E64" s="24">
        <v>-9.82601181386636</v>
      </c>
      <c r="F64" s="60">
        <v>-0.131</v>
      </c>
    </row>
    <row r="65" spans="2:6" ht="13.5">
      <c r="B65" s="27" t="s">
        <v>73</v>
      </c>
      <c r="C65" s="24">
        <v>110.6064850450627</v>
      </c>
      <c r="D65" s="24">
        <v>30.15583261219916</v>
      </c>
      <c r="E65" s="24">
        <v>-17.17678099470864</v>
      </c>
      <c r="F65" s="60">
        <v>-0.0954</v>
      </c>
    </row>
    <row r="66" spans="2:6" ht="13.5">
      <c r="B66" s="27" t="s">
        <v>74</v>
      </c>
      <c r="C66" s="24">
        <v>108.62886594779695</v>
      </c>
      <c r="D66" s="24">
        <v>35.58929642621846</v>
      </c>
      <c r="E66" s="24">
        <v>-19.184623726907574</v>
      </c>
      <c r="F66" s="60">
        <v>-0.0863</v>
      </c>
    </row>
    <row r="67" spans="2:6" ht="13.5">
      <c r="B67" s="27" t="s">
        <v>75</v>
      </c>
      <c r="C67" s="24">
        <v>107.08988468918264</v>
      </c>
      <c r="D67" s="24">
        <v>39.81761268322478</v>
      </c>
      <c r="E67" s="24">
        <v>-19.180321118329502</v>
      </c>
      <c r="F67" s="60">
        <v>-0.0834</v>
      </c>
    </row>
    <row r="68" spans="2:6" ht="13.5">
      <c r="B68" s="27" t="s">
        <v>76</v>
      </c>
      <c r="C68" s="24">
        <v>105.72729235576438</v>
      </c>
      <c r="D68" s="24">
        <v>43.561304351213</v>
      </c>
      <c r="E68" s="24">
        <v>-19.183886273567833</v>
      </c>
      <c r="F68" s="60">
        <v>-0.0786</v>
      </c>
    </row>
    <row r="69" spans="2:6" ht="13.5">
      <c r="B69" s="27" t="s">
        <v>77</v>
      </c>
      <c r="C69" s="24">
        <v>104.2382524555206</v>
      </c>
      <c r="D69" s="24">
        <v>47.652407853799325</v>
      </c>
      <c r="E69" s="24">
        <v>-19.149356995115962</v>
      </c>
      <c r="F69" s="60">
        <v>-0.0709</v>
      </c>
    </row>
    <row r="70" spans="2:6" ht="13.5">
      <c r="B70" s="27" t="s">
        <v>78</v>
      </c>
      <c r="C70" s="24">
        <v>102.84240295370444</v>
      </c>
      <c r="D70" s="24">
        <v>51.487472840995835</v>
      </c>
      <c r="E70" s="24">
        <v>-18.42138518295461</v>
      </c>
      <c r="F70" s="60">
        <v>-0.0662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38841.29252314815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-0.15314166666666668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-0.0662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-0.2569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0.19070000000000004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0.06830780028452202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-0.06409803704332262</v>
      </c>
      <c r="D47" s="24">
        <v>-0.023329777558664944</v>
      </c>
      <c r="E47" s="24">
        <v>3.552713678800501E-15</v>
      </c>
      <c r="F47" s="60">
        <v>-0.0682</v>
      </c>
    </row>
    <row r="48" spans="2:6" ht="13.5">
      <c r="B48" s="27" t="s">
        <v>56</v>
      </c>
      <c r="C48" s="24">
        <v>-0.07633899992197257</v>
      </c>
      <c r="D48" s="24">
        <v>-0.027785123685262647</v>
      </c>
      <c r="E48" s="24">
        <v>0</v>
      </c>
      <c r="F48" s="60">
        <v>-0.0812</v>
      </c>
    </row>
    <row r="49" spans="2:6" ht="13.5">
      <c r="B49" s="27" t="s">
        <v>57</v>
      </c>
      <c r="C49" s="24">
        <v>-0.09113486303596119</v>
      </c>
      <c r="D49" s="24">
        <v>-0.03317037744902507</v>
      </c>
      <c r="E49" s="24">
        <v>0</v>
      </c>
      <c r="F49" s="60">
        <v>-0.097</v>
      </c>
    </row>
    <row r="50" spans="2:6" ht="13.5">
      <c r="B50" s="27" t="s">
        <v>58</v>
      </c>
      <c r="C50" s="24">
        <v>-0.11352041898230425</v>
      </c>
      <c r="D50" s="24">
        <v>-0.04131805349098272</v>
      </c>
      <c r="E50" s="24">
        <v>-4.440892098500626E-16</v>
      </c>
      <c r="F50" s="60">
        <v>-0.1208</v>
      </c>
    </row>
    <row r="51" spans="2:6" ht="13.5">
      <c r="B51" s="27" t="s">
        <v>59</v>
      </c>
      <c r="C51" s="24">
        <v>-0.13087923250191125</v>
      </c>
      <c r="D51" s="24">
        <v>-0.04763614491430701</v>
      </c>
      <c r="E51" s="24">
        <v>-3.83026943495679E-15</v>
      </c>
      <c r="F51" s="60">
        <v>-0.1393</v>
      </c>
    </row>
    <row r="52" spans="2:6" ht="13.5">
      <c r="B52" s="27" t="s">
        <v>60</v>
      </c>
      <c r="C52" s="24">
        <v>-0.1465256096874441</v>
      </c>
      <c r="D52" s="24">
        <v>-0.053330960483933154</v>
      </c>
      <c r="E52" s="24">
        <v>2.6645352591003757E-15</v>
      </c>
      <c r="F52" s="60">
        <v>-0.1559</v>
      </c>
    </row>
    <row r="53" spans="2:6" ht="13.5">
      <c r="B53" s="27" t="s">
        <v>61</v>
      </c>
      <c r="C53" s="24">
        <v>-0.17064256468854921</v>
      </c>
      <c r="D53" s="24">
        <v>-0.06210881424547665</v>
      </c>
      <c r="E53" s="24">
        <v>3.552713678800501E-15</v>
      </c>
      <c r="F53" s="60">
        <v>-0.1816</v>
      </c>
    </row>
    <row r="54" spans="2:7" ht="13.5">
      <c r="B54" s="27" t="s">
        <v>62</v>
      </c>
      <c r="C54" s="24">
        <v>-0.1872164710774058</v>
      </c>
      <c r="D54" s="24">
        <v>-0.06814122283654456</v>
      </c>
      <c r="E54" s="24">
        <v>5.329070518200751E-15</v>
      </c>
      <c r="F54" s="60">
        <v>-0.1992</v>
      </c>
      <c r="G54" s="39">
        <v>-0.011699999999999988</v>
      </c>
    </row>
    <row r="55" spans="2:7" ht="13.5">
      <c r="B55" s="27" t="s">
        <v>63</v>
      </c>
      <c r="C55" s="24">
        <v>-0.20692384633251493</v>
      </c>
      <c r="D55" s="24">
        <v>-0.0753141208249204</v>
      </c>
      <c r="E55" s="24">
        <v>-3.552713678800501E-15</v>
      </c>
      <c r="F55" s="60">
        <v>-0.2202</v>
      </c>
      <c r="G55" s="39">
        <v>-0.03270000000000001</v>
      </c>
    </row>
    <row r="56" spans="2:7" ht="13.5">
      <c r="B56" s="27" t="s">
        <v>64</v>
      </c>
      <c r="C56" s="24">
        <v>-0.2226728892098322</v>
      </c>
      <c r="D56" s="24">
        <v>-0.08104630365044585</v>
      </c>
      <c r="E56" s="24">
        <v>3.552713678800501E-15</v>
      </c>
      <c r="F56" s="60">
        <v>-0.237</v>
      </c>
      <c r="G56" s="39">
        <v>-0.04949999999999999</v>
      </c>
    </row>
    <row r="57" spans="2:7" ht="13.5">
      <c r="B57" s="27" t="s">
        <v>65</v>
      </c>
      <c r="C57" s="24">
        <v>-0.23020987512434488</v>
      </c>
      <c r="D57" s="24">
        <v>-0.08378954217941725</v>
      </c>
      <c r="E57" s="24">
        <v>0</v>
      </c>
      <c r="F57" s="60">
        <v>-0.245</v>
      </c>
      <c r="G57" s="39">
        <v>-0.0575</v>
      </c>
    </row>
    <row r="58" spans="2:7" ht="13.5">
      <c r="B58" s="27" t="s">
        <v>66</v>
      </c>
      <c r="C58" s="24">
        <v>-0.2385707202520564</v>
      </c>
      <c r="D58" s="24">
        <v>-0.08683264093921395</v>
      </c>
      <c r="E58" s="24">
        <v>0</v>
      </c>
      <c r="F58" s="60">
        <v>-0.2539</v>
      </c>
      <c r="G58" s="39">
        <v>-0.06640000000000001</v>
      </c>
    </row>
    <row r="59" spans="2:7" ht="13.5">
      <c r="B59" s="27" t="s">
        <v>67</v>
      </c>
      <c r="C59" s="24">
        <v>-0.24139880690549376</v>
      </c>
      <c r="D59" s="24">
        <v>-0.08786198030099257</v>
      </c>
      <c r="E59" s="24">
        <v>3.552713678800501E-15</v>
      </c>
      <c r="F59" s="60">
        <v>-0.2569</v>
      </c>
      <c r="G59" s="39">
        <v>-0.06940000000000002</v>
      </c>
    </row>
    <row r="60" spans="2:7" ht="13.5">
      <c r="B60" s="27" t="s">
        <v>68</v>
      </c>
      <c r="C60" s="24">
        <v>-0.2280803946874954</v>
      </c>
      <c r="D60" s="24">
        <v>-0.08301447468593892</v>
      </c>
      <c r="E60" s="24">
        <v>0</v>
      </c>
      <c r="F60" s="60">
        <v>-0.2427</v>
      </c>
      <c r="G60" s="39">
        <v>-0.0552</v>
      </c>
    </row>
    <row r="61" spans="2:7" ht="13.5">
      <c r="B61" s="27" t="s">
        <v>69</v>
      </c>
      <c r="C61" s="24">
        <v>-0.2070071693329396</v>
      </c>
      <c r="D61" s="24">
        <v>-0.07534444791691541</v>
      </c>
      <c r="E61" s="24">
        <v>-1.7763568394002505E-15</v>
      </c>
      <c r="F61" s="60">
        <v>-0.2203</v>
      </c>
      <c r="G61" s="39">
        <v>-0.032799999999999996</v>
      </c>
    </row>
    <row r="62" spans="2:6" ht="13.5">
      <c r="B62" s="27" t="s">
        <v>70</v>
      </c>
      <c r="C62" s="24">
        <v>-0.1754228708851855</v>
      </c>
      <c r="D62" s="24">
        <v>-0.06384870341173965</v>
      </c>
      <c r="E62" s="24">
        <v>1.7763568394002505E-15</v>
      </c>
      <c r="F62" s="60">
        <v>-0.1867</v>
      </c>
    </row>
    <row r="63" spans="2:6" ht="13.5">
      <c r="B63" s="27" t="s">
        <v>71</v>
      </c>
      <c r="C63" s="24">
        <v>-0.1482132890928085</v>
      </c>
      <c r="D63" s="24">
        <v>-0.05394522555247505</v>
      </c>
      <c r="E63" s="24">
        <v>3.9968028886505635E-15</v>
      </c>
      <c r="F63" s="60">
        <v>-0.1577</v>
      </c>
    </row>
    <row r="64" spans="2:6" ht="13.5">
      <c r="B64" s="27" t="s">
        <v>72</v>
      </c>
      <c r="C64" s="24">
        <v>-0.12310652115796472</v>
      </c>
      <c r="D64" s="24">
        <v>-0.044807109345576634</v>
      </c>
      <c r="E64" s="24">
        <v>0</v>
      </c>
      <c r="F64" s="60">
        <v>-0.131</v>
      </c>
    </row>
    <row r="65" spans="2:6" ht="13.5">
      <c r="B65" s="27" t="s">
        <v>73</v>
      </c>
      <c r="C65" s="24">
        <v>-0.08966878300877568</v>
      </c>
      <c r="D65" s="24">
        <v>-0.03263676795807413</v>
      </c>
      <c r="E65" s="24">
        <v>0</v>
      </c>
      <c r="F65" s="60">
        <v>-0.0954</v>
      </c>
    </row>
    <row r="66" spans="2:6" ht="13.5">
      <c r="B66" s="27" t="s">
        <v>74</v>
      </c>
      <c r="C66" s="24">
        <v>-0.08106456165070597</v>
      </c>
      <c r="D66" s="24">
        <v>-0.029505087494712257</v>
      </c>
      <c r="E66" s="24">
        <v>-3.552713678800501E-15</v>
      </c>
      <c r="F66" s="60">
        <v>-0.0863</v>
      </c>
    </row>
    <row r="67" spans="2:6" ht="13.5">
      <c r="B67" s="27" t="s">
        <v>75</v>
      </c>
      <c r="C67" s="24">
        <v>-0.07835263897653988</v>
      </c>
      <c r="D67" s="24">
        <v>-0.02851802836366346</v>
      </c>
      <c r="E67" s="24">
        <v>0</v>
      </c>
      <c r="F67" s="60">
        <v>-0.0834</v>
      </c>
    </row>
    <row r="68" spans="2:6" ht="13.5">
      <c r="B68" s="27" t="s">
        <v>76</v>
      </c>
      <c r="C68" s="24">
        <v>-0.07388224388235187</v>
      </c>
      <c r="D68" s="24">
        <v>-0.026890937613977428</v>
      </c>
      <c r="E68" s="24">
        <v>0</v>
      </c>
      <c r="F68" s="60">
        <v>-0.0786</v>
      </c>
    </row>
    <row r="69" spans="2:6" ht="13.5">
      <c r="B69" s="27" t="s">
        <v>77</v>
      </c>
      <c r="C69" s="24">
        <v>-0.06665919654483332</v>
      </c>
      <c r="D69" s="24">
        <v>-0.02426196338242903</v>
      </c>
      <c r="E69" s="24">
        <v>-3.552713678800501E-15</v>
      </c>
      <c r="F69" s="60">
        <v>-0.0709</v>
      </c>
    </row>
    <row r="70" spans="2:6" ht="13.5">
      <c r="B70" s="27" t="s">
        <v>78</v>
      </c>
      <c r="C70" s="24">
        <v>-0.06223498759548818</v>
      </c>
      <c r="D70" s="24">
        <v>-0.022651683014700552</v>
      </c>
      <c r="E70" s="24">
        <v>0</v>
      </c>
      <c r="F70" s="60">
        <v>-0.0662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38841.29252314815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</v>
      </c>
      <c r="D36" s="44">
        <v>0</v>
      </c>
      <c r="E36" s="44">
        <v>0</v>
      </c>
      <c r="F36" s="44">
        <v>16</v>
      </c>
      <c r="G36" s="45">
        <v>66.66666666666666</v>
      </c>
      <c r="H36" s="56"/>
    </row>
    <row r="37" spans="2:8" ht="13.5">
      <c r="B37" s="49" t="s">
        <v>39</v>
      </c>
      <c r="C37" s="44">
        <v>8</v>
      </c>
      <c r="D37" s="44"/>
      <c r="E37" s="44">
        <v>0</v>
      </c>
      <c r="F37" s="44">
        <v>8</v>
      </c>
      <c r="G37" s="45">
        <v>33.33333333333333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33.33333333333333</v>
      </c>
      <c r="H38" s="57"/>
    </row>
    <row r="39" spans="2:8" ht="13.5">
      <c r="B39" s="49" t="s">
        <v>34</v>
      </c>
      <c r="C39" s="44">
        <v>24</v>
      </c>
      <c r="D39" s="44">
        <v>0</v>
      </c>
      <c r="E39" s="44">
        <v>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5.329070518200751E-15</v>
      </c>
      <c r="F42" s="51">
        <v>-0.0662</v>
      </c>
    </row>
    <row r="43" spans="2:6" ht="13.5">
      <c r="B43" s="49" t="s">
        <v>13</v>
      </c>
      <c r="C43" s="42">
        <v>-0.24139880690549376</v>
      </c>
      <c r="D43" s="42">
        <v>-0.24139880690549376</v>
      </c>
      <c r="E43" s="42">
        <v>-0.24139880690549376</v>
      </c>
      <c r="F43" s="51">
        <v>-0.2569</v>
      </c>
    </row>
    <row r="44" spans="2:6" ht="13.5">
      <c r="B44" s="49" t="s">
        <v>14</v>
      </c>
      <c r="C44" s="42">
        <v>0.24139880690549376</v>
      </c>
      <c r="D44" s="42">
        <v>0.08786198030099257</v>
      </c>
      <c r="E44" s="42">
        <v>9.159339953157541E-15</v>
      </c>
      <c r="F44" s="51">
        <v>0.19070000000000004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-0.14390937464909173</v>
      </c>
      <c r="D46" s="42">
        <v>-0.05237872880414122</v>
      </c>
      <c r="E46" s="42">
        <v>4.695318208310558E-16</v>
      </c>
      <c r="F46" s="51">
        <v>-0.15314166666666668</v>
      </c>
    </row>
    <row r="47" spans="2:6" ht="13.5">
      <c r="B47" s="49" t="s">
        <v>26</v>
      </c>
      <c r="C47" s="42">
        <v>0.15702678294435982</v>
      </c>
      <c r="D47" s="42">
        <v>0.05715307497433549</v>
      </c>
      <c r="E47" s="42">
        <v>2.590082542626633E-15</v>
      </c>
      <c r="F47" s="51">
        <v>0.1671044120927917</v>
      </c>
    </row>
    <row r="48" spans="2:6" ht="13.5">
      <c r="B48" s="49" t="s">
        <v>27</v>
      </c>
      <c r="C48" s="42">
        <v>0.064180472039906</v>
      </c>
      <c r="D48" s="42">
        <v>0.023359781443682195</v>
      </c>
      <c r="E48" s="42">
        <v>2.601952600613554E-15</v>
      </c>
      <c r="F48" s="51">
        <v>0.06830780028452202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24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-0.3580650675202327</v>
      </c>
      <c r="C3">
        <f aca="true" t="shared" si="0" ref="C3:C33">NORMDIST(B3,AveDev3D_0,StandardDev3D_0,FALSE)*NumPoints_7*I3</f>
        <v>0.021272872377302535</v>
      </c>
      <c r="D3">
        <v>0</v>
      </c>
      <c r="F3" t="s">
        <v>17</v>
      </c>
      <c r="G3">
        <v>15</v>
      </c>
      <c r="I3">
        <f>B5-B4</f>
        <v>0.013661560056904443</v>
      </c>
      <c r="N3">
        <v>0.1875</v>
      </c>
      <c r="O3">
        <v>-0.1875</v>
      </c>
      <c r="P3">
        <v>-0.15314166666666668</v>
      </c>
    </row>
    <row r="4" spans="1:16" ht="12.75">
      <c r="B4">
        <v>-0.3444035074633284</v>
      </c>
      <c r="C4">
        <f t="shared" si="0"/>
        <v>0.03799416759830384</v>
      </c>
      <c r="D4">
        <v>0</v>
      </c>
      <c r="F4" t="s">
        <v>18</v>
      </c>
      <c r="G4">
        <v>5</v>
      </c>
      <c r="I4">
        <f>I3</f>
        <v>0.013661560056904443</v>
      </c>
      <c r="N4">
        <v>0.1875</v>
      </c>
      <c r="O4">
        <v>-0.1875</v>
      </c>
      <c r="P4">
        <v>-0.15314166666666668</v>
      </c>
    </row>
    <row r="5" spans="1:16" ht="12.75">
      <c r="B5">
        <v>-0.33074194740642393</v>
      </c>
      <c r="C5">
        <f t="shared" si="0"/>
        <v>0.06519825232169114</v>
      </c>
      <c r="D5">
        <v>0</v>
      </c>
      <c r="I5">
        <f>I4</f>
        <v>0.013661560056904443</v>
      </c>
      <c r="N5">
        <v>0.1875</v>
      </c>
      <c r="O5">
        <v>-0.1875</v>
      </c>
      <c r="P5">
        <v>-0.15314166666666668</v>
      </c>
    </row>
    <row r="6" spans="1:16" ht="12.75">
      <c r="B6">
        <v>-0.3170803873495195</v>
      </c>
      <c r="C6">
        <f t="shared" si="0"/>
        <v>0.10749374541524635</v>
      </c>
      <c r="D6">
        <v>0</v>
      </c>
      <c r="I6">
        <f aca="true" t="shared" si="1" ref="I6:I33">I5</f>
        <v>0.013661560056904443</v>
      </c>
      <c r="N6">
        <v>0.1875</v>
      </c>
      <c r="O6">
        <v>-0.1875</v>
      </c>
      <c r="P6">
        <v>-0.15314166666666668</v>
      </c>
    </row>
    <row r="7" spans="1:16" ht="12.75">
      <c r="B7">
        <v>-0.30341882729261516</v>
      </c>
      <c r="C7">
        <f t="shared" si="0"/>
        <v>0.17027804566191115</v>
      </c>
      <c r="D7">
        <v>0</v>
      </c>
      <c r="I7">
        <f t="shared" si="1"/>
        <v>0.013661560056904443</v>
      </c>
      <c r="N7">
        <v>0.1875</v>
      </c>
      <c r="O7">
        <v>-0.1875</v>
      </c>
      <c r="P7">
        <v>-0.15314166666666668</v>
      </c>
    </row>
    <row r="8" spans="1:16" ht="12.75">
      <c r="A8" t="str">
        <f>"-2s"</f>
        <v>-2s</v>
      </c>
      <c r="B8">
        <v>-0.2897572672357107</v>
      </c>
      <c r="C8">
        <f t="shared" si="0"/>
        <v>0.2591566392633034</v>
      </c>
      <c r="D8">
        <v>0</v>
      </c>
      <c r="I8">
        <f t="shared" si="1"/>
        <v>0.013661560056904443</v>
      </c>
      <c r="N8">
        <v>0.1875</v>
      </c>
      <c r="O8">
        <v>-0.1875</v>
      </c>
      <c r="P8">
        <v>-0.15314166666666668</v>
      </c>
    </row>
    <row r="9" spans="1:16" ht="12.75">
      <c r="B9">
        <v>-0.27609570717880627</v>
      </c>
      <c r="C9">
        <f t="shared" si="0"/>
        <v>0.3789607598442934</v>
      </c>
      <c r="D9">
        <v>0</v>
      </c>
      <c r="I9">
        <f t="shared" si="1"/>
        <v>0.013661560056904443</v>
      </c>
      <c r="N9">
        <v>0.1875</v>
      </c>
      <c r="O9">
        <v>-0.1875</v>
      </c>
      <c r="P9">
        <v>-0.15314166666666668</v>
      </c>
    </row>
    <row r="10" spans="1:16" ht="12.75">
      <c r="B10">
        <v>-0.26243414712190194</v>
      </c>
      <c r="C10">
        <f t="shared" si="0"/>
        <v>0.5324200064613877</v>
      </c>
      <c r="D10">
        <v>2</v>
      </c>
      <c r="I10">
        <f t="shared" si="1"/>
        <v>0.013661560056904443</v>
      </c>
      <c r="N10">
        <v>0.1875</v>
      </c>
      <c r="O10">
        <v>-0.1875</v>
      </c>
      <c r="P10">
        <v>-0.15314166666666668</v>
      </c>
    </row>
    <row r="11" spans="1:16" ht="12.75">
      <c r="B11">
        <v>-0.2487725870649975</v>
      </c>
      <c r="C11">
        <f t="shared" si="0"/>
        <v>0.7186918350515773</v>
      </c>
      <c r="D11">
        <v>3</v>
      </c>
      <c r="I11">
        <f t="shared" si="1"/>
        <v>0.013661560056904443</v>
      </c>
      <c r="N11">
        <v>0.1875</v>
      </c>
      <c r="O11">
        <v>-0.1875</v>
      </c>
      <c r="P11">
        <v>-0.15314166666666668</v>
      </c>
    </row>
    <row r="12" spans="1:16" ht="12.75">
      <c r="B12">
        <v>-0.2351110270080931</v>
      </c>
      <c r="C12">
        <f t="shared" si="0"/>
        <v>0.9320930639194247</v>
      </c>
      <c r="D12">
        <v>0</v>
      </c>
      <c r="I12">
        <f t="shared" si="1"/>
        <v>0.013661560056904443</v>
      </c>
      <c r="N12">
        <v>0.1875</v>
      </c>
      <c r="O12">
        <v>-0.1875</v>
      </c>
      <c r="P12">
        <v>-0.15314166666666668</v>
      </c>
    </row>
    <row r="13" spans="1:16" ht="12.75">
      <c r="B13">
        <v>-0.2214494669511887</v>
      </c>
      <c r="C13">
        <f t="shared" si="0"/>
        <v>1.1614594776918912</v>
      </c>
      <c r="D13">
        <v>2</v>
      </c>
      <c r="I13">
        <f t="shared" si="1"/>
        <v>0.013661560056904443</v>
      </c>
      <c r="N13">
        <v>0.1875</v>
      </c>
      <c r="O13">
        <v>-0.1875</v>
      </c>
      <c r="P13">
        <v>-0.15314166666666668</v>
      </c>
    </row>
    <row r="14" spans="1:16" ht="12.75">
      <c r="B14">
        <v>-0.20778790689428428</v>
      </c>
      <c r="C14">
        <f t="shared" si="0"/>
        <v>1.3905194532551213</v>
      </c>
      <c r="D14">
        <v>1</v>
      </c>
      <c r="I14">
        <f t="shared" si="1"/>
        <v>0.013661560056904443</v>
      </c>
      <c r="N14">
        <v>0.1875</v>
      </c>
      <c r="O14">
        <v>-0.1875</v>
      </c>
      <c r="P14">
        <v>-0.15314166666666668</v>
      </c>
    </row>
    <row r="15" spans="1:16" ht="12.75">
      <c r="B15">
        <v>-0.1941263468373799</v>
      </c>
      <c r="C15">
        <f t="shared" si="0"/>
        <v>1.5994780938806428</v>
      </c>
      <c r="D15">
        <v>2</v>
      </c>
      <c r="I15">
        <f t="shared" si="1"/>
        <v>0.013661560056904443</v>
      </c>
      <c r="N15">
        <v>0.1875</v>
      </c>
      <c r="O15">
        <v>-0.1875</v>
      </c>
      <c r="P15">
        <v>-0.15314166666666668</v>
      </c>
    </row>
    <row r="16" spans="1:16" ht="12.75">
      <c r="B16">
        <v>-0.18046478678047548</v>
      </c>
      <c r="C16">
        <f t="shared" si="0"/>
        <v>1.767696673455957</v>
      </c>
      <c r="D16">
        <v>0</v>
      </c>
      <c r="I16">
        <f t="shared" si="1"/>
        <v>0.013661560056904443</v>
      </c>
      <c r="N16">
        <v>0.1875</v>
      </c>
      <c r="O16">
        <v>-0.1875</v>
      </c>
      <c r="P16">
        <v>-0.15314166666666668</v>
      </c>
    </row>
    <row r="17" spans="1:16" ht="12.75">
      <c r="B17">
        <v>-0.1668032267235711</v>
      </c>
      <c r="C17">
        <f t="shared" si="0"/>
        <v>1.8770049310821935</v>
      </c>
      <c r="D17">
        <v>2</v>
      </c>
      <c r="I17">
        <f t="shared" si="1"/>
        <v>0.013661560056904443</v>
      </c>
      <c r="N17">
        <v>0.1875</v>
      </c>
      <c r="O17">
        <v>-0.1875</v>
      </c>
      <c r="P17">
        <v>-0.15314166666666668</v>
      </c>
    </row>
    <row r="18" spans="1:16" ht="12.75">
      <c r="A18" t="str">
        <f>"0"</f>
        <v>0</v>
      </c>
      <c r="B18">
        <v>-0.15314166666666668</v>
      </c>
      <c r="C18">
        <f t="shared" si="0"/>
        <v>1.914922945926882</v>
      </c>
      <c r="D18">
        <v>0</v>
      </c>
      <c r="I18">
        <f t="shared" si="1"/>
        <v>0.013661560056904443</v>
      </c>
      <c r="N18">
        <v>0.1875</v>
      </c>
      <c r="O18">
        <v>-0.1875</v>
      </c>
      <c r="P18">
        <v>-0.15314166666666668</v>
      </c>
    </row>
    <row r="19" spans="1:16" ht="12.75">
      <c r="B19">
        <v>-0.13948010660976226</v>
      </c>
      <c r="C19">
        <f t="shared" si="0"/>
        <v>1.8770049310821935</v>
      </c>
      <c r="D19">
        <v>2</v>
      </c>
      <c r="I19">
        <f t="shared" si="1"/>
        <v>0.013661560056904443</v>
      </c>
      <c r="N19">
        <v>0.1875</v>
      </c>
      <c r="O19">
        <v>-0.1875</v>
      </c>
      <c r="P19">
        <v>-0.15314166666666668</v>
      </c>
    </row>
    <row r="20" spans="1:16" ht="12.75">
      <c r="B20">
        <v>-0.12581854655285787</v>
      </c>
      <c r="C20">
        <f t="shared" si="0"/>
        <v>1.767696673455957</v>
      </c>
      <c r="D20">
        <v>1</v>
      </c>
      <c r="I20">
        <f t="shared" si="1"/>
        <v>0.013661560056904443</v>
      </c>
      <c r="N20">
        <v>0.1875</v>
      </c>
      <c r="O20">
        <v>-0.1875</v>
      </c>
      <c r="P20">
        <v>-0.15314166666666668</v>
      </c>
    </row>
    <row r="21" spans="1:16" ht="12.75">
      <c r="B21">
        <v>-0.11215698649595346</v>
      </c>
      <c r="C21">
        <f t="shared" si="0"/>
        <v>1.5994780938806428</v>
      </c>
      <c r="D21">
        <v>0</v>
      </c>
      <c r="I21">
        <f t="shared" si="1"/>
        <v>0.013661560056904443</v>
      </c>
      <c r="N21">
        <v>0.1875</v>
      </c>
      <c r="O21">
        <v>-0.1875</v>
      </c>
      <c r="P21">
        <v>-0.15314166666666668</v>
      </c>
    </row>
    <row r="22" spans="1:16" ht="12.75">
      <c r="B22">
        <v>-0.09849542643904906</v>
      </c>
      <c r="C22">
        <f t="shared" si="0"/>
        <v>1.3905194532551213</v>
      </c>
      <c r="D22">
        <v>3</v>
      </c>
      <c r="I22">
        <f t="shared" si="1"/>
        <v>0.013661560056904443</v>
      </c>
      <c r="N22">
        <v>0.1875</v>
      </c>
      <c r="O22">
        <v>-0.1875</v>
      </c>
      <c r="P22">
        <v>-0.15314166666666668</v>
      </c>
    </row>
    <row r="23" spans="1:16" ht="12.75">
      <c r="B23">
        <v>-0.08483386638214466</v>
      </c>
      <c r="C23">
        <f t="shared" si="0"/>
        <v>1.1614594776918912</v>
      </c>
      <c r="D23">
        <v>3</v>
      </c>
      <c r="I23">
        <f t="shared" si="1"/>
        <v>0.013661560056904443</v>
      </c>
      <c r="N23">
        <v>0.1875</v>
      </c>
      <c r="O23">
        <v>-0.1875</v>
      </c>
      <c r="P23">
        <v>-0.15314166666666668</v>
      </c>
    </row>
    <row r="24" spans="1:16" ht="12.75">
      <c r="B24">
        <v>-0.07117230632524026</v>
      </c>
      <c r="C24">
        <f t="shared" si="0"/>
        <v>0.9320930639194249</v>
      </c>
      <c r="D24">
        <v>3</v>
      </c>
      <c r="I24">
        <f t="shared" si="1"/>
        <v>0.013661560056904443</v>
      </c>
      <c r="N24">
        <v>0.1875</v>
      </c>
      <c r="O24">
        <v>-0.1875</v>
      </c>
      <c r="P24">
        <v>-0.15314166666666668</v>
      </c>
    </row>
    <row r="25" spans="1:16" ht="12.75">
      <c r="B25">
        <v>-0.05751074626833584</v>
      </c>
      <c r="C25">
        <f t="shared" si="0"/>
        <v>0.7186918350515772</v>
      </c>
      <c r="D25">
        <v>0</v>
      </c>
      <c r="I25">
        <f t="shared" si="1"/>
        <v>0.013661560056904443</v>
      </c>
      <c r="N25">
        <v>0.1875</v>
      </c>
      <c r="O25">
        <v>-0.1875</v>
      </c>
      <c r="P25">
        <v>-0.15314166666666668</v>
      </c>
    </row>
    <row r="26" spans="1:16" ht="12.75">
      <c r="B26">
        <v>-0.04384918621143144</v>
      </c>
      <c r="C26">
        <f t="shared" si="0"/>
        <v>0.5324200064613882</v>
      </c>
      <c r="D26">
        <v>0</v>
      </c>
      <c r="I26">
        <f t="shared" si="1"/>
        <v>0.013661560056904443</v>
      </c>
      <c r="N26">
        <v>0.1875</v>
      </c>
      <c r="O26">
        <v>-0.1875</v>
      </c>
      <c r="P26">
        <v>-0.15314166666666668</v>
      </c>
    </row>
    <row r="27" spans="1:9" ht="12.75">
      <c r="B27">
        <v>-0.030187626154527053</v>
      </c>
      <c r="C27">
        <f t="shared" si="0"/>
        <v>0.3789607598442931</v>
      </c>
      <c r="D27">
        <v>0</v>
      </c>
      <c r="I27">
        <f t="shared" si="1"/>
        <v>0.013661560056904443</v>
      </c>
    </row>
    <row r="28" spans="1:9" ht="12.75">
      <c r="A28" t="str">
        <f>"2s"</f>
        <v>2s</v>
      </c>
      <c r="B28">
        <v>-0.016526066097622638</v>
      </c>
      <c r="C28">
        <f t="shared" si="0"/>
        <v>0.2591566392633034</v>
      </c>
      <c r="D28">
        <v>0</v>
      </c>
      <c r="I28">
        <f t="shared" si="1"/>
        <v>0.013661560056904443</v>
      </c>
    </row>
    <row r="29" spans="1:9" ht="12.75">
      <c r="B29">
        <v>-0.0028645060407182232</v>
      </c>
      <c r="C29">
        <f t="shared" si="0"/>
        <v>0.1702780456619113</v>
      </c>
      <c r="D29">
        <v>0</v>
      </c>
      <c r="I29">
        <f t="shared" si="1"/>
        <v>0.013661560056904443</v>
      </c>
    </row>
    <row r="30" spans="1:9" ht="12.75">
      <c r="B30">
        <v>0.010797054016186164</v>
      </c>
      <c r="C30">
        <f t="shared" si="0"/>
        <v>0.10749374541524621</v>
      </c>
      <c r="D30">
        <v>0</v>
      </c>
      <c r="I30">
        <f t="shared" si="1"/>
        <v>0.013661560056904443</v>
      </c>
    </row>
    <row r="31" spans="1:9" ht="12.75">
      <c r="B31">
        <v>0.02445861407309058</v>
      </c>
      <c r="C31">
        <f t="shared" si="0"/>
        <v>0.06519825232169114</v>
      </c>
      <c r="D31">
        <v>0</v>
      </c>
      <c r="I31">
        <f t="shared" si="1"/>
        <v>0.013661560056904443</v>
      </c>
    </row>
    <row r="32" spans="1:9" ht="12.75">
      <c r="B32">
        <v>0.038120174129994994</v>
      </c>
      <c r="C32">
        <f t="shared" si="0"/>
        <v>0.037994167598303916</v>
      </c>
      <c r="D32">
        <v>0</v>
      </c>
      <c r="I32">
        <f t="shared" si="1"/>
        <v>0.013661560056904443</v>
      </c>
    </row>
    <row r="33" spans="1:9" ht="12.75">
      <c r="A33" t="str">
        <f>"3s"</f>
        <v>3s</v>
      </c>
      <c r="B33">
        <v>0.05178173418689935</v>
      </c>
      <c r="C33">
        <f t="shared" si="0"/>
        <v>0.021272872377302535</v>
      </c>
      <c r="D33">
        <v>0</v>
      </c>
      <c r="I33">
        <f t="shared" si="1"/>
        <v>0.013661560056904443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