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<sst xmlns="http://schemas.openxmlformats.org/spreadsheetml/2006/main" count="202" uniqueCount="76">
  <si>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</si>
  <si>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</si>
  <si>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</si>
  <si>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</si>
  <si>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</si>
  <si>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</si>
  <si>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</si>
  <si>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</si>
  <si>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</si>
  <si>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</si>
  <si>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</si>
  <si>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</si>
  <si>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</si>
  <si>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</si>
  <si>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</si>
  <si>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</si>
  <si>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</si>
  <si>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</si>
  <si>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</si>
  <si>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</si>
  <si>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</si>
  <si>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</si>
  <si>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</si>
  <si>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</si>
  <si>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</si>
  <si>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</si>
  <si>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</si>
  <si>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</si>
  <si>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</si>
  <si>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</si>
  <si>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</si>
  <si>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</si>
  <si>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</si>
  <si>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</si>
  <si>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</si>
  <si>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</si>
  <si>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</si>
  <si>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</si>
  <si>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</si>
  <si>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</si>
  <si>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</si>
  <si>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</si>
  <si>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</si>
  <si>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</si>
  <si>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</si>
  <si>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</si>
  <si>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</si>
  <si>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7 FLANGE TOP POINTS</t>
  </si>
  <si>
    <t>JOB NUMBER</t>
  </si>
  <si>
    <t>PART NUMBER</t>
  </si>
  <si>
    <t>PART NAME</t>
  </si>
  <si>
    <t>INSPECTOR</t>
  </si>
  <si>
    <t>65678-1 FINAL NUMBERS</t>
  </si>
  <si>
    <t>PORT 7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</si>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</sst>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Nominal!$F$47:$F$67</c:f>
              <c:numCache>
                <c:ptCount val="21"/>
                <c:pt idx="0">
                  <c:v>-0.0618</c:v>
                </c:pt>
                <c:pt idx="1">
                  <c:v>-0.0893</c:v>
                </c:pt>
                <c:pt idx="2">
                  <c:v>-0.1324</c:v>
                </c:pt>
                <c:pt idx="3">
                  <c:v>-0.1569</c:v>
                </c:pt>
                <c:pt idx="4">
                  <c:v>-0.1523</c:v>
                </c:pt>
                <c:pt idx="5">
                  <c:v>-0.132</c:v>
                </c:pt>
                <c:pt idx="6">
                  <c:v>-0.1011</c:v>
                </c:pt>
                <c:pt idx="7">
                  <c:v>-0.0739</c:v>
                </c:pt>
                <c:pt idx="8">
                  <c:v>-0.0511</c:v>
                </c:pt>
                <c:pt idx="9">
                  <c:v>-0.0434</c:v>
                </c:pt>
                <c:pt idx="10">
                  <c:v>-0.1161</c:v>
                </c:pt>
                <c:pt idx="11">
                  <c:v>-0.1702</c:v>
                </c:pt>
                <c:pt idx="12">
                  <c:v>-0.2238</c:v>
                </c:pt>
                <c:pt idx="13">
                  <c:v>-0.2508</c:v>
                </c:pt>
                <c:pt idx="14">
                  <c:v>-0.2182</c:v>
                </c:pt>
                <c:pt idx="15">
                  <c:v>-0.1734</c:v>
                </c:pt>
                <c:pt idx="16">
                  <c:v>-0.1332</c:v>
                </c:pt>
                <c:pt idx="17">
                  <c:v>-0.1023</c:v>
                </c:pt>
                <c:pt idx="18">
                  <c:v>-0.0912</c:v>
                </c:pt>
                <c:pt idx="19">
                  <c:v>-0.094</c:v>
                </c:pt>
                <c:pt idx="20">
                  <c:v>-0.1104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1"/>
        <c:majorTickMark val="out"/>
        <c:minorTickMark val="none"/>
        <c:tickLblPos val="nextTo"/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680102"/>
        <c:axId val="3135887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11.651435630771347</c:v>
                </c:pt>
                <c:pt idx="1">
                  <c:v>6.681455967853679E-85</c:v>
                </c:pt>
                <c:pt idx="2">
                  <c:v>5.538780587546384E-306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3794384"/>
        <c:axId val="57040593"/>
      </c:scatterChart>
      <c:val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8871"/>
        <c:crosses val="max"/>
        <c:crossBetween val="midCat"/>
        <c:dispUnits/>
      </c:valAx>
      <c:valAx>
        <c:axId val="31358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0102"/>
        <c:crosses val="max"/>
        <c:crossBetween val="midCat"/>
        <c:dispUnits/>
      </c:valAx>
      <c:valAx>
        <c:axId val="13794384"/>
        <c:scaling>
          <c:orientation val="minMax"/>
        </c:scaling>
        <c:axPos val="b"/>
        <c:delete val="1"/>
        <c:majorTickMark val="in"/>
        <c:minorTickMark val="none"/>
        <c:tickLblPos val="nextTo"/>
        <c:crossAx val="57040593"/>
        <c:crosses val="max"/>
        <c:crossBetween val="midCat"/>
        <c:dispUnits/>
      </c:valAx>
      <c:valAx>
        <c:axId val="57040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7943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197806"/>
        <c:axId val="295625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11.651435630771347</c:v>
                </c:pt>
                <c:pt idx="1">
                  <c:v>6.681455967853679E-85</c:v>
                </c:pt>
                <c:pt idx="2">
                  <c:v>5.538780587546384E-306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736152"/>
        <c:axId val="45754457"/>
      </c:line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562527"/>
        <c:crosses val="autoZero"/>
        <c:auto val="0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197806"/>
        <c:crossesAt val="1"/>
        <c:crossBetween val="between"/>
        <c:dispUnits/>
      </c:valAx>
      <c:catAx>
        <c:axId val="64736152"/>
        <c:scaling>
          <c:orientation val="minMax"/>
        </c:scaling>
        <c:axPos val="b"/>
        <c:delete val="1"/>
        <c:majorTickMark val="in"/>
        <c:minorTickMark val="none"/>
        <c:tickLblPos val="nextTo"/>
        <c:crossAx val="45754457"/>
        <c:crosses val="autoZero"/>
        <c:auto val="0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361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Nominal!$F$47:$F$67</c:f>
              <c:numCache>
                <c:ptCount val="21"/>
                <c:pt idx="0">
                  <c:v>-0.0618</c:v>
                </c:pt>
                <c:pt idx="1">
                  <c:v>-0.0893</c:v>
                </c:pt>
                <c:pt idx="2">
                  <c:v>-0.1324</c:v>
                </c:pt>
                <c:pt idx="3">
                  <c:v>-0.1569</c:v>
                </c:pt>
                <c:pt idx="4">
                  <c:v>-0.1523</c:v>
                </c:pt>
                <c:pt idx="5">
                  <c:v>-0.132</c:v>
                </c:pt>
                <c:pt idx="6">
                  <c:v>-0.1011</c:v>
                </c:pt>
                <c:pt idx="7">
                  <c:v>-0.0739</c:v>
                </c:pt>
                <c:pt idx="8">
                  <c:v>-0.0511</c:v>
                </c:pt>
                <c:pt idx="9">
                  <c:v>-0.0434</c:v>
                </c:pt>
                <c:pt idx="10">
                  <c:v>-0.1161</c:v>
                </c:pt>
                <c:pt idx="11">
                  <c:v>-0.1702</c:v>
                </c:pt>
                <c:pt idx="12">
                  <c:v>-0.2238</c:v>
                </c:pt>
                <c:pt idx="13">
                  <c:v>-0.2508</c:v>
                </c:pt>
                <c:pt idx="14">
                  <c:v>-0.2182</c:v>
                </c:pt>
                <c:pt idx="15">
                  <c:v>-0.1734</c:v>
                </c:pt>
                <c:pt idx="16">
                  <c:v>-0.1332</c:v>
                </c:pt>
                <c:pt idx="17">
                  <c:v>-0.1023</c:v>
                </c:pt>
                <c:pt idx="18">
                  <c:v>-0.0912</c:v>
                </c:pt>
                <c:pt idx="19">
                  <c:v>-0.094</c:v>
                </c:pt>
                <c:pt idx="20">
                  <c:v>-0.1104</c:v>
                </c:pt>
              </c:numCache>
            </c:numRef>
          </c:val>
        </c:ser>
        <c:axId val="9136930"/>
        <c:axId val="15123507"/>
      </c:areaChart>
      <c:catAx>
        <c:axId val="9136930"/>
        <c:scaling>
          <c:orientation val="minMax"/>
        </c:scaling>
        <c:axPos val="b"/>
        <c:delete val="1"/>
        <c:majorTickMark val="out"/>
        <c:minorTickMark val="none"/>
        <c:tickLblPos val="nextTo"/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693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93836"/>
        <c:axId val="170445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11.651435630771347</c:v>
                </c:pt>
                <c:pt idx="1">
                  <c:v>6.681455967853679E-85</c:v>
                </c:pt>
                <c:pt idx="2">
                  <c:v>5.538780587546384E-306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182998"/>
        <c:axId val="38429255"/>
      </c:lineChart>
      <c:catAx>
        <c:axId val="1893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044525"/>
        <c:crosses val="autoZero"/>
        <c:auto val="0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3836"/>
        <c:crossesAt val="1"/>
        <c:crossBetween val="between"/>
        <c:dispUnits/>
      </c:valAx>
      <c:catAx>
        <c:axId val="19182998"/>
        <c:scaling>
          <c:orientation val="minMax"/>
        </c:scaling>
        <c:axPos val="b"/>
        <c:delete val="1"/>
        <c:majorTickMark val="in"/>
        <c:minorTickMark val="none"/>
        <c:tickLblPos val="nextTo"/>
        <c:crossAx val="38429255"/>
        <c:crosses val="autoZero"/>
        <c:auto val="0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1829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Nominal!$F$47:$F$67</c:f>
              <c:numCache>
                <c:ptCount val="21"/>
                <c:pt idx="0">
                  <c:v>-0.0618</c:v>
                </c:pt>
                <c:pt idx="1">
                  <c:v>-0.0893</c:v>
                </c:pt>
                <c:pt idx="2">
                  <c:v>-0.1324</c:v>
                </c:pt>
                <c:pt idx="3">
                  <c:v>-0.1569</c:v>
                </c:pt>
                <c:pt idx="4">
                  <c:v>-0.1523</c:v>
                </c:pt>
                <c:pt idx="5">
                  <c:v>-0.132</c:v>
                </c:pt>
                <c:pt idx="6">
                  <c:v>-0.1011</c:v>
                </c:pt>
                <c:pt idx="7">
                  <c:v>-0.0739</c:v>
                </c:pt>
                <c:pt idx="8">
                  <c:v>-0.0511</c:v>
                </c:pt>
                <c:pt idx="9">
                  <c:v>-0.0434</c:v>
                </c:pt>
                <c:pt idx="10">
                  <c:v>-0.1161</c:v>
                </c:pt>
                <c:pt idx="11">
                  <c:v>-0.1702</c:v>
                </c:pt>
                <c:pt idx="12">
                  <c:v>-0.2238</c:v>
                </c:pt>
                <c:pt idx="13">
                  <c:v>-0.2508</c:v>
                </c:pt>
                <c:pt idx="14">
                  <c:v>-0.2182</c:v>
                </c:pt>
                <c:pt idx="15">
                  <c:v>-0.1734</c:v>
                </c:pt>
                <c:pt idx="16">
                  <c:v>-0.1332</c:v>
                </c:pt>
                <c:pt idx="17">
                  <c:v>-0.1023</c:v>
                </c:pt>
                <c:pt idx="18">
                  <c:v>-0.0912</c:v>
                </c:pt>
                <c:pt idx="19">
                  <c:v>-0.094</c:v>
                </c:pt>
                <c:pt idx="20">
                  <c:v>-0.1104</c:v>
                </c:pt>
              </c:numCache>
            </c:numRef>
          </c:val>
          <c:smooth val="1"/>
        </c:ser>
        <c:axId val="10318976"/>
        <c:axId val="25761921"/>
      </c:lineChart>
      <c:catAx>
        <c:axId val="103189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 val="autoZero"/>
        <c:auto val="0"/>
        <c:lblOffset val="100"/>
        <c:tickLblSkip val="1"/>
        <c:noMultiLvlLbl val="0"/>
      </c:catAx>
      <c:valAx>
        <c:axId val="257619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189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530698"/>
        <c:axId val="63408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11.651435630771347</c:v>
                </c:pt>
                <c:pt idx="1">
                  <c:v>6.681455967853679E-85</c:v>
                </c:pt>
                <c:pt idx="2">
                  <c:v>5.538780587546384E-306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067444"/>
        <c:axId val="43844949"/>
      </c:line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40827"/>
        <c:crosses val="autoZero"/>
        <c:auto val="0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30698"/>
        <c:crossesAt val="1"/>
        <c:crossBetween val="between"/>
        <c:dispUnits/>
      </c:valAx>
      <c:catAx>
        <c:axId val="57067444"/>
        <c:scaling>
          <c:orientation val="minMax"/>
        </c:scaling>
        <c:axPos val="b"/>
        <c:delete val="1"/>
        <c:majorTickMark val="in"/>
        <c:minorTickMark val="none"/>
        <c:tickLblPos val="nextTo"/>
        <c:crossAx val="43844949"/>
        <c:crosses val="autoZero"/>
        <c:auto val="0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Nominal!$F$47:$F$67</c:f>
              <c:numCache>
                <c:ptCount val="21"/>
                <c:pt idx="0">
                  <c:v>-0.0618</c:v>
                </c:pt>
                <c:pt idx="1">
                  <c:v>-0.0893</c:v>
                </c:pt>
                <c:pt idx="2">
                  <c:v>-0.1324</c:v>
                </c:pt>
                <c:pt idx="3">
                  <c:v>-0.1569</c:v>
                </c:pt>
                <c:pt idx="4">
                  <c:v>-0.1523</c:v>
                </c:pt>
                <c:pt idx="5">
                  <c:v>-0.132</c:v>
                </c:pt>
                <c:pt idx="6">
                  <c:v>-0.1011</c:v>
                </c:pt>
                <c:pt idx="7">
                  <c:v>-0.0739</c:v>
                </c:pt>
                <c:pt idx="8">
                  <c:v>-0.0511</c:v>
                </c:pt>
                <c:pt idx="9">
                  <c:v>-0.0434</c:v>
                </c:pt>
                <c:pt idx="10">
                  <c:v>-0.1161</c:v>
                </c:pt>
                <c:pt idx="11">
                  <c:v>-0.1702</c:v>
                </c:pt>
                <c:pt idx="12">
                  <c:v>-0.2238</c:v>
                </c:pt>
                <c:pt idx="13">
                  <c:v>-0.2508</c:v>
                </c:pt>
                <c:pt idx="14">
                  <c:v>-0.2182</c:v>
                </c:pt>
                <c:pt idx="15">
                  <c:v>-0.1734</c:v>
                </c:pt>
                <c:pt idx="16">
                  <c:v>-0.1332</c:v>
                </c:pt>
                <c:pt idx="17">
                  <c:v>-0.1023</c:v>
                </c:pt>
                <c:pt idx="18">
                  <c:v>-0.0912</c:v>
                </c:pt>
                <c:pt idx="19">
                  <c:v>-0.094</c:v>
                </c:pt>
                <c:pt idx="20">
                  <c:v>-0.1104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Gauss!$N$3:$N$23</c:f>
              <c:numCache>
                <c:ptCount val="2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Gauss!$O$3:$O$23</c:f>
              <c:numCache>
                <c:ptCount val="2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Gauss!$P$3:$P$23</c:f>
              <c:numCache>
                <c:ptCount val="21"/>
                <c:pt idx="0">
                  <c:v>-0.12751428571428572</c:v>
                </c:pt>
                <c:pt idx="1">
                  <c:v>-0.12751428571428572</c:v>
                </c:pt>
                <c:pt idx="2">
                  <c:v>-0.12751428571428572</c:v>
                </c:pt>
                <c:pt idx="3">
                  <c:v>-0.12751428571428572</c:v>
                </c:pt>
                <c:pt idx="4">
                  <c:v>-0.12751428571428572</c:v>
                </c:pt>
                <c:pt idx="5">
                  <c:v>-0.12751428571428572</c:v>
                </c:pt>
                <c:pt idx="6">
                  <c:v>-0.12751428571428572</c:v>
                </c:pt>
                <c:pt idx="7">
                  <c:v>-0.12751428571428572</c:v>
                </c:pt>
                <c:pt idx="8">
                  <c:v>-0.12751428571428572</c:v>
                </c:pt>
                <c:pt idx="9">
                  <c:v>-0.12751428571428572</c:v>
                </c:pt>
                <c:pt idx="10">
                  <c:v>-0.12751428571428572</c:v>
                </c:pt>
                <c:pt idx="11">
                  <c:v>-0.12751428571428572</c:v>
                </c:pt>
                <c:pt idx="12">
                  <c:v>-0.12751428571428572</c:v>
                </c:pt>
                <c:pt idx="13">
                  <c:v>-0.12751428571428572</c:v>
                </c:pt>
                <c:pt idx="14">
                  <c:v>-0.12751428571428572</c:v>
                </c:pt>
                <c:pt idx="15">
                  <c:v>-0.12751428571428572</c:v>
                </c:pt>
                <c:pt idx="16">
                  <c:v>-0.12751428571428572</c:v>
                </c:pt>
                <c:pt idx="17">
                  <c:v>-0.12751428571428572</c:v>
                </c:pt>
                <c:pt idx="18">
                  <c:v>-0.12751428571428572</c:v>
                </c:pt>
                <c:pt idx="19">
                  <c:v>-0.12751428571428572</c:v>
                </c:pt>
                <c:pt idx="20">
                  <c:v>-0.12751428571428572</c:v>
                </c:pt>
              </c:numCache>
            </c:numRef>
          </c:val>
          <c:smooth val="0"/>
        </c:ser>
        <c:marker val="1"/>
        <c:axId val="59060222"/>
        <c:axId val="61779951"/>
      </c:lineChart>
      <c:catAx>
        <c:axId val="59060222"/>
        <c:scaling>
          <c:orientation val="minMax"/>
        </c:scaling>
        <c:axPos val="b"/>
        <c:delete val="1"/>
        <c:majorTickMark val="out"/>
        <c:minorTickMark val="none"/>
        <c:tickLblPos val="nextTo"/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906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148648"/>
        <c:axId val="38120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536626"/>
        <c:axId val="720771"/>
      </c:lineChart>
      <c:catAx>
        <c:axId val="191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120105"/>
        <c:crosses val="autoZero"/>
        <c:auto val="0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48648"/>
        <c:crossesAt val="1"/>
        <c:crossBetween val="between"/>
        <c:dispUnits/>
      </c:valAx>
      <c:catAx>
        <c:axId val="7536626"/>
        <c:scaling>
          <c:orientation val="minMax"/>
        </c:scaling>
        <c:axPos val="b"/>
        <c:delete val="1"/>
        <c:majorTickMark val="in"/>
        <c:minorTickMark val="none"/>
        <c:tickLblPos val="nextTo"/>
        <c:crossAx val="720771"/>
        <c:crosses val="autoZero"/>
        <c:auto val="0"/>
        <c:lblOffset val="100"/>
        <c:tickLblSkip val="1"/>
        <c:noMultiLvlLbl val="0"/>
      </c:catAx>
      <c:valAx>
        <c:axId val="7207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5366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486940"/>
        <c:axId val="58382461"/>
      </c:scatterChart>
      <c:val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82461"/>
        <c:crosses val="max"/>
        <c:crossBetween val="midCat"/>
        <c:dispUnits/>
      </c:valAx>
      <c:valAx>
        <c:axId val="5838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69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38841.394837962966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-0.12751428571428572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-0.043376396695542496</v>
      </c>
      <c r="H8" s="5"/>
    </row>
    <row r="9" spans="5:8" ht="13.5">
      <c r="E9" s="63" t="s">
        <v>13</v>
      </c>
      <c r="F9" s="63"/>
      <c r="G9" s="35">
        <v>-0.2508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0.20742360330445753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18</v>
      </c>
      <c r="L12" s="44">
        <v>0</v>
      </c>
      <c r="M12" s="44">
        <v>0</v>
      </c>
      <c r="N12" s="44">
        <v>18</v>
      </c>
      <c r="O12" s="45">
        <v>85.71428571428571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</v>
      </c>
      <c r="L13" s="44"/>
      <c r="M13" s="44">
        <v>0</v>
      </c>
      <c r="N13" s="44">
        <v>3</v>
      </c>
      <c r="O13" s="45">
        <v>14.285714285714285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14.285714285714285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</v>
      </c>
      <c r="L15" s="44">
        <v>0</v>
      </c>
      <c r="M15" s="44">
        <v>0</v>
      </c>
      <c r="N15" s="44">
        <v>21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5.041083284140768E-08</v>
      </c>
      <c r="L18" s="42">
        <v>5.995563512328772E-07</v>
      </c>
      <c r="M18" s="42">
        <v>0.1569045536574194</v>
      </c>
      <c r="N18" s="51">
        <v>-0.043376396695542496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-4.813645801959865E-07</v>
      </c>
      <c r="L19" s="42">
        <v>-4.813645801959865E-07</v>
      </c>
      <c r="M19" s="42">
        <v>-4.813645801959865E-07</v>
      </c>
      <c r="N19" s="51">
        <v>-0.2508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5.317754130373942E-07</v>
      </c>
      <c r="L20" s="42">
        <v>8.376740154858453E-07</v>
      </c>
      <c r="M20" s="42">
        <v>0.40765892753820054</v>
      </c>
      <c r="N20" s="51">
        <v>0.20742360330445753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-2.7000417901490437E-08</v>
      </c>
      <c r="L22" s="42">
        <v>1.0839641396116696E-08</v>
      </c>
      <c r="M22" s="42">
        <v>-0.03282148845394332</v>
      </c>
      <c r="N22" s="51">
        <v>-0.12751428571428572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1.1158959857098849E-07</v>
      </c>
      <c r="L23" s="42">
        <v>1.4253859114244424E-07</v>
      </c>
      <c r="M23" s="42">
        <v>0.1389282739307568</v>
      </c>
      <c r="N23" s="51">
        <v>0.138928273930727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1.1094763061687344E-07</v>
      </c>
      <c r="L24" s="42">
        <v>1.4563564037089374E-07</v>
      </c>
      <c r="M24" s="42">
        <v>0.13832933872718184</v>
      </c>
      <c r="N24" s="51">
        <v>0.05654294196196631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59.6988262454282</v>
      </c>
      <c r="D47" s="24">
        <v>21.334164466046</v>
      </c>
      <c r="E47" s="24">
        <v>-53.27396323018755</v>
      </c>
      <c r="F47" s="60">
        <v>-0.0618</v>
      </c>
    </row>
    <row r="48" spans="2:6" ht="13.5">
      <c r="B48" s="27" t="s">
        <v>56</v>
      </c>
      <c r="C48" s="24">
        <v>59.002102108505696</v>
      </c>
      <c r="D48" s="24">
        <v>23.765658621125937</v>
      </c>
      <c r="E48" s="24">
        <v>-53.24648070716713</v>
      </c>
      <c r="F48" s="60">
        <v>-0.0893</v>
      </c>
    </row>
    <row r="49" spans="2:6" ht="13.5">
      <c r="B49" s="27" t="s">
        <v>57</v>
      </c>
      <c r="C49" s="24">
        <v>56.27326050739876</v>
      </c>
      <c r="D49" s="24">
        <v>25.87913525915627</v>
      </c>
      <c r="E49" s="24">
        <v>-53.20343311943719</v>
      </c>
      <c r="F49" s="60">
        <v>-0.1324</v>
      </c>
    </row>
    <row r="50" spans="2:6" ht="13.5">
      <c r="B50" s="27" t="s">
        <v>58</v>
      </c>
      <c r="C50" s="24">
        <v>52.70215523734108</v>
      </c>
      <c r="D50" s="24">
        <v>25.326677077310485</v>
      </c>
      <c r="E50" s="24">
        <v>-53.17889544634257</v>
      </c>
      <c r="F50" s="60">
        <v>-0.1569</v>
      </c>
    </row>
    <row r="51" spans="2:6" ht="13.5">
      <c r="B51" s="27" t="s">
        <v>59</v>
      </c>
      <c r="C51" s="24">
        <v>50.67287184825205</v>
      </c>
      <c r="D51" s="24">
        <v>22.541390823743388</v>
      </c>
      <c r="E51" s="24">
        <v>-53.183531906477725</v>
      </c>
      <c r="F51" s="60">
        <v>-0.1523</v>
      </c>
    </row>
    <row r="52" spans="2:6" ht="13.5">
      <c r="B52" s="27" t="s">
        <v>60</v>
      </c>
      <c r="C52" s="24">
        <v>50.66553416239724</v>
      </c>
      <c r="D52" s="24">
        <v>20.292681851798967</v>
      </c>
      <c r="E52" s="24">
        <v>-53.203840683223596</v>
      </c>
      <c r="F52" s="60">
        <v>-0.132</v>
      </c>
    </row>
    <row r="53" spans="2:6" ht="13.5">
      <c r="B53" s="27" t="s">
        <v>61</v>
      </c>
      <c r="C53" s="24">
        <v>51.81126666602858</v>
      </c>
      <c r="D53" s="24">
        <v>18.264608734939827</v>
      </c>
      <c r="E53" s="24">
        <v>-53.23470176100874</v>
      </c>
      <c r="F53" s="60">
        <v>-0.1011</v>
      </c>
    </row>
    <row r="54" spans="2:6" ht="13.5">
      <c r="B54" s="27" t="s">
        <v>62</v>
      </c>
      <c r="C54" s="24">
        <v>53.922476954476025</v>
      </c>
      <c r="D54" s="24">
        <v>17.063184965778195</v>
      </c>
      <c r="E54" s="24">
        <v>-53.26186625741492</v>
      </c>
      <c r="F54" s="60">
        <v>-0.0739</v>
      </c>
    </row>
    <row r="55" spans="2:6" ht="13.5">
      <c r="B55" s="27" t="s">
        <v>63</v>
      </c>
      <c r="C55" s="24">
        <v>56.26832793244847</v>
      </c>
      <c r="D55" s="24">
        <v>17.006905504624562</v>
      </c>
      <c r="E55" s="24">
        <v>-53.2846715554804</v>
      </c>
      <c r="F55" s="60">
        <v>-0.0511</v>
      </c>
    </row>
    <row r="56" spans="2:6" ht="13.5">
      <c r="B56" s="27" t="s">
        <v>64</v>
      </c>
      <c r="C56" s="24">
        <v>59.1312763093008</v>
      </c>
      <c r="D56" s="24">
        <v>19.211168334469907</v>
      </c>
      <c r="E56" s="24">
        <v>-53.29242360330445</v>
      </c>
      <c r="F56" s="60">
        <v>-0.0434</v>
      </c>
    </row>
    <row r="57" spans="2:6" ht="13.5">
      <c r="B57" s="27" t="s">
        <v>65</v>
      </c>
      <c r="C57" s="24">
        <v>59.180239019482286</v>
      </c>
      <c r="D57" s="24">
        <v>-22.32131961477425</v>
      </c>
      <c r="E57" s="24">
        <v>53.21967551473053</v>
      </c>
      <c r="F57" s="60">
        <v>-0.1161</v>
      </c>
    </row>
    <row r="58" spans="2:6" ht="13.5">
      <c r="B58" s="27" t="s">
        <v>66</v>
      </c>
      <c r="C58" s="24">
        <v>57.359838656739335</v>
      </c>
      <c r="D58" s="24">
        <v>-25.312464087577307</v>
      </c>
      <c r="E58" s="24">
        <v>53.16562094528841</v>
      </c>
      <c r="F58" s="60">
        <v>-0.1702</v>
      </c>
    </row>
    <row r="59" spans="2:7" ht="13.5">
      <c r="B59" s="27" t="s">
        <v>67</v>
      </c>
      <c r="C59" s="24">
        <v>54.09624827959221</v>
      </c>
      <c r="D59" s="24">
        <v>-26.279165673818593</v>
      </c>
      <c r="E59" s="24">
        <v>53.112047127730115</v>
      </c>
      <c r="F59" s="60">
        <v>-0.2238</v>
      </c>
      <c r="G59" s="60">
        <v>-0.0363</v>
      </c>
    </row>
    <row r="60" spans="2:7" ht="13.5">
      <c r="B60" s="27" t="s">
        <v>68</v>
      </c>
      <c r="C60" s="24">
        <v>50.80721080665083</v>
      </c>
      <c r="D60" s="24">
        <v>-24.365886326639338</v>
      </c>
      <c r="E60" s="24">
        <v>53.08504562611925</v>
      </c>
      <c r="F60" s="60">
        <v>-0.2508</v>
      </c>
      <c r="G60" s="60">
        <v>-0.06330000000000002</v>
      </c>
    </row>
    <row r="61" spans="2:7" ht="13.5">
      <c r="B61" s="27" t="s">
        <v>69</v>
      </c>
      <c r="C61" s="24">
        <v>49.928873853139756</v>
      </c>
      <c r="D61" s="24">
        <v>-20.872522330689414</v>
      </c>
      <c r="E61" s="24">
        <v>53.11761609162335</v>
      </c>
      <c r="F61" s="60">
        <v>-0.2182</v>
      </c>
      <c r="G61" s="60">
        <v>-0.030700000000000005</v>
      </c>
    </row>
    <row r="62" spans="2:6" ht="13.5">
      <c r="B62" s="27" t="s">
        <v>70</v>
      </c>
      <c r="C62" s="24">
        <v>50.9963515063375</v>
      </c>
      <c r="D62" s="24">
        <v>-18.543847237786068</v>
      </c>
      <c r="E62" s="24">
        <v>53.162417861953514</v>
      </c>
      <c r="F62" s="60">
        <v>-0.1734</v>
      </c>
    </row>
    <row r="63" spans="2:6" ht="13.5">
      <c r="B63" s="27" t="s">
        <v>71</v>
      </c>
      <c r="C63" s="24">
        <v>52.848950205282215</v>
      </c>
      <c r="D63" s="24">
        <v>-17.196307965065184</v>
      </c>
      <c r="E63" s="24">
        <v>53.20256599477815</v>
      </c>
      <c r="F63" s="60">
        <v>-0.1332</v>
      </c>
    </row>
    <row r="64" spans="2:6" ht="13.5">
      <c r="B64" s="27" t="s">
        <v>72</v>
      </c>
      <c r="C64" s="24">
        <v>55.21096264101571</v>
      </c>
      <c r="D64" s="24">
        <v>-16.843020648545657</v>
      </c>
      <c r="E64" s="24">
        <v>53.23348423125254</v>
      </c>
      <c r="F64" s="60">
        <v>-0.1023</v>
      </c>
    </row>
    <row r="65" spans="2:6" ht="13.5">
      <c r="B65" s="27" t="s">
        <v>73</v>
      </c>
      <c r="C65" s="24">
        <v>57.49479327906758</v>
      </c>
      <c r="D65" s="24">
        <v>-17.829647625949942</v>
      </c>
      <c r="E65" s="24">
        <v>53.24461367822108</v>
      </c>
      <c r="F65" s="60">
        <v>-0.0912</v>
      </c>
    </row>
    <row r="66" spans="2:6" ht="13.5">
      <c r="B66" s="27" t="s">
        <v>74</v>
      </c>
      <c r="C66" s="24">
        <v>59.03456058837019</v>
      </c>
      <c r="D66" s="24">
        <v>-19.86736908370545</v>
      </c>
      <c r="E66" s="24">
        <v>53.24183438568152</v>
      </c>
      <c r="F66" s="60">
        <v>-0.094</v>
      </c>
    </row>
    <row r="67" spans="2:6" ht="13.5">
      <c r="B67" s="27" t="s">
        <v>75</v>
      </c>
      <c r="C67" s="24">
        <v>59.284063353225285</v>
      </c>
      <c r="D67" s="24">
        <v>-21.930886698543556</v>
      </c>
      <c r="E67" s="24">
        <v>53.225435555132954</v>
      </c>
      <c r="F67" s="60">
        <v>-0.1104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38841.394837962966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-0.12751428571428572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-0.043376396695542496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-0.2508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0.20742360330445753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0.05654294196196631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59.698826245415795</v>
      </c>
      <c r="D47" s="24">
        <v>21.334164466011078</v>
      </c>
      <c r="E47" s="24">
        <v>-53.33580000000003</v>
      </c>
      <c r="F47" s="60">
        <v>-0.0618</v>
      </c>
    </row>
    <row r="48" spans="2:6" ht="13.5">
      <c r="B48" s="27" t="s">
        <v>56</v>
      </c>
      <c r="C48" s="24">
        <v>59.00210210154617</v>
      </c>
      <c r="D48" s="24">
        <v>23.76565862915175</v>
      </c>
      <c r="E48" s="24">
        <v>-53.3358</v>
      </c>
      <c r="F48" s="60">
        <v>-0.0893</v>
      </c>
    </row>
    <row r="49" spans="2:6" ht="13.5">
      <c r="B49" s="27" t="s">
        <v>57</v>
      </c>
      <c r="C49" s="24">
        <v>56.27326053577184</v>
      </c>
      <c r="D49" s="24">
        <v>25.87913525663215</v>
      </c>
      <c r="E49" s="24">
        <v>-53.33580000000004</v>
      </c>
      <c r="F49" s="60">
        <v>-0.1324</v>
      </c>
    </row>
    <row r="50" spans="2:6" ht="13.5">
      <c r="B50" s="27" t="s">
        <v>58</v>
      </c>
      <c r="C50" s="24">
        <v>52.702155228722724</v>
      </c>
      <c r="D50" s="24">
        <v>25.326677070043996</v>
      </c>
      <c r="E50" s="24">
        <v>-53.33579999999999</v>
      </c>
      <c r="F50" s="60">
        <v>-0.1569</v>
      </c>
    </row>
    <row r="51" spans="2:6" ht="13.5">
      <c r="B51" s="27" t="s">
        <v>59</v>
      </c>
      <c r="C51" s="24">
        <v>50.67287184826257</v>
      </c>
      <c r="D51" s="24">
        <v>22.541390823768907</v>
      </c>
      <c r="E51" s="24">
        <v>-53.335800000000006</v>
      </c>
      <c r="F51" s="60">
        <v>-0.1523</v>
      </c>
    </row>
    <row r="52" spans="2:6" ht="13.5">
      <c r="B52" s="27" t="s">
        <v>60</v>
      </c>
      <c r="C52" s="24">
        <v>50.66553416288169</v>
      </c>
      <c r="D52" s="24">
        <v>20.292681849409167</v>
      </c>
      <c r="E52" s="24">
        <v>-53.335799999999985</v>
      </c>
      <c r="F52" s="60">
        <v>-0.132</v>
      </c>
    </row>
    <row r="53" spans="2:6" ht="13.5">
      <c r="B53" s="27" t="s">
        <v>61</v>
      </c>
      <c r="C53" s="24">
        <v>51.81126661561775</v>
      </c>
      <c r="D53" s="24">
        <v>18.264608815546932</v>
      </c>
      <c r="E53" s="24">
        <v>-53.33579999999998</v>
      </c>
      <c r="F53" s="60">
        <v>-0.1011</v>
      </c>
    </row>
    <row r="54" spans="2:6" ht="13.5">
      <c r="B54" s="27" t="s">
        <v>62</v>
      </c>
      <c r="C54" s="24">
        <v>53.922477113219976</v>
      </c>
      <c r="D54" s="24">
        <v>17.063185027863806</v>
      </c>
      <c r="E54" s="24">
        <v>-53.335800000000006</v>
      </c>
      <c r="F54" s="60">
        <v>-0.0739</v>
      </c>
    </row>
    <row r="55" spans="2:6" ht="13.5">
      <c r="B55" s="27" t="s">
        <v>63</v>
      </c>
      <c r="C55" s="24">
        <v>56.26832841381305</v>
      </c>
      <c r="D55" s="24">
        <v>17.006905742742227</v>
      </c>
      <c r="E55" s="24">
        <v>-53.33580000000002</v>
      </c>
      <c r="F55" s="60">
        <v>-0.0511</v>
      </c>
    </row>
    <row r="56" spans="2:6" ht="13.5">
      <c r="B56" s="27" t="s">
        <v>64</v>
      </c>
      <c r="C56" s="24">
        <v>59.131276309287706</v>
      </c>
      <c r="D56" s="24">
        <v>19.21116833445944</v>
      </c>
      <c r="E56" s="24">
        <v>-53.33579999999999</v>
      </c>
      <c r="F56" s="60">
        <v>-0.0434</v>
      </c>
    </row>
    <row r="57" spans="2:6" ht="13.5">
      <c r="B57" s="27" t="s">
        <v>65</v>
      </c>
      <c r="C57" s="24">
        <v>59.180239019142064</v>
      </c>
      <c r="D57" s="24">
        <v>-22.321319615913826</v>
      </c>
      <c r="E57" s="24">
        <v>53.33579999999999</v>
      </c>
      <c r="F57" s="60">
        <v>-0.1161</v>
      </c>
    </row>
    <row r="58" spans="2:6" ht="13.5">
      <c r="B58" s="27" t="s">
        <v>66</v>
      </c>
      <c r="C58" s="24">
        <v>57.3598386565445</v>
      </c>
      <c r="D58" s="24">
        <v>-25.312464087606827</v>
      </c>
      <c r="E58" s="24">
        <v>53.335800000000006</v>
      </c>
      <c r="F58" s="60">
        <v>-0.1702</v>
      </c>
    </row>
    <row r="59" spans="2:7" ht="13.5">
      <c r="B59" s="27" t="s">
        <v>67</v>
      </c>
      <c r="C59" s="24">
        <v>54.09624827974888</v>
      </c>
      <c r="D59" s="24">
        <v>-26.279165673839955</v>
      </c>
      <c r="E59" s="24">
        <v>53.3358</v>
      </c>
      <c r="F59" s="60">
        <v>-0.2238</v>
      </c>
      <c r="G59" s="39">
        <v>-0.0363</v>
      </c>
    </row>
    <row r="60" spans="2:7" ht="13.5">
      <c r="B60" s="27" t="s">
        <v>68</v>
      </c>
      <c r="C60" s="24">
        <v>50.80721080636947</v>
      </c>
      <c r="D60" s="24">
        <v>-24.365886326218163</v>
      </c>
      <c r="E60" s="24">
        <v>53.335800000000035</v>
      </c>
      <c r="F60" s="60">
        <v>-0.2508</v>
      </c>
      <c r="G60" s="39">
        <v>-0.06330000000000002</v>
      </c>
    </row>
    <row r="61" spans="2:7" ht="13.5">
      <c r="B61" s="27" t="s">
        <v>69</v>
      </c>
      <c r="C61" s="24">
        <v>49.92887381980011</v>
      </c>
      <c r="D61" s="24">
        <v>-20.872522930245765</v>
      </c>
      <c r="E61" s="24">
        <v>53.33579999999998</v>
      </c>
      <c r="F61" s="60">
        <v>-0.2182</v>
      </c>
      <c r="G61" s="39">
        <v>-0.030700000000000005</v>
      </c>
    </row>
    <row r="62" spans="2:6" ht="13.5">
      <c r="B62" s="27" t="s">
        <v>70</v>
      </c>
      <c r="C62" s="24">
        <v>50.99635150422287</v>
      </c>
      <c r="D62" s="24">
        <v>-18.543847241140853</v>
      </c>
      <c r="E62" s="24">
        <v>53.33580000000001</v>
      </c>
      <c r="F62" s="60">
        <v>-0.1734</v>
      </c>
    </row>
    <row r="63" spans="2:6" ht="13.5">
      <c r="B63" s="27" t="s">
        <v>71</v>
      </c>
      <c r="C63" s="24">
        <v>52.848950205279145</v>
      </c>
      <c r="D63" s="24">
        <v>-17.196307965069128</v>
      </c>
      <c r="E63" s="24">
        <v>53.33580000000001</v>
      </c>
      <c r="F63" s="60">
        <v>-0.1332</v>
      </c>
    </row>
    <row r="64" spans="2:6" ht="13.5">
      <c r="B64" s="27" t="s">
        <v>72</v>
      </c>
      <c r="C64" s="24">
        <v>55.21096264104751</v>
      </c>
      <c r="D64" s="24">
        <v>-16.84302064901268</v>
      </c>
      <c r="E64" s="24">
        <v>53.33579999999999</v>
      </c>
      <c r="F64" s="60">
        <v>-0.1023</v>
      </c>
    </row>
    <row r="65" spans="2:6" ht="13.5">
      <c r="B65" s="27" t="s">
        <v>73</v>
      </c>
      <c r="C65" s="24">
        <v>57.49479327911953</v>
      </c>
      <c r="D65" s="24">
        <v>-17.82964762598506</v>
      </c>
      <c r="E65" s="24">
        <v>53.33579999999999</v>
      </c>
      <c r="F65" s="60">
        <v>-0.0912</v>
      </c>
    </row>
    <row r="66" spans="2:6" ht="13.5">
      <c r="B66" s="27" t="s">
        <v>74</v>
      </c>
      <c r="C66" s="24">
        <v>59.034560588479664</v>
      </c>
      <c r="D66" s="24">
        <v>-19.867369083632607</v>
      </c>
      <c r="E66" s="24">
        <v>53.33579999999998</v>
      </c>
      <c r="F66" s="60">
        <v>-0.094</v>
      </c>
    </row>
    <row r="67" spans="2:6" ht="13.5">
      <c r="B67" s="27" t="s">
        <v>75</v>
      </c>
      <c r="C67" s="24">
        <v>59.28406335319558</v>
      </c>
      <c r="D67" s="24">
        <v>-21.93088669869828</v>
      </c>
      <c r="E67" s="24">
        <v>53.33579999999999</v>
      </c>
      <c r="F67" s="60">
        <v>-0.1104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38841.394837962966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-0.12751428571428572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-0.043376396695542496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-0.2508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0.20742360330445753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0.05654294196196631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1.240607616637135E-11</v>
      </c>
      <c r="D47" s="24">
        <v>3.4923175462608924E-11</v>
      </c>
      <c r="E47" s="24">
        <v>0.061836769812479986</v>
      </c>
      <c r="F47" s="60">
        <v>-0.0618</v>
      </c>
    </row>
    <row r="48" spans="2:6" ht="13.5">
      <c r="B48" s="27" t="s">
        <v>56</v>
      </c>
      <c r="C48" s="24">
        <v>6.959524512240023E-09</v>
      </c>
      <c r="D48" s="24">
        <v>-8.025814679513132E-09</v>
      </c>
      <c r="E48" s="24">
        <v>0.08931929283286877</v>
      </c>
      <c r="F48" s="60">
        <v>-0.0893</v>
      </c>
    </row>
    <row r="49" spans="2:6" ht="13.5">
      <c r="B49" s="27" t="s">
        <v>57</v>
      </c>
      <c r="C49" s="24">
        <v>-2.8373079885568586E-08</v>
      </c>
      <c r="D49" s="24">
        <v>2.5241213563731435E-09</v>
      </c>
      <c r="E49" s="24">
        <v>0.13236688056284862</v>
      </c>
      <c r="F49" s="60">
        <v>-0.1324</v>
      </c>
    </row>
    <row r="50" spans="2:6" ht="13.5">
      <c r="B50" s="27" t="s">
        <v>58</v>
      </c>
      <c r="C50" s="24">
        <v>8.618357583145553E-09</v>
      </c>
      <c r="D50" s="24">
        <v>7.2664896322294226E-09</v>
      </c>
      <c r="E50" s="24">
        <v>0.1569045536574194</v>
      </c>
      <c r="F50" s="60">
        <v>-0.1569</v>
      </c>
    </row>
    <row r="51" spans="2:6" ht="13.5">
      <c r="B51" s="27" t="s">
        <v>59</v>
      </c>
      <c r="C51" s="24">
        <v>-1.0516032489249483E-11</v>
      </c>
      <c r="D51" s="24">
        <v>-2.5519142354823998E-11</v>
      </c>
      <c r="E51" s="24">
        <v>0.15226809352228088</v>
      </c>
      <c r="F51" s="60">
        <v>-0.1523</v>
      </c>
    </row>
    <row r="52" spans="2:6" ht="13.5">
      <c r="B52" s="27" t="s">
        <v>60</v>
      </c>
      <c r="C52" s="24">
        <v>-4.844480372412363E-10</v>
      </c>
      <c r="D52" s="24">
        <v>2.389800357605054E-09</v>
      </c>
      <c r="E52" s="24">
        <v>0.1319593167763884</v>
      </c>
      <c r="F52" s="60">
        <v>-0.132</v>
      </c>
    </row>
    <row r="53" spans="2:6" ht="13.5">
      <c r="B53" s="27" t="s">
        <v>61</v>
      </c>
      <c r="C53" s="24">
        <v>5.041083284140768E-08</v>
      </c>
      <c r="D53" s="24">
        <v>-8.060710499080415E-08</v>
      </c>
      <c r="E53" s="24">
        <v>0.10109823899123427</v>
      </c>
      <c r="F53" s="60">
        <v>-0.1011</v>
      </c>
    </row>
    <row r="54" spans="2:6" ht="13.5">
      <c r="B54" s="27" t="s">
        <v>62</v>
      </c>
      <c r="C54" s="24">
        <v>-1.5874395131731944E-07</v>
      </c>
      <c r="D54" s="24">
        <v>-6.208561131870738E-08</v>
      </c>
      <c r="E54" s="24">
        <v>0.07393374258508345</v>
      </c>
      <c r="F54" s="60">
        <v>-0.0739</v>
      </c>
    </row>
    <row r="55" spans="2:6" ht="13.5">
      <c r="B55" s="27" t="s">
        <v>63</v>
      </c>
      <c r="C55" s="24">
        <v>-4.813645801959865E-07</v>
      </c>
      <c r="D55" s="24">
        <v>-2.381176642529681E-07</v>
      </c>
      <c r="E55" s="24">
        <v>0.05112844451961962</v>
      </c>
      <c r="F55" s="60">
        <v>-0.0511</v>
      </c>
    </row>
    <row r="56" spans="2:6" ht="13.5">
      <c r="B56" s="27" t="s">
        <v>64</v>
      </c>
      <c r="C56" s="24">
        <v>1.3095302620058646E-11</v>
      </c>
      <c r="D56" s="24">
        <v>1.0466294497746276E-11</v>
      </c>
      <c r="E56" s="24">
        <v>0.043376396695542496</v>
      </c>
      <c r="F56" s="60">
        <v>-0.0434</v>
      </c>
    </row>
    <row r="57" spans="2:6" ht="13.5">
      <c r="B57" s="27" t="s">
        <v>65</v>
      </c>
      <c r="C57" s="24">
        <v>3.4022207273665117E-10</v>
      </c>
      <c r="D57" s="24">
        <v>1.1395755450394063E-09</v>
      </c>
      <c r="E57" s="24">
        <v>-0.1161244852694594</v>
      </c>
      <c r="F57" s="60">
        <v>-0.1161</v>
      </c>
    </row>
    <row r="58" spans="2:6" ht="13.5">
      <c r="B58" s="27" t="s">
        <v>66</v>
      </c>
      <c r="C58" s="24">
        <v>1.9483792357277707E-10</v>
      </c>
      <c r="D58" s="24">
        <v>2.951949795715336E-11</v>
      </c>
      <c r="E58" s="24">
        <v>-0.17017905471159622</v>
      </c>
      <c r="F58" s="60">
        <v>-0.1702</v>
      </c>
    </row>
    <row r="59" spans="2:7" ht="13.5">
      <c r="B59" s="27" t="s">
        <v>67</v>
      </c>
      <c r="C59" s="24">
        <v>-1.566675678077445E-10</v>
      </c>
      <c r="D59" s="24">
        <v>2.1362467350627412E-11</v>
      </c>
      <c r="E59" s="24">
        <v>-0.22375287226988405</v>
      </c>
      <c r="F59" s="60">
        <v>-0.2238</v>
      </c>
      <c r="G59" s="39">
        <v>-0.0363</v>
      </c>
    </row>
    <row r="60" spans="2:7" ht="13.5">
      <c r="B60" s="27" t="s">
        <v>68</v>
      </c>
      <c r="C60" s="24">
        <v>2.8136071250628447E-10</v>
      </c>
      <c r="D60" s="24">
        <v>-4.211742066217994E-10</v>
      </c>
      <c r="E60" s="24">
        <v>-0.25075437388078115</v>
      </c>
      <c r="F60" s="60">
        <v>-0.2508</v>
      </c>
      <c r="G60" s="39">
        <v>-0.06330000000000002</v>
      </c>
    </row>
    <row r="61" spans="2:7" ht="13.5">
      <c r="B61" s="27" t="s">
        <v>69</v>
      </c>
      <c r="C61" s="24">
        <v>3.333964571083925E-08</v>
      </c>
      <c r="D61" s="24">
        <v>5.995563512328772E-07</v>
      </c>
      <c r="E61" s="24">
        <v>-0.2181839083766306</v>
      </c>
      <c r="F61" s="60">
        <v>-0.2182</v>
      </c>
      <c r="G61" s="39">
        <v>-0.030700000000000005</v>
      </c>
    </row>
    <row r="62" spans="2:6" ht="13.5">
      <c r="B62" s="27" t="s">
        <v>70</v>
      </c>
      <c r="C62" s="24">
        <v>2.1146249196135614E-09</v>
      </c>
      <c r="D62" s="24">
        <v>3.3547848943271674E-09</v>
      </c>
      <c r="E62" s="24">
        <v>-0.17338213804649882</v>
      </c>
      <c r="F62" s="60">
        <v>-0.1734</v>
      </c>
    </row>
    <row r="63" spans="2:6" ht="13.5">
      <c r="B63" s="27" t="s">
        <v>71</v>
      </c>
      <c r="C63" s="24">
        <v>3.069544618483633E-12</v>
      </c>
      <c r="D63" s="24">
        <v>3.943512183468556E-12</v>
      </c>
      <c r="E63" s="24">
        <v>-0.13323400522186546</v>
      </c>
      <c r="F63" s="60">
        <v>-0.1332</v>
      </c>
    </row>
    <row r="64" spans="2:6" ht="13.5">
      <c r="B64" s="27" t="s">
        <v>72</v>
      </c>
      <c r="C64" s="24">
        <v>-3.1796787425264483E-11</v>
      </c>
      <c r="D64" s="24">
        <v>4.670219766467198E-10</v>
      </c>
      <c r="E64" s="24">
        <v>-0.1023157687474523</v>
      </c>
      <c r="F64" s="60">
        <v>-0.1023</v>
      </c>
    </row>
    <row r="65" spans="2:6" ht="13.5">
      <c r="B65" s="27" t="s">
        <v>73</v>
      </c>
      <c r="C65" s="24">
        <v>-5.1947779411420925E-11</v>
      </c>
      <c r="D65" s="24">
        <v>3.511857471494295E-11</v>
      </c>
      <c r="E65" s="24">
        <v>-0.09118632177891328</v>
      </c>
      <c r="F65" s="60">
        <v>-0.0912</v>
      </c>
    </row>
    <row r="66" spans="2:6" ht="13.5">
      <c r="B66" s="27" t="s">
        <v>74</v>
      </c>
      <c r="C66" s="24">
        <v>-1.0947331929855864E-10</v>
      </c>
      <c r="D66" s="24">
        <v>-7.284484127012547E-11</v>
      </c>
      <c r="E66" s="24">
        <v>-0.0939656143184564</v>
      </c>
      <c r="F66" s="60">
        <v>-0.094</v>
      </c>
    </row>
    <row r="67" spans="2:6" ht="13.5">
      <c r="B67" s="27" t="s">
        <v>75</v>
      </c>
      <c r="C67" s="24">
        <v>2.970779178212979E-11</v>
      </c>
      <c r="D67" s="24">
        <v>1.5472423342544062E-10</v>
      </c>
      <c r="E67" s="24">
        <v>-0.110364444867038</v>
      </c>
      <c r="F67" s="60">
        <v>-0.1104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38841.394837962966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18</v>
      </c>
      <c r="D36" s="44">
        <v>0</v>
      </c>
      <c r="E36" s="44">
        <v>0</v>
      </c>
      <c r="F36" s="44">
        <v>18</v>
      </c>
      <c r="G36" s="45">
        <v>85.71428571428571</v>
      </c>
      <c r="H36" s="56"/>
    </row>
    <row r="37" spans="2:8" ht="13.5">
      <c r="B37" s="49" t="s">
        <v>39</v>
      </c>
      <c r="C37" s="44">
        <v>3</v>
      </c>
      <c r="D37" s="44"/>
      <c r="E37" s="44">
        <v>0</v>
      </c>
      <c r="F37" s="44">
        <v>3</v>
      </c>
      <c r="G37" s="45">
        <v>14.285714285714285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14.285714285714285</v>
      </c>
      <c r="H38" s="57"/>
    </row>
    <row r="39" spans="2:8" ht="13.5">
      <c r="B39" s="49" t="s">
        <v>34</v>
      </c>
      <c r="C39" s="44">
        <v>21</v>
      </c>
      <c r="D39" s="44">
        <v>0</v>
      </c>
      <c r="E39" s="44">
        <v>0</v>
      </c>
      <c r="F39" s="44">
        <v>21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5.041083284140768E-08</v>
      </c>
      <c r="D42" s="42">
        <v>5.995563512328772E-07</v>
      </c>
      <c r="E42" s="42">
        <v>0.1569045536574194</v>
      </c>
      <c r="F42" s="51">
        <v>-0.043376396695542496</v>
      </c>
    </row>
    <row r="43" spans="2:6" ht="13.5">
      <c r="B43" s="49" t="s">
        <v>13</v>
      </c>
      <c r="C43" s="42">
        <v>-4.813645801959865E-07</v>
      </c>
      <c r="D43" s="42">
        <v>-4.813645801959865E-07</v>
      </c>
      <c r="E43" s="42">
        <v>-4.813645801959865E-07</v>
      </c>
      <c r="F43" s="51">
        <v>-0.2508</v>
      </c>
    </row>
    <row r="44" spans="2:6" ht="13.5">
      <c r="B44" s="49" t="s">
        <v>14</v>
      </c>
      <c r="C44" s="42">
        <v>5.317754130373942E-07</v>
      </c>
      <c r="D44" s="42">
        <v>8.376740154858453E-07</v>
      </c>
      <c r="E44" s="42">
        <v>0.40765892753820054</v>
      </c>
      <c r="F44" s="51">
        <v>0.20742360330445753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-2.7000417901490437E-08</v>
      </c>
      <c r="D46" s="42">
        <v>1.0839641396116696E-08</v>
      </c>
      <c r="E46" s="42">
        <v>-0.03282148845394332</v>
      </c>
      <c r="F46" s="51">
        <v>-0.12751428571428572</v>
      </c>
    </row>
    <row r="47" spans="2:6" ht="13.5">
      <c r="B47" s="49" t="s">
        <v>26</v>
      </c>
      <c r="C47" s="42">
        <v>1.1158959857098849E-07</v>
      </c>
      <c r="D47" s="42">
        <v>1.4253859114244424E-07</v>
      </c>
      <c r="E47" s="42">
        <v>0.1389282739307568</v>
      </c>
      <c r="F47" s="51">
        <v>0.138928273930727</v>
      </c>
    </row>
    <row r="48" spans="2:6" ht="13.5">
      <c r="B48" s="49" t="s">
        <v>27</v>
      </c>
      <c r="C48" s="42">
        <v>1.1094763061687344E-07</v>
      </c>
      <c r="D48" s="42">
        <v>1.4563564037089374E-07</v>
      </c>
      <c r="E48" s="42">
        <v>0.13832933872718184</v>
      </c>
      <c r="F48" s="51">
        <v>0.05654294196196631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21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-0.2971431116001847</v>
      </c>
      <c r="C3">
        <f aca="true" t="shared" si="0" ref="C3:C33">NORMDIST(B3,AveDev3D_0,StandardDev3D_0,FALSE)*NumPoints_7*I3</f>
        <v>0.01861376333013965</v>
      </c>
      <c r="D3">
        <v>0</v>
      </c>
      <c r="F3" t="s">
        <v>17</v>
      </c>
      <c r="G3">
        <v>15</v>
      </c>
      <c r="I3">
        <f>B5-B4</f>
        <v>0.011308588392393293</v>
      </c>
      <c r="N3">
        <v>0.1875</v>
      </c>
      <c r="O3">
        <v>-0.1875</v>
      </c>
      <c r="P3">
        <v>-0.12751428571428572</v>
      </c>
    </row>
    <row r="4" spans="1:16" ht="12.75">
      <c r="B4">
        <v>-0.2858345232077914</v>
      </c>
      <c r="C4">
        <f t="shared" si="0"/>
        <v>0.03324489664851592</v>
      </c>
      <c r="D4">
        <v>0</v>
      </c>
      <c r="F4" t="s">
        <v>18</v>
      </c>
      <c r="G4">
        <v>5</v>
      </c>
      <c r="I4">
        <f>I3</f>
        <v>0.011308588392393293</v>
      </c>
      <c r="N4">
        <v>0.1875</v>
      </c>
      <c r="O4">
        <v>-0.1875</v>
      </c>
      <c r="P4">
        <v>-0.12751428571428572</v>
      </c>
    </row>
    <row r="5" spans="1:16" ht="12.75">
      <c r="B5">
        <v>-0.2745259348153981</v>
      </c>
      <c r="C5">
        <f t="shared" si="0"/>
        <v>0.0570484707814798</v>
      </c>
      <c r="D5">
        <v>0</v>
      </c>
      <c r="I5">
        <f>I4</f>
        <v>0.011308588392393293</v>
      </c>
      <c r="N5">
        <v>0.1875</v>
      </c>
      <c r="O5">
        <v>-0.1875</v>
      </c>
      <c r="P5">
        <v>-0.12751428571428572</v>
      </c>
    </row>
    <row r="6" spans="1:16" ht="12.75">
      <c r="B6">
        <v>-0.26321734642300487</v>
      </c>
      <c r="C6">
        <f t="shared" si="0"/>
        <v>0.09405702723834039</v>
      </c>
      <c r="D6">
        <v>0</v>
      </c>
      <c r="I6">
        <f aca="true" t="shared" si="1" ref="I6:I33">I5</f>
        <v>0.011308588392393293</v>
      </c>
      <c r="N6">
        <v>0.1875</v>
      </c>
      <c r="O6">
        <v>-0.1875</v>
      </c>
      <c r="P6">
        <v>-0.12751428571428572</v>
      </c>
    </row>
    <row r="7" spans="1:16" ht="12.75">
      <c r="B7">
        <v>-0.2519087580306116</v>
      </c>
      <c r="C7">
        <f t="shared" si="0"/>
        <v>0.14899328995417258</v>
      </c>
      <c r="D7">
        <v>1</v>
      </c>
      <c r="I7">
        <f t="shared" si="1"/>
        <v>0.011308588392393293</v>
      </c>
      <c r="N7">
        <v>0.1875</v>
      </c>
      <c r="O7">
        <v>-0.1875</v>
      </c>
      <c r="P7">
        <v>-0.12751428571428572</v>
      </c>
    </row>
    <row r="8" spans="1:16" ht="12.75">
      <c r="A8" t="str">
        <f>"-2s"</f>
        <v>-2s</v>
      </c>
      <c r="B8">
        <v>-0.24060016963821834</v>
      </c>
      <c r="C8">
        <f t="shared" si="0"/>
        <v>0.22676205935539046</v>
      </c>
      <c r="D8">
        <v>0</v>
      </c>
      <c r="I8">
        <f t="shared" si="1"/>
        <v>0.011308588392393293</v>
      </c>
      <c r="N8">
        <v>0.1875</v>
      </c>
      <c r="O8">
        <v>-0.1875</v>
      </c>
      <c r="P8">
        <v>-0.12751428571428572</v>
      </c>
    </row>
    <row r="9" spans="1:16" ht="12.75">
      <c r="B9">
        <v>-0.22929158124582508</v>
      </c>
      <c r="C9">
        <f t="shared" si="0"/>
        <v>0.3315906648637564</v>
      </c>
      <c r="D9">
        <v>2</v>
      </c>
      <c r="I9">
        <f t="shared" si="1"/>
        <v>0.011308588392393293</v>
      </c>
      <c r="N9">
        <v>0.1875</v>
      </c>
      <c r="O9">
        <v>-0.1875</v>
      </c>
      <c r="P9">
        <v>-0.12751428571428572</v>
      </c>
    </row>
    <row r="10" spans="1:16" ht="12.75">
      <c r="B10">
        <v>-0.2179829928534318</v>
      </c>
      <c r="C10">
        <f t="shared" si="0"/>
        <v>0.4658675056537146</v>
      </c>
      <c r="D10">
        <v>0</v>
      </c>
      <c r="I10">
        <f t="shared" si="1"/>
        <v>0.011308588392393293</v>
      </c>
      <c r="N10">
        <v>0.1875</v>
      </c>
      <c r="O10">
        <v>-0.1875</v>
      </c>
      <c r="P10">
        <v>-0.12751428571428572</v>
      </c>
    </row>
    <row r="11" spans="1:16" ht="12.75">
      <c r="B11">
        <v>-0.20667440446103857</v>
      </c>
      <c r="C11">
        <f t="shared" si="0"/>
        <v>0.6288553556701298</v>
      </c>
      <c r="D11">
        <v>0</v>
      </c>
      <c r="I11">
        <f t="shared" si="1"/>
        <v>0.011308588392393293</v>
      </c>
      <c r="N11">
        <v>0.1875</v>
      </c>
      <c r="O11">
        <v>-0.1875</v>
      </c>
      <c r="P11">
        <v>-0.12751428571428572</v>
      </c>
    </row>
    <row r="12" spans="1:16" ht="12.75">
      <c r="B12">
        <v>-0.19536581606864528</v>
      </c>
      <c r="C12">
        <f t="shared" si="0"/>
        <v>0.8155814309294969</v>
      </c>
      <c r="D12">
        <v>0</v>
      </c>
      <c r="I12">
        <f t="shared" si="1"/>
        <v>0.011308588392393293</v>
      </c>
      <c r="N12">
        <v>0.1875</v>
      </c>
      <c r="O12">
        <v>-0.1875</v>
      </c>
      <c r="P12">
        <v>-0.12751428571428572</v>
      </c>
    </row>
    <row r="13" spans="1:16" ht="12.75">
      <c r="B13">
        <v>-0.18405722767625204</v>
      </c>
      <c r="C13">
        <f t="shared" si="0"/>
        <v>1.0162770429804047</v>
      </c>
      <c r="D13">
        <v>1</v>
      </c>
      <c r="I13">
        <f t="shared" si="1"/>
        <v>0.011308588392393293</v>
      </c>
      <c r="N13">
        <v>0.1875</v>
      </c>
      <c r="O13">
        <v>-0.1875</v>
      </c>
      <c r="P13">
        <v>-0.12751428571428572</v>
      </c>
    </row>
    <row r="14" spans="1:16" ht="12.75">
      <c r="B14">
        <v>-0.17274863928385875</v>
      </c>
      <c r="C14">
        <f t="shared" si="0"/>
        <v>1.2167045215982308</v>
      </c>
      <c r="D14">
        <v>1</v>
      </c>
      <c r="I14">
        <f t="shared" si="1"/>
        <v>0.011308588392393293</v>
      </c>
      <c r="N14">
        <v>0.1875</v>
      </c>
      <c r="O14">
        <v>-0.1875</v>
      </c>
      <c r="P14">
        <v>-0.12751428571428572</v>
      </c>
    </row>
    <row r="15" spans="1:16" ht="12.75">
      <c r="B15">
        <v>-0.16144005089146551</v>
      </c>
      <c r="C15">
        <f t="shared" si="0"/>
        <v>1.3995433321455621</v>
      </c>
      <c r="D15">
        <v>2</v>
      </c>
      <c r="I15">
        <f t="shared" si="1"/>
        <v>0.011308588392393293</v>
      </c>
      <c r="N15">
        <v>0.1875</v>
      </c>
      <c r="O15">
        <v>-0.1875</v>
      </c>
      <c r="P15">
        <v>-0.12751428571428572</v>
      </c>
    </row>
    <row r="16" spans="1:16" ht="12.75">
      <c r="B16">
        <v>-0.15013146249907225</v>
      </c>
      <c r="C16">
        <f t="shared" si="0"/>
        <v>1.546734589273962</v>
      </c>
      <c r="D16">
        <v>0</v>
      </c>
      <c r="I16">
        <f t="shared" si="1"/>
        <v>0.011308588392393293</v>
      </c>
      <c r="N16">
        <v>0.1875</v>
      </c>
      <c r="O16">
        <v>-0.1875</v>
      </c>
      <c r="P16">
        <v>-0.12751428571428572</v>
      </c>
    </row>
    <row r="17" spans="1:16" ht="12.75">
      <c r="B17">
        <v>-0.13882287410667898</v>
      </c>
      <c r="C17">
        <f t="shared" si="0"/>
        <v>1.6423793146969188</v>
      </c>
      <c r="D17">
        <v>3</v>
      </c>
      <c r="I17">
        <f t="shared" si="1"/>
        <v>0.011308588392393293</v>
      </c>
      <c r="N17">
        <v>0.1875</v>
      </c>
      <c r="O17">
        <v>-0.1875</v>
      </c>
      <c r="P17">
        <v>-0.12751428571428572</v>
      </c>
    </row>
    <row r="18" spans="1:16" ht="12.75">
      <c r="A18" t="str">
        <f>"0"</f>
        <v>0</v>
      </c>
      <c r="B18">
        <v>-0.12751428571428572</v>
      </c>
      <c r="C18">
        <f t="shared" si="0"/>
        <v>1.6755575776860216</v>
      </c>
      <c r="D18">
        <v>0</v>
      </c>
      <c r="I18">
        <f t="shared" si="1"/>
        <v>0.011308588392393293</v>
      </c>
      <c r="N18">
        <v>0.1875</v>
      </c>
      <c r="O18">
        <v>-0.1875</v>
      </c>
      <c r="P18">
        <v>-0.12751428571428572</v>
      </c>
    </row>
    <row r="19" spans="1:16" ht="12.75">
      <c r="B19">
        <v>-0.11620569732189245</v>
      </c>
      <c r="C19">
        <f t="shared" si="0"/>
        <v>1.6423793146969188</v>
      </c>
      <c r="D19">
        <v>2</v>
      </c>
      <c r="I19">
        <f t="shared" si="1"/>
        <v>0.011308588392393293</v>
      </c>
      <c r="N19">
        <v>0.1875</v>
      </c>
      <c r="O19">
        <v>-0.1875</v>
      </c>
      <c r="P19">
        <v>-0.12751428571428572</v>
      </c>
    </row>
    <row r="20" spans="1:16" ht="12.75">
      <c r="B20">
        <v>-0.10489710892949919</v>
      </c>
      <c r="C20">
        <f t="shared" si="0"/>
        <v>1.546734589273962</v>
      </c>
      <c r="D20">
        <v>3</v>
      </c>
      <c r="I20">
        <f t="shared" si="1"/>
        <v>0.011308588392393293</v>
      </c>
      <c r="N20">
        <v>0.1875</v>
      </c>
      <c r="O20">
        <v>-0.1875</v>
      </c>
      <c r="P20">
        <v>-0.12751428571428572</v>
      </c>
    </row>
    <row r="21" spans="1:16" ht="12.75">
      <c r="B21">
        <v>-0.09358852053710592</v>
      </c>
      <c r="C21">
        <f t="shared" si="0"/>
        <v>1.3995433321455621</v>
      </c>
      <c r="D21">
        <v>2</v>
      </c>
      <c r="I21">
        <f t="shared" si="1"/>
        <v>0.011308588392393293</v>
      </c>
      <c r="N21">
        <v>0.1875</v>
      </c>
      <c r="O21">
        <v>-0.1875</v>
      </c>
      <c r="P21">
        <v>-0.12751428571428572</v>
      </c>
    </row>
    <row r="22" spans="1:16" ht="12.75">
      <c r="B22">
        <v>-0.08227993214471267</v>
      </c>
      <c r="C22">
        <f t="shared" si="0"/>
        <v>1.2167045215982306</v>
      </c>
      <c r="D22">
        <v>1</v>
      </c>
      <c r="I22">
        <f t="shared" si="1"/>
        <v>0.011308588392393293</v>
      </c>
      <c r="N22">
        <v>0.1875</v>
      </c>
      <c r="O22">
        <v>-0.1875</v>
      </c>
      <c r="P22">
        <v>-0.12751428571428572</v>
      </c>
    </row>
    <row r="23" spans="1:16" ht="12.75">
      <c r="B23">
        <v>-0.07097134375231941</v>
      </c>
      <c r="C23">
        <f t="shared" si="0"/>
        <v>1.0162770429804047</v>
      </c>
      <c r="D23">
        <v>1</v>
      </c>
      <c r="I23">
        <f t="shared" si="1"/>
        <v>0.011308588392393293</v>
      </c>
      <c r="N23">
        <v>0.1875</v>
      </c>
      <c r="O23">
        <v>-0.1875</v>
      </c>
      <c r="P23">
        <v>-0.12751428571428572</v>
      </c>
    </row>
    <row r="24" spans="1:9" ht="12.75">
      <c r="B24">
        <v>-0.05966275535992614</v>
      </c>
      <c r="C24">
        <f t="shared" si="0"/>
        <v>0.8155814309294964</v>
      </c>
      <c r="D24">
        <v>1</v>
      </c>
      <c r="I24">
        <f t="shared" si="1"/>
        <v>0.011308588392393293</v>
      </c>
    </row>
    <row r="25" spans="1:9" ht="12.75">
      <c r="B25">
        <v>-0.04835416696753288</v>
      </c>
      <c r="C25">
        <f t="shared" si="0"/>
        <v>0.6288553556701301</v>
      </c>
      <c r="D25">
        <v>1</v>
      </c>
      <c r="I25">
        <f t="shared" si="1"/>
        <v>0.011308588392393293</v>
      </c>
    </row>
    <row r="26" spans="1:9" ht="12.75">
      <c r="B26">
        <v>-0.037045578575139626</v>
      </c>
      <c r="C26">
        <f t="shared" si="0"/>
        <v>0.4658675056537146</v>
      </c>
      <c r="D26">
        <v>0</v>
      </c>
      <c r="I26">
        <f t="shared" si="1"/>
        <v>0.011308588392393293</v>
      </c>
    </row>
    <row r="27" spans="1:9" ht="12.75">
      <c r="B27">
        <v>-0.02573699018274636</v>
      </c>
      <c r="C27">
        <f t="shared" si="0"/>
        <v>0.3315906648637564</v>
      </c>
      <c r="D27">
        <v>0</v>
      </c>
      <c r="I27">
        <f t="shared" si="1"/>
        <v>0.011308588392393293</v>
      </c>
    </row>
    <row r="28" spans="1:9" ht="12.75">
      <c r="A28" t="str">
        <f>"2s"</f>
        <v>2s</v>
      </c>
      <c r="B28">
        <v>-0.014428401790353096</v>
      </c>
      <c r="C28">
        <f t="shared" si="0"/>
        <v>0.22676205935539046</v>
      </c>
      <c r="D28">
        <v>0</v>
      </c>
      <c r="I28">
        <f t="shared" si="1"/>
        <v>0.011308588392393293</v>
      </c>
    </row>
    <row r="29" spans="1:9" ht="12.75">
      <c r="B29">
        <v>-0.0031198133979598447</v>
      </c>
      <c r="C29">
        <f t="shared" si="0"/>
        <v>0.1489932899541725</v>
      </c>
      <c r="D29">
        <v>0</v>
      </c>
      <c r="I29">
        <f t="shared" si="1"/>
        <v>0.011308588392393293</v>
      </c>
    </row>
    <row r="30" spans="1:9" ht="12.75">
      <c r="B30">
        <v>0.008188774994433434</v>
      </c>
      <c r="C30">
        <f t="shared" si="0"/>
        <v>0.09405702723834039</v>
      </c>
      <c r="D30">
        <v>0</v>
      </c>
      <c r="I30">
        <f t="shared" si="1"/>
        <v>0.011308588392393293</v>
      </c>
    </row>
    <row r="31" spans="1:9" ht="12.75">
      <c r="B31">
        <v>0.0194973633868267</v>
      </c>
      <c r="C31">
        <f t="shared" si="0"/>
        <v>0.05704847078147973</v>
      </c>
      <c r="D31">
        <v>0</v>
      </c>
      <c r="I31">
        <f t="shared" si="1"/>
        <v>0.011308588392393293</v>
      </c>
    </row>
    <row r="32" spans="1:9" ht="12.75">
      <c r="B32">
        <v>0.030805951779219964</v>
      </c>
      <c r="C32">
        <f t="shared" si="0"/>
        <v>0.03324489664851592</v>
      </c>
      <c r="D32">
        <v>0</v>
      </c>
      <c r="I32">
        <f t="shared" si="1"/>
        <v>0.011308588392393293</v>
      </c>
    </row>
    <row r="33" spans="1:9" ht="12.75">
      <c r="A33" t="str">
        <f>"3s"</f>
        <v>3s</v>
      </c>
      <c r="B33">
        <v>0.04211454017161323</v>
      </c>
      <c r="C33">
        <f t="shared" si="0"/>
        <v>0.018613763330139664</v>
      </c>
      <c r="D33">
        <v>0</v>
      </c>
      <c r="I33">
        <f t="shared" si="1"/>
        <v>0.011308588392393293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