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<sst xmlns="http://schemas.openxmlformats.org/spreadsheetml/2006/main" count="307" uniqueCount="111">
  <si>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</si>
  <si>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</si>
  <si>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</si>
  <si>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</si>
  <si>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</si>
  <si>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</si>
  <si>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</si>
  <si>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</si>
  <si>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</si>
  <si>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</si>
  <si>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</si>
  <si>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</si>
  <si>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</si>
  <si>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</si>
  <si>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</si>
  <si>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</si>
  <si>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</si>
  <si>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</si>
  <si>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</si>
  <si>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</si>
  <si>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</si>
  <si>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</si>
  <si>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</si>
  <si>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</si>
  <si>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</si>
  <si>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</si>
  <si>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</si>
  <si>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</si>
  <si>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</si>
  <si>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</si>
  <si>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</si>
  <si>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</si>
  <si>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</si>
  <si>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</si>
  <si>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</si>
  <si>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</si>
  <si>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</si>
  <si>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</si>
  <si>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</si>
  <si>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</si>
  <si>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</si>
  <si>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</si>
  <si>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</si>
  <si>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</si>
  <si>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</si>
  <si>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</si>
  <si>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</si>
  <si>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7 FLANGE SIDE POINTS</t>
  </si>
  <si>
    <t>JOB NUMBER</t>
  </si>
  <si>
    <t>PART NUMBER</t>
  </si>
  <si>
    <t>PART NAME</t>
  </si>
  <si>
    <t>INSPECTOR</t>
  </si>
  <si>
    <t>65678-1 FINAL NUMBERS</t>
  </si>
  <si>
    <t>PORT 7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</si>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</sst>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89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603989"/>
        <c:axId val="2167385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846959"/>
        <c:axId val="10751720"/>
      </c:scatterChart>
      <c:val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3854"/>
        <c:crosses val="max"/>
        <c:crossBetween val="midCat"/>
        <c:dispUnits/>
      </c:valAx>
      <c:valAx>
        <c:axId val="2167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 val="max"/>
        <c:crossBetween val="midCat"/>
        <c:dispUnits/>
      </c:valAx>
      <c:valAx>
        <c:axId val="60846959"/>
        <c:scaling>
          <c:orientation val="minMax"/>
        </c:scaling>
        <c:axPos val="b"/>
        <c:delete val="1"/>
        <c:majorTickMark val="in"/>
        <c:minorTickMark val="none"/>
        <c:tickLblPos val="nextTo"/>
        <c:crossAx val="10751720"/>
        <c:crosses val="max"/>
        <c:crossBetween val="midCat"/>
        <c:dispUnits/>
      </c:valAx>
      <c:valAx>
        <c:axId val="10751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469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515485"/>
        <c:axId val="152039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17463"/>
        <c:axId val="23557168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203910"/>
        <c:crosses val="autoZero"/>
        <c:auto val="0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515485"/>
        <c:crossesAt val="1"/>
        <c:crossBetween val="between"/>
        <c:dispUnits/>
      </c:valAx>
      <c:catAx>
        <c:axId val="2617463"/>
        <c:scaling>
          <c:orientation val="minMax"/>
        </c:scaling>
        <c:axPos val="b"/>
        <c:delete val="1"/>
        <c:majorTickMark val="in"/>
        <c:minorTickMark val="none"/>
        <c:tickLblPos val="nextTo"/>
        <c:crossAx val="23557168"/>
        <c:crosses val="autoZero"/>
        <c:auto val="0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</c:ser>
        <c:axId val="10687921"/>
        <c:axId val="29082426"/>
      </c:areaChart>
      <c:catAx>
        <c:axId val="10687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792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15243"/>
        <c:axId val="6866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796485"/>
        <c:axId val="19297454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66276"/>
        <c:crosses val="autoZero"/>
        <c:auto val="0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15243"/>
        <c:crossesAt val="1"/>
        <c:crossBetween val="between"/>
        <c:dispUnits/>
      </c:valAx>
      <c:catAx>
        <c:axId val="61796485"/>
        <c:scaling>
          <c:orientation val="minMax"/>
        </c:scaling>
        <c:axPos val="b"/>
        <c:delete val="1"/>
        <c:majorTickMark val="in"/>
        <c:minorTickMark val="none"/>
        <c:tickLblPos val="nextTo"/>
        <c:crossAx val="19297454"/>
        <c:crosses val="autoZero"/>
        <c:auto val="0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1"/>
        </c:ser>
        <c:axId val="39459359"/>
        <c:axId val="19589912"/>
      </c:lineChart>
      <c:catAx>
        <c:axId val="394593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0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593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091481"/>
        <c:axId val="432790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966771"/>
        <c:axId val="15938892"/>
      </c:line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79010"/>
        <c:crosses val="autoZero"/>
        <c:auto val="0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91481"/>
        <c:crossesAt val="1"/>
        <c:crossBetween val="between"/>
        <c:dispUnits/>
      </c:valAx>
      <c:catAx>
        <c:axId val="53966771"/>
        <c:scaling>
          <c:orientation val="minMax"/>
        </c:scaling>
        <c:axPos val="b"/>
        <c:delete val="1"/>
        <c:majorTickMark val="in"/>
        <c:minorTickMark val="none"/>
        <c:tickLblPos val="nextTo"/>
        <c:crossAx val="15938892"/>
        <c:crosses val="autoZero"/>
        <c:auto val="0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Gauss!$N$3:$N$58</c:f>
              <c:numCache>
                <c:ptCount val="5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Gauss!$O$3:$O$58</c:f>
              <c:numCache>
                <c:ptCount val="5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Gauss!$P$3:$P$58</c:f>
              <c:numCache>
                <c:ptCount val="56"/>
                <c:pt idx="0">
                  <c:v>-0.009449999999999988</c:v>
                </c:pt>
                <c:pt idx="1">
                  <c:v>-0.009449999999999988</c:v>
                </c:pt>
                <c:pt idx="2">
                  <c:v>-0.009449999999999988</c:v>
                </c:pt>
                <c:pt idx="3">
                  <c:v>-0.009449999999999988</c:v>
                </c:pt>
                <c:pt idx="4">
                  <c:v>-0.009449999999999988</c:v>
                </c:pt>
                <c:pt idx="5">
                  <c:v>-0.009449999999999988</c:v>
                </c:pt>
                <c:pt idx="6">
                  <c:v>-0.009449999999999988</c:v>
                </c:pt>
                <c:pt idx="7">
                  <c:v>-0.009449999999999988</c:v>
                </c:pt>
                <c:pt idx="8">
                  <c:v>-0.009449999999999988</c:v>
                </c:pt>
                <c:pt idx="9">
                  <c:v>-0.009449999999999988</c:v>
                </c:pt>
                <c:pt idx="10">
                  <c:v>-0.009449999999999988</c:v>
                </c:pt>
                <c:pt idx="11">
                  <c:v>-0.009449999999999988</c:v>
                </c:pt>
                <c:pt idx="12">
                  <c:v>-0.009449999999999988</c:v>
                </c:pt>
                <c:pt idx="13">
                  <c:v>-0.009449999999999988</c:v>
                </c:pt>
                <c:pt idx="14">
                  <c:v>-0.009449999999999988</c:v>
                </c:pt>
                <c:pt idx="15">
                  <c:v>-0.009449999999999988</c:v>
                </c:pt>
                <c:pt idx="16">
                  <c:v>-0.009449999999999988</c:v>
                </c:pt>
                <c:pt idx="17">
                  <c:v>-0.009449999999999988</c:v>
                </c:pt>
                <c:pt idx="18">
                  <c:v>-0.009449999999999988</c:v>
                </c:pt>
                <c:pt idx="19">
                  <c:v>-0.009449999999999988</c:v>
                </c:pt>
                <c:pt idx="20">
                  <c:v>-0.009449999999999988</c:v>
                </c:pt>
                <c:pt idx="21">
                  <c:v>-0.009449999999999988</c:v>
                </c:pt>
                <c:pt idx="22">
                  <c:v>-0.009449999999999988</c:v>
                </c:pt>
                <c:pt idx="23">
                  <c:v>-0.009449999999999988</c:v>
                </c:pt>
                <c:pt idx="24">
                  <c:v>-0.009449999999999988</c:v>
                </c:pt>
                <c:pt idx="25">
                  <c:v>-0.009449999999999988</c:v>
                </c:pt>
                <c:pt idx="26">
                  <c:v>-0.009449999999999988</c:v>
                </c:pt>
                <c:pt idx="27">
                  <c:v>-0.009449999999999988</c:v>
                </c:pt>
                <c:pt idx="28">
                  <c:v>-0.009449999999999988</c:v>
                </c:pt>
                <c:pt idx="29">
                  <c:v>-0.009449999999999988</c:v>
                </c:pt>
                <c:pt idx="30">
                  <c:v>-0.009449999999999988</c:v>
                </c:pt>
                <c:pt idx="31">
                  <c:v>-0.009449999999999988</c:v>
                </c:pt>
                <c:pt idx="32">
                  <c:v>-0.009449999999999988</c:v>
                </c:pt>
                <c:pt idx="33">
                  <c:v>-0.009449999999999988</c:v>
                </c:pt>
                <c:pt idx="34">
                  <c:v>-0.009449999999999988</c:v>
                </c:pt>
                <c:pt idx="35">
                  <c:v>-0.009449999999999988</c:v>
                </c:pt>
                <c:pt idx="36">
                  <c:v>-0.009449999999999988</c:v>
                </c:pt>
                <c:pt idx="37">
                  <c:v>-0.009449999999999988</c:v>
                </c:pt>
                <c:pt idx="38">
                  <c:v>-0.009449999999999988</c:v>
                </c:pt>
                <c:pt idx="39">
                  <c:v>-0.009449999999999988</c:v>
                </c:pt>
                <c:pt idx="40">
                  <c:v>-0.009449999999999988</c:v>
                </c:pt>
                <c:pt idx="41">
                  <c:v>-0.009449999999999988</c:v>
                </c:pt>
                <c:pt idx="42">
                  <c:v>-0.009449999999999988</c:v>
                </c:pt>
                <c:pt idx="43">
                  <c:v>-0.009449999999999988</c:v>
                </c:pt>
                <c:pt idx="44">
                  <c:v>-0.009449999999999988</c:v>
                </c:pt>
                <c:pt idx="45">
                  <c:v>-0.009449999999999988</c:v>
                </c:pt>
                <c:pt idx="46">
                  <c:v>-0.009449999999999988</c:v>
                </c:pt>
                <c:pt idx="47">
                  <c:v>-0.009449999999999988</c:v>
                </c:pt>
                <c:pt idx="48">
                  <c:v>-0.009449999999999988</c:v>
                </c:pt>
                <c:pt idx="49">
                  <c:v>-0.009449999999999988</c:v>
                </c:pt>
                <c:pt idx="50">
                  <c:v>-0.009449999999999988</c:v>
                </c:pt>
                <c:pt idx="51">
                  <c:v>-0.009449999999999988</c:v>
                </c:pt>
                <c:pt idx="52">
                  <c:v>-0.009449999999999988</c:v>
                </c:pt>
                <c:pt idx="53">
                  <c:v>-0.009449999999999988</c:v>
                </c:pt>
                <c:pt idx="54">
                  <c:v>-0.009449999999999988</c:v>
                </c:pt>
                <c:pt idx="55">
                  <c:v>-0.009449999999999988</c:v>
                </c:pt>
              </c:numCache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23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618887"/>
        <c:axId val="194611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932353"/>
        <c:axId val="32846858"/>
      </c:lineChart>
      <c:catAx>
        <c:axId val="9618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61120"/>
        <c:crosses val="autoZero"/>
        <c:auto val="0"/>
        <c:lblOffset val="100"/>
        <c:tickLblSkip val="1"/>
        <c:noMultiLvlLbl val="0"/>
      </c:cat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8887"/>
        <c:crossesAt val="1"/>
        <c:crossBetween val="between"/>
        <c:dispUnits/>
      </c:valAx>
      <c:catAx>
        <c:axId val="40932353"/>
        <c:scaling>
          <c:orientation val="minMax"/>
        </c:scaling>
        <c:axPos val="b"/>
        <c:delete val="1"/>
        <c:majorTickMark val="in"/>
        <c:minorTickMark val="none"/>
        <c:tickLblPos val="nextTo"/>
        <c:crossAx val="32846858"/>
        <c:crosses val="autoZero"/>
        <c:auto val="0"/>
        <c:lblOffset val="100"/>
        <c:tickLblSkip val="1"/>
        <c:noMultiLvlLbl val="0"/>
      </c:catAx>
      <c:valAx>
        <c:axId val="328468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7186267"/>
        <c:axId val="43349812"/>
      </c:scatterChart>
      <c:valAx>
        <c:axId val="2718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49812"/>
        <c:crosses val="max"/>
        <c:crossBetween val="midCat"/>
        <c:dispUnits/>
      </c:valAx>
      <c:valAx>
        <c:axId val="433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62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38841.39436342593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-0.009449999999999988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0.5558</v>
      </c>
      <c r="H8" s="5"/>
    </row>
    <row r="9" spans="5:8" ht="13.5">
      <c r="E9" s="63" t="s">
        <v>13</v>
      </c>
      <c r="F9" s="63"/>
      <c r="G9" s="35">
        <v>-0.5738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1.1296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</v>
      </c>
      <c r="L12" s="44">
        <v>0</v>
      </c>
      <c r="M12" s="44">
        <v>10</v>
      </c>
      <c r="N12" s="44">
        <v>21</v>
      </c>
      <c r="O12" s="45">
        <v>37.5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17</v>
      </c>
      <c r="L13" s="44"/>
      <c r="M13" s="44">
        <v>16</v>
      </c>
      <c r="N13" s="44">
        <v>33</v>
      </c>
      <c r="O13" s="45">
        <v>58.92857142857143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</v>
      </c>
      <c r="O14" s="44">
        <v>58.92857142857143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</v>
      </c>
      <c r="L15" s="44">
        <v>0</v>
      </c>
      <c r="M15" s="44">
        <v>26</v>
      </c>
      <c r="N15" s="44">
        <v>56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0.11585418407720027</v>
      </c>
      <c r="L18" s="42">
        <v>0.25041573229346525</v>
      </c>
      <c r="M18" s="42">
        <v>1.011311091758671E-06</v>
      </c>
      <c r="N18" s="51">
        <v>0.5558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-0.5033593955943587</v>
      </c>
      <c r="L19" s="42">
        <v>-0.5033593955943587</v>
      </c>
      <c r="M19" s="42">
        <v>-0.5033593955943587</v>
      </c>
      <c r="N19" s="51">
        <v>-0.5738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0.619213579671559</v>
      </c>
      <c r="L20" s="42">
        <v>0.7311949336201025</v>
      </c>
      <c r="M20" s="42">
        <v>1.9972457607764227E-06</v>
      </c>
      <c r="N20" s="51">
        <v>1.1296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-0.09391628286746594</v>
      </c>
      <c r="L22" s="42">
        <v>-0.028582929431361696</v>
      </c>
      <c r="M22" s="42">
        <v>-1.790174294516841E-08</v>
      </c>
      <c r="N22" s="51">
        <v>-0.009449999999999988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0.20470729517281133</v>
      </c>
      <c r="L23" s="42">
        <v>0.2268163803755318</v>
      </c>
      <c r="M23" s="42">
        <v>3.8188270027351216E-07</v>
      </c>
      <c r="N23" s="51">
        <v>0.30553354496197527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0.18174444184768906</v>
      </c>
      <c r="L24" s="42">
        <v>0.2269826949207183</v>
      </c>
      <c r="M24" s="42">
        <v>3.8501277331318273E-07</v>
      </c>
      <c r="N24" s="51">
        <v>0.3082598326638783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60.001761343119156</v>
      </c>
      <c r="D47" s="24">
        <v>22.099977186830444</v>
      </c>
      <c r="E47" s="24">
        <v>-52.693016180566</v>
      </c>
      <c r="F47" s="60">
        <v>0.0276</v>
      </c>
    </row>
    <row r="48" spans="2:6" ht="13.5">
      <c r="B48" s="27" t="s">
        <v>56</v>
      </c>
      <c r="C48" s="24">
        <v>59.75162716096415</v>
      </c>
      <c r="D48" s="24">
        <v>23.09831132772484</v>
      </c>
      <c r="E48" s="24">
        <v>-52.74048358297369</v>
      </c>
      <c r="F48" s="60">
        <v>0.0779</v>
      </c>
    </row>
    <row r="49" spans="2:6" ht="13.5">
      <c r="B49" s="27" t="s">
        <v>57</v>
      </c>
      <c r="C49" s="24">
        <v>59.25318949605341</v>
      </c>
      <c r="D49" s="24">
        <v>24.10048572058288</v>
      </c>
      <c r="E49" s="24">
        <v>-52.75625555879072</v>
      </c>
      <c r="F49" s="60">
        <v>0.1285</v>
      </c>
    </row>
    <row r="50" spans="2:6" ht="13.5">
      <c r="B50" s="27" t="s">
        <v>58</v>
      </c>
      <c r="C50" s="24">
        <v>58.509617896534934</v>
      </c>
      <c r="D50" s="24">
        <v>24.999242757440975</v>
      </c>
      <c r="E50" s="24">
        <v>-52.673484712755354</v>
      </c>
      <c r="F50" s="60">
        <v>0.1743</v>
      </c>
    </row>
    <row r="51" spans="2:7" ht="13.5">
      <c r="B51" s="27" t="s">
        <v>59</v>
      </c>
      <c r="C51" s="24">
        <v>57.66814586639482</v>
      </c>
      <c r="D51" s="24">
        <v>25.64195350636056</v>
      </c>
      <c r="E51" s="24">
        <v>-52.61211277259277</v>
      </c>
      <c r="F51" s="60">
        <v>0.2041</v>
      </c>
      <c r="G51" s="60">
        <v>0.016600000000000004</v>
      </c>
    </row>
    <row r="52" spans="2:7" ht="13.5">
      <c r="B52" s="27" t="s">
        <v>60</v>
      </c>
      <c r="C52" s="24">
        <v>56.76091100675909</v>
      </c>
      <c r="D52" s="24">
        <v>26.08047871811224</v>
      </c>
      <c r="E52" s="24">
        <v>-52.5912024254167</v>
      </c>
      <c r="F52" s="60">
        <v>0.2297</v>
      </c>
      <c r="G52" s="60">
        <v>0.04219999999999999</v>
      </c>
    </row>
    <row r="53" spans="2:7" ht="13.5">
      <c r="B53" s="27" t="s">
        <v>61</v>
      </c>
      <c r="C53" s="24">
        <v>55.65528622490165</v>
      </c>
      <c r="D53" s="24">
        <v>26.341275118584544</v>
      </c>
      <c r="E53" s="24">
        <v>-52.63631626942655</v>
      </c>
      <c r="F53" s="60">
        <v>0.2442</v>
      </c>
      <c r="G53" s="60">
        <v>0.0567</v>
      </c>
    </row>
    <row r="54" spans="2:7" ht="13.5">
      <c r="B54" s="27" t="s">
        <v>62</v>
      </c>
      <c r="C54" s="24">
        <v>54.61601383258161</v>
      </c>
      <c r="D54" s="24">
        <v>26.354194161009783</v>
      </c>
      <c r="E54" s="24">
        <v>-52.71184397710814</v>
      </c>
      <c r="F54" s="60">
        <v>0.2462</v>
      </c>
      <c r="G54" s="60">
        <v>0.0587</v>
      </c>
    </row>
    <row r="55" spans="2:7" ht="13.5">
      <c r="B55" s="27" t="s">
        <v>63</v>
      </c>
      <c r="C55" s="24">
        <v>53.502981064346855</v>
      </c>
      <c r="D55" s="24">
        <v>26.12189486291625</v>
      </c>
      <c r="E55" s="24">
        <v>-52.78188116305129</v>
      </c>
      <c r="F55" s="60">
        <v>0.2374</v>
      </c>
      <c r="G55" s="60">
        <v>0.0499</v>
      </c>
    </row>
    <row r="56" spans="2:7" ht="13.5">
      <c r="B56" s="27" t="s">
        <v>64</v>
      </c>
      <c r="C56" s="24">
        <v>52.54711535820407</v>
      </c>
      <c r="D56" s="24">
        <v>25.688225762674932</v>
      </c>
      <c r="E56" s="24">
        <v>-52.765937969419646</v>
      </c>
      <c r="F56" s="60">
        <v>0.2183</v>
      </c>
      <c r="G56" s="60">
        <v>0.030799999999999994</v>
      </c>
    </row>
    <row r="57" spans="2:6" ht="13.5">
      <c r="B57" s="27" t="s">
        <v>65</v>
      </c>
      <c r="C57" s="24">
        <v>51.635206553452626</v>
      </c>
      <c r="D57" s="24">
        <v>24.998019525454744</v>
      </c>
      <c r="E57" s="24">
        <v>-52.61069210762924</v>
      </c>
      <c r="F57" s="60">
        <v>0.1852</v>
      </c>
    </row>
    <row r="58" spans="2:6" ht="13.5">
      <c r="B58" s="27" t="s">
        <v>66</v>
      </c>
      <c r="C58" s="24">
        <v>50.919082165954585</v>
      </c>
      <c r="D58" s="24">
        <v>24.140768801764207</v>
      </c>
      <c r="E58" s="24">
        <v>-52.50464920262005</v>
      </c>
      <c r="F58" s="60">
        <v>0.1439</v>
      </c>
    </row>
    <row r="59" spans="2:6" ht="13.5">
      <c r="B59" s="27" t="s">
        <v>67</v>
      </c>
      <c r="C59" s="24">
        <v>50.388703809296075</v>
      </c>
      <c r="D59" s="24">
        <v>23.090171077990682</v>
      </c>
      <c r="E59" s="24">
        <v>-52.55567776211998</v>
      </c>
      <c r="F59" s="60">
        <v>0.0952</v>
      </c>
    </row>
    <row r="60" spans="2:6" ht="13.5">
      <c r="B60" s="27" t="s">
        <v>68</v>
      </c>
      <c r="C60" s="24">
        <v>50.137074867366664</v>
      </c>
      <c r="D60" s="24">
        <v>22.089618357827423</v>
      </c>
      <c r="E60" s="24">
        <v>-52.64524444838876</v>
      </c>
      <c r="F60" s="60">
        <v>0.0488</v>
      </c>
    </row>
    <row r="61" spans="2:6" ht="13.5">
      <c r="B61" s="27" t="s">
        <v>69</v>
      </c>
      <c r="C61" s="24">
        <v>50.102333588162615</v>
      </c>
      <c r="D61" s="24">
        <v>20.99542548939487</v>
      </c>
      <c r="E61" s="24">
        <v>-52.67054696206133</v>
      </c>
      <c r="F61" s="60">
        <v>-0.0039</v>
      </c>
    </row>
    <row r="62" spans="2:6" ht="13.5">
      <c r="B62" s="27" t="s">
        <v>70</v>
      </c>
      <c r="C62" s="24">
        <v>50.31427766344569</v>
      </c>
      <c r="D62" s="24">
        <v>19.89522098964806</v>
      </c>
      <c r="E62" s="24">
        <v>-52.76504691381971</v>
      </c>
      <c r="F62" s="60">
        <v>-0.0573</v>
      </c>
    </row>
    <row r="63" spans="2:6" ht="13.5">
      <c r="B63" s="27" t="s">
        <v>71</v>
      </c>
      <c r="C63" s="24">
        <v>50.72397353959026</v>
      </c>
      <c r="D63" s="24">
        <v>18.94469273086921</v>
      </c>
      <c r="E63" s="24">
        <v>-52.816306130747556</v>
      </c>
      <c r="F63" s="60">
        <v>-0.1043</v>
      </c>
    </row>
    <row r="64" spans="2:6" ht="13.5">
      <c r="B64" s="27" t="s">
        <v>72</v>
      </c>
      <c r="C64" s="24">
        <v>51.317027467436816</v>
      </c>
      <c r="D64" s="24">
        <v>18.105935212649</v>
      </c>
      <c r="E64" s="24">
        <v>-52.78569204706388</v>
      </c>
      <c r="F64" s="60">
        <v>-0.1479</v>
      </c>
    </row>
    <row r="65" spans="2:7" ht="13.5">
      <c r="B65" s="27" t="s">
        <v>73</v>
      </c>
      <c r="C65" s="24">
        <v>52.144330302606974</v>
      </c>
      <c r="D65" s="24">
        <v>17.352169325032715</v>
      </c>
      <c r="E65" s="24">
        <v>-52.91535029042626</v>
      </c>
      <c r="F65" s="60">
        <v>-0.189</v>
      </c>
      <c r="G65" s="60">
        <v>-0.0015000000000000013</v>
      </c>
    </row>
    <row r="66" spans="2:7" ht="13.5">
      <c r="B66" s="27" t="s">
        <v>74</v>
      </c>
      <c r="C66" s="24">
        <v>53.008859116507736</v>
      </c>
      <c r="D66" s="24">
        <v>16.852070106459667</v>
      </c>
      <c r="E66" s="24">
        <v>-53.08800516724037</v>
      </c>
      <c r="F66" s="60">
        <v>-0.2192</v>
      </c>
      <c r="G66" s="60">
        <v>-0.031700000000000006</v>
      </c>
    </row>
    <row r="67" spans="2:7" ht="13.5">
      <c r="B67" s="27" t="s">
        <v>75</v>
      </c>
      <c r="C67" s="24">
        <v>54.00427613408905</v>
      </c>
      <c r="D67" s="24">
        <v>16.52400659453817</v>
      </c>
      <c r="E67" s="24">
        <v>-53.136527357960254</v>
      </c>
      <c r="F67" s="60">
        <v>-0.2414</v>
      </c>
      <c r="G67" s="60">
        <v>-0.0539</v>
      </c>
    </row>
    <row r="68" spans="2:7" ht="13.5">
      <c r="B68" s="27" t="s">
        <v>76</v>
      </c>
      <c r="C68" s="24">
        <v>55.056261091822556</v>
      </c>
      <c r="D68" s="24">
        <v>16.409194162176334</v>
      </c>
      <c r="E68" s="24">
        <v>-52.99374773952166</v>
      </c>
      <c r="F68" s="60">
        <v>-0.2504</v>
      </c>
      <c r="G68" s="60">
        <v>-0.06290000000000001</v>
      </c>
    </row>
    <row r="69" spans="2:7" ht="13.5">
      <c r="B69" s="27" t="s">
        <v>77</v>
      </c>
      <c r="C69" s="24">
        <v>56.069139375209375</v>
      </c>
      <c r="D69" s="24">
        <v>16.510979253121313</v>
      </c>
      <c r="E69" s="24">
        <v>-52.96175263925541</v>
      </c>
      <c r="F69" s="60">
        <v>-0.2481</v>
      </c>
      <c r="G69" s="60">
        <v>-0.06059999999999999</v>
      </c>
    </row>
    <row r="70" spans="2:7" ht="13.5">
      <c r="B70" s="27" t="s">
        <v>78</v>
      </c>
      <c r="C70" s="24">
        <v>57.07398923520051</v>
      </c>
      <c r="D70" s="24">
        <v>16.831437756265586</v>
      </c>
      <c r="E70" s="24">
        <v>-52.96173593564539</v>
      </c>
      <c r="F70" s="60">
        <v>-0.2346</v>
      </c>
      <c r="G70" s="60">
        <v>-0.0471</v>
      </c>
    </row>
    <row r="71" spans="2:7" ht="13.5">
      <c r="B71" s="27" t="s">
        <v>79</v>
      </c>
      <c r="C71" s="24">
        <v>58.00766382697573</v>
      </c>
      <c r="D71" s="24">
        <v>17.372700928069943</v>
      </c>
      <c r="E71" s="24">
        <v>-52.99937502113128</v>
      </c>
      <c r="F71" s="60">
        <v>-0.2117</v>
      </c>
      <c r="G71" s="60">
        <v>-0.0242</v>
      </c>
    </row>
    <row r="72" spans="2:6" ht="13.5">
      <c r="B72" s="27" t="s">
        <v>80</v>
      </c>
      <c r="C72" s="24">
        <v>58.79734374084435</v>
      </c>
      <c r="D72" s="24">
        <v>18.090209787459507</v>
      </c>
      <c r="E72" s="24">
        <v>-52.86959345701201</v>
      </c>
      <c r="F72" s="60">
        <v>-0.1753</v>
      </c>
    </row>
    <row r="73" spans="2:6" ht="13.5">
      <c r="B73" s="27" t="s">
        <v>81</v>
      </c>
      <c r="C73" s="24">
        <v>59.40711706697367</v>
      </c>
      <c r="D73" s="24">
        <v>18.972483792291996</v>
      </c>
      <c r="E73" s="24">
        <v>-52.777977650118835</v>
      </c>
      <c r="F73" s="60">
        <v>-0.1448</v>
      </c>
    </row>
    <row r="74" spans="2:6" ht="13.5">
      <c r="B74" s="27" t="s">
        <v>82</v>
      </c>
      <c r="C74" s="24">
        <v>59.891805227103525</v>
      </c>
      <c r="D74" s="24">
        <v>20.15147533648617</v>
      </c>
      <c r="E74" s="24">
        <v>-52.81453629038049</v>
      </c>
      <c r="F74" s="60">
        <v>-0.0732</v>
      </c>
    </row>
    <row r="75" spans="2:7" ht="13.5">
      <c r="B75" s="27" t="s">
        <v>83</v>
      </c>
      <c r="C75" s="24">
        <v>59.63708160234272</v>
      </c>
      <c r="D75" s="24">
        <v>-21.621152345787557</v>
      </c>
      <c r="E75" s="24">
        <v>52.76597087361447</v>
      </c>
      <c r="F75" s="60">
        <v>-0.4042</v>
      </c>
      <c r="G75" s="60">
        <v>-0.2167</v>
      </c>
    </row>
    <row r="76" spans="2:7" ht="13.5">
      <c r="B76" s="27" t="s">
        <v>84</v>
      </c>
      <c r="C76" s="24">
        <v>59.47978837281139</v>
      </c>
      <c r="D76" s="24">
        <v>-22.769616177120053</v>
      </c>
      <c r="E76" s="24">
        <v>52.75275563859599</v>
      </c>
      <c r="F76" s="60">
        <v>-0.2956</v>
      </c>
      <c r="G76" s="60">
        <v>-0.10809999999999997</v>
      </c>
    </row>
    <row r="77" spans="2:6" ht="13.5">
      <c r="B77" s="27" t="s">
        <v>85</v>
      </c>
      <c r="C77" s="24">
        <v>59.062210165108326</v>
      </c>
      <c r="D77" s="24">
        <v>-23.851756688651196</v>
      </c>
      <c r="E77" s="24">
        <v>52.74425295276224</v>
      </c>
      <c r="F77" s="60">
        <v>-0.1703</v>
      </c>
    </row>
    <row r="78" spans="2:6" ht="13.5">
      <c r="B78" s="27" t="s">
        <v>86</v>
      </c>
      <c r="C78" s="24">
        <v>58.41922787143146</v>
      </c>
      <c r="D78" s="24">
        <v>-24.79146310200801</v>
      </c>
      <c r="E78" s="24">
        <v>52.721589578352145</v>
      </c>
      <c r="F78" s="60">
        <v>-0.0405</v>
      </c>
    </row>
    <row r="79" spans="2:6" ht="13.5">
      <c r="B79" s="27" t="s">
        <v>87</v>
      </c>
      <c r="C79" s="24">
        <v>57.56154966953455</v>
      </c>
      <c r="D79" s="24">
        <v>-25.573210309666962</v>
      </c>
      <c r="E79" s="24">
        <v>52.73535026693563</v>
      </c>
      <c r="F79" s="60">
        <v>0.0917</v>
      </c>
    </row>
    <row r="80" spans="2:7" ht="13.5">
      <c r="B80" s="27" t="s">
        <v>88</v>
      </c>
      <c r="C80" s="24">
        <v>56.6690711282116</v>
      </c>
      <c r="D80" s="24">
        <v>-26.082622360180846</v>
      </c>
      <c r="E80" s="24">
        <v>52.68838288930457</v>
      </c>
      <c r="F80" s="60">
        <v>0.2029</v>
      </c>
      <c r="G80" s="60">
        <v>0.015399999999999997</v>
      </c>
    </row>
    <row r="81" spans="2:7" ht="13.5">
      <c r="B81" s="27" t="s">
        <v>89</v>
      </c>
      <c r="C81" s="24">
        <v>55.543463508287864</v>
      </c>
      <c r="D81" s="24">
        <v>-26.42607253454042</v>
      </c>
      <c r="E81" s="24">
        <v>52.650804738199966</v>
      </c>
      <c r="F81" s="60">
        <v>0.3175</v>
      </c>
      <c r="G81" s="60">
        <v>0.13</v>
      </c>
    </row>
    <row r="82" spans="2:7" ht="13.5">
      <c r="B82" s="27" t="s">
        <v>90</v>
      </c>
      <c r="C82" s="24">
        <v>54.48233390886992</v>
      </c>
      <c r="D82" s="24">
        <v>-26.501161953263434</v>
      </c>
      <c r="E82" s="24">
        <v>52.545138261338245</v>
      </c>
      <c r="F82" s="60">
        <v>0.4058</v>
      </c>
      <c r="G82" s="60">
        <v>0.2183</v>
      </c>
    </row>
    <row r="83" spans="2:7" ht="13.5">
      <c r="B83" s="27" t="s">
        <v>91</v>
      </c>
      <c r="C83" s="24">
        <v>53.40605136649491</v>
      </c>
      <c r="D83" s="24">
        <v>-26.340794229404196</v>
      </c>
      <c r="E83" s="24">
        <v>52.51566584135152</v>
      </c>
      <c r="F83" s="60">
        <v>0.4754</v>
      </c>
      <c r="G83" s="60">
        <v>0.2879</v>
      </c>
    </row>
    <row r="84" spans="2:7" ht="13.5">
      <c r="B84" s="27" t="s">
        <v>92</v>
      </c>
      <c r="C84" s="24">
        <v>52.38926623087398</v>
      </c>
      <c r="D84" s="24">
        <v>-25.95233915888428</v>
      </c>
      <c r="E84" s="24">
        <v>52.52998500413943</v>
      </c>
      <c r="F84" s="60">
        <v>0.5259</v>
      </c>
      <c r="G84" s="60">
        <v>0.33840000000000003</v>
      </c>
    </row>
    <row r="85" spans="2:7" ht="13.5">
      <c r="B85" s="27" t="s">
        <v>93</v>
      </c>
      <c r="C85" s="24">
        <v>51.46110525701919</v>
      </c>
      <c r="D85" s="24">
        <v>-25.335094622722647</v>
      </c>
      <c r="E85" s="24">
        <v>52.5870096387963</v>
      </c>
      <c r="F85" s="60">
        <v>0.5533</v>
      </c>
      <c r="G85" s="60">
        <v>0.3658</v>
      </c>
    </row>
    <row r="86" spans="2:7" ht="13.5">
      <c r="B86" s="27" t="s">
        <v>94</v>
      </c>
      <c r="C86" s="24">
        <v>50.662454699601064</v>
      </c>
      <c r="D86" s="24">
        <v>-24.48649905162304</v>
      </c>
      <c r="E86" s="24">
        <v>52.5225681771306</v>
      </c>
      <c r="F86" s="60">
        <v>0.5558</v>
      </c>
      <c r="G86" s="60">
        <v>0.36829999999999996</v>
      </c>
    </row>
    <row r="87" spans="2:5" ht="13.5">
      <c r="B87" s="27" t="s">
        <v>95</v>
      </c>
      <c r="C87" s="24">
        <v>49.48428819417075</v>
      </c>
      <c r="D87" s="24">
        <v>-23.968794979141684</v>
      </c>
      <c r="E87" s="24">
        <v>52.34244797949058</v>
      </c>
    </row>
    <row r="88" spans="2:7" ht="13.5">
      <c r="B88" s="27" t="s">
        <v>96</v>
      </c>
      <c r="C88" s="24">
        <v>49.79458172465736</v>
      </c>
      <c r="D88" s="24">
        <v>-22.580607923506886</v>
      </c>
      <c r="E88" s="24">
        <v>52.5505461058695</v>
      </c>
      <c r="F88" s="60">
        <v>0.4935</v>
      </c>
      <c r="G88" s="60">
        <v>0.306</v>
      </c>
    </row>
    <row r="89" spans="2:7" ht="13.5">
      <c r="B89" s="27" t="s">
        <v>97</v>
      </c>
      <c r="C89" s="24">
        <v>49.67895345930358</v>
      </c>
      <c r="D89" s="24">
        <v>-21.433380934762464</v>
      </c>
      <c r="E89" s="24">
        <v>52.412977169281994</v>
      </c>
      <c r="F89" s="60">
        <v>0.4251</v>
      </c>
      <c r="G89" s="60">
        <v>0.23759999999999998</v>
      </c>
    </row>
    <row r="90" spans="2:5" ht="13.5">
      <c r="B90" s="27" t="s">
        <v>98</v>
      </c>
      <c r="C90" s="24">
        <v>49.081260801034226</v>
      </c>
      <c r="D90" s="24">
        <v>-20.202672988476472</v>
      </c>
      <c r="E90" s="24">
        <v>52.37985527260932</v>
      </c>
    </row>
    <row r="91" spans="2:7" ht="13.5">
      <c r="B91" s="27" t="s">
        <v>99</v>
      </c>
      <c r="C91" s="24">
        <v>50.20473837682397</v>
      </c>
      <c r="D91" s="24">
        <v>-19.274748890011523</v>
      </c>
      <c r="E91" s="24">
        <v>52.59731756360844</v>
      </c>
      <c r="F91" s="60">
        <v>0.2374</v>
      </c>
      <c r="G91" s="60">
        <v>0.0499</v>
      </c>
    </row>
    <row r="92" spans="2:6" ht="13.5">
      <c r="B92" s="27" t="s">
        <v>100</v>
      </c>
      <c r="C92" s="24">
        <v>50.81167488827831</v>
      </c>
      <c r="D92" s="24">
        <v>-18.341438121538566</v>
      </c>
      <c r="E92" s="24">
        <v>52.736775690838996</v>
      </c>
      <c r="F92" s="60">
        <v>0.122</v>
      </c>
    </row>
    <row r="93" spans="2:6" ht="13.5">
      <c r="B93" s="27" t="s">
        <v>101</v>
      </c>
      <c r="C93" s="24">
        <v>51.66115142745228</v>
      </c>
      <c r="D93" s="24">
        <v>-17.529460759606444</v>
      </c>
      <c r="E93" s="24">
        <v>52.90816061194711</v>
      </c>
      <c r="F93" s="60">
        <v>-0.0091</v>
      </c>
    </row>
    <row r="94" spans="2:6" ht="13.5">
      <c r="B94" s="27" t="s">
        <v>102</v>
      </c>
      <c r="C94" s="24">
        <v>52.59578521345493</v>
      </c>
      <c r="D94" s="24">
        <v>-16.975380365750148</v>
      </c>
      <c r="E94" s="24">
        <v>52.90669267361781</v>
      </c>
      <c r="F94" s="60">
        <v>-0.1319</v>
      </c>
    </row>
    <row r="95" spans="2:7" ht="13.5">
      <c r="B95" s="27" t="s">
        <v>103</v>
      </c>
      <c r="C95" s="24">
        <v>53.70647400775416</v>
      </c>
      <c r="D95" s="24">
        <v>-16.623465102364975</v>
      </c>
      <c r="E95" s="24">
        <v>52.98222579052391</v>
      </c>
      <c r="F95" s="60">
        <v>-0.2603</v>
      </c>
      <c r="G95" s="60">
        <v>-0.07279999999999998</v>
      </c>
    </row>
    <row r="96" spans="2:7" ht="13.5">
      <c r="B96" s="27" t="s">
        <v>104</v>
      </c>
      <c r="C96" s="24">
        <v>54.774097850260816</v>
      </c>
      <c r="D96" s="24">
        <v>-16.53365666738938</v>
      </c>
      <c r="E96" s="24">
        <v>52.89752813693351</v>
      </c>
      <c r="F96" s="60">
        <v>-0.3647</v>
      </c>
      <c r="G96" s="60">
        <v>-0.17720000000000002</v>
      </c>
    </row>
    <row r="97" spans="2:7" ht="13.5">
      <c r="B97" s="27" t="s">
        <v>105</v>
      </c>
      <c r="C97" s="24">
        <v>55.97080021941766</v>
      </c>
      <c r="D97" s="24">
        <v>-16.71304371371691</v>
      </c>
      <c r="E97" s="24">
        <v>52.936106715574915</v>
      </c>
      <c r="F97" s="60">
        <v>-0.4659</v>
      </c>
      <c r="G97" s="60">
        <v>-0.2784</v>
      </c>
    </row>
    <row r="98" spans="2:7" ht="13.5">
      <c r="B98" s="27" t="s">
        <v>106</v>
      </c>
      <c r="C98" s="24">
        <v>56.90666155325065</v>
      </c>
      <c r="D98" s="24">
        <v>-17.0765512354661</v>
      </c>
      <c r="E98" s="24">
        <v>52.89266621801022</v>
      </c>
      <c r="F98" s="60">
        <v>-0.527</v>
      </c>
      <c r="G98" s="60">
        <v>-0.3395</v>
      </c>
    </row>
    <row r="99" spans="2:7" ht="13.5">
      <c r="B99" s="27" t="s">
        <v>107</v>
      </c>
      <c r="C99" s="24">
        <v>57.799649157890116</v>
      </c>
      <c r="D99" s="24">
        <v>-17.659206579940143</v>
      </c>
      <c r="E99" s="24">
        <v>52.879513718488</v>
      </c>
      <c r="F99" s="60">
        <v>-0.5656</v>
      </c>
      <c r="G99" s="60">
        <v>-0.3781</v>
      </c>
    </row>
    <row r="100" spans="2:7" ht="13.5">
      <c r="B100" s="27" t="s">
        <v>108</v>
      </c>
      <c r="C100" s="24">
        <v>58.534283148194476</v>
      </c>
      <c r="D100" s="24">
        <v>-18.398640173865118</v>
      </c>
      <c r="E100" s="24">
        <v>52.83942055893318</v>
      </c>
      <c r="F100" s="60">
        <v>-0.5738</v>
      </c>
      <c r="G100" s="60">
        <v>-0.3863</v>
      </c>
    </row>
    <row r="101" spans="2:7" ht="13.5">
      <c r="B101" s="27" t="s">
        <v>109</v>
      </c>
      <c r="C101" s="24">
        <v>59.08708171437689</v>
      </c>
      <c r="D101" s="24">
        <v>-19.2555560547441</v>
      </c>
      <c r="E101" s="24">
        <v>52.85573986599305</v>
      </c>
      <c r="F101" s="60">
        <v>-0.5565</v>
      </c>
      <c r="G101" s="60">
        <v>-0.369</v>
      </c>
    </row>
    <row r="102" spans="2:7" ht="13.5">
      <c r="B102" s="27" t="s">
        <v>110</v>
      </c>
      <c r="C102" s="24">
        <v>59.45107882170597</v>
      </c>
      <c r="D102" s="24">
        <v>-20.185891913601527</v>
      </c>
      <c r="E102" s="24">
        <v>52.8281313039599</v>
      </c>
      <c r="F102" s="60">
        <v>-0.5114</v>
      </c>
      <c r="G102" s="60">
        <v>-0.32389999999999997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38841.39436342593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-0.009449999999999988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0.5558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-0.5738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1.1296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0.3082598326638783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59.97469329945052</v>
      </c>
      <c r="D47" s="24">
        <v>22.09470341805274</v>
      </c>
      <c r="E47" s="24">
        <v>-52.69301676410387</v>
      </c>
      <c r="F47" s="60">
        <v>0.0276</v>
      </c>
    </row>
    <row r="48" spans="2:6" ht="13.5">
      <c r="B48" s="27" t="s">
        <v>56</v>
      </c>
      <c r="C48" s="24">
        <v>59.679768179489216</v>
      </c>
      <c r="D48" s="24">
        <v>23.068237814810644</v>
      </c>
      <c r="E48" s="24">
        <v>-52.74048385229687</v>
      </c>
      <c r="F48" s="60">
        <v>0.0779</v>
      </c>
    </row>
    <row r="49" spans="2:6" ht="13.5">
      <c r="B49" s="27" t="s">
        <v>57</v>
      </c>
      <c r="C49" s="24">
        <v>59.14836849892777</v>
      </c>
      <c r="D49" s="24">
        <v>24.02619627778807</v>
      </c>
      <c r="E49" s="24">
        <v>-52.75625609766617</v>
      </c>
      <c r="F49" s="60">
        <v>0.1285</v>
      </c>
    </row>
    <row r="50" spans="2:6" ht="13.5">
      <c r="B50" s="27" t="s">
        <v>58</v>
      </c>
      <c r="C50" s="24">
        <v>58.393763712457734</v>
      </c>
      <c r="D50" s="24">
        <v>24.86895342611651</v>
      </c>
      <c r="E50" s="24">
        <v>-52.67348497013686</v>
      </c>
      <c r="F50" s="60">
        <v>0.1743</v>
      </c>
    </row>
    <row r="51" spans="2:7" ht="13.5">
      <c r="B51" s="27" t="s">
        <v>59</v>
      </c>
      <c r="C51" s="24">
        <v>57.56641980203648</v>
      </c>
      <c r="D51" s="24">
        <v>25.46506668195382</v>
      </c>
      <c r="E51" s="24">
        <v>-52.61211277302753</v>
      </c>
      <c r="F51" s="60">
        <v>0.2041</v>
      </c>
      <c r="G51" s="39">
        <v>0.016600000000000004</v>
      </c>
    </row>
    <row r="52" spans="2:7" ht="13.5">
      <c r="B52" s="27" t="s">
        <v>60</v>
      </c>
      <c r="C52" s="24">
        <v>56.68692816357181</v>
      </c>
      <c r="D52" s="24">
        <v>25.863031760887125</v>
      </c>
      <c r="E52" s="24">
        <v>-52.59120222139382</v>
      </c>
      <c r="F52" s="60">
        <v>0.2297</v>
      </c>
      <c r="G52" s="39">
        <v>0.04219999999999999</v>
      </c>
    </row>
    <row r="53" spans="2:7" ht="13.5">
      <c r="B53" s="27" t="s">
        <v>61</v>
      </c>
      <c r="C53" s="24">
        <v>55.62848523085727</v>
      </c>
      <c r="D53" s="24">
        <v>26.098580697440905</v>
      </c>
      <c r="E53" s="24">
        <v>-52.63631667489817</v>
      </c>
      <c r="F53" s="60">
        <v>0.2442</v>
      </c>
      <c r="G53" s="39">
        <v>0.0567</v>
      </c>
    </row>
    <row r="54" spans="2:7" ht="13.5">
      <c r="B54" s="27" t="s">
        <v>62</v>
      </c>
      <c r="C54" s="24">
        <v>54.63790960151666</v>
      </c>
      <c r="D54" s="24">
        <v>26.108956104598178</v>
      </c>
      <c r="E54" s="24">
        <v>-52.711843508214045</v>
      </c>
      <c r="F54" s="60">
        <v>0.2462</v>
      </c>
      <c r="G54" s="39">
        <v>0.0587</v>
      </c>
    </row>
    <row r="55" spans="2:7" ht="13.5">
      <c r="B55" s="27" t="s">
        <v>63</v>
      </c>
      <c r="C55" s="24">
        <v>53.57471999269032</v>
      </c>
      <c r="D55" s="24">
        <v>25.89561463147374</v>
      </c>
      <c r="E55" s="24">
        <v>-52.78188090574398</v>
      </c>
      <c r="F55" s="60">
        <v>0.2374</v>
      </c>
      <c r="G55" s="39">
        <v>0.0499</v>
      </c>
    </row>
    <row r="56" spans="2:7" ht="13.5">
      <c r="B56" s="27" t="s">
        <v>64</v>
      </c>
      <c r="C56" s="24">
        <v>52.65343758063413</v>
      </c>
      <c r="D56" s="24">
        <v>25.497555063328512</v>
      </c>
      <c r="E56" s="24">
        <v>-52.76593791029426</v>
      </c>
      <c r="F56" s="60">
        <v>0.2183</v>
      </c>
      <c r="G56" s="39">
        <v>0.030799999999999994</v>
      </c>
    </row>
    <row r="57" spans="2:6" ht="13.5">
      <c r="B57" s="27" t="s">
        <v>65</v>
      </c>
      <c r="C57" s="24">
        <v>51.75864125966939</v>
      </c>
      <c r="D57" s="24">
        <v>24.859960938659437</v>
      </c>
      <c r="E57" s="24">
        <v>-52.61069216720727</v>
      </c>
      <c r="F57" s="60">
        <v>0.1852</v>
      </c>
    </row>
    <row r="58" spans="2:6" ht="13.5">
      <c r="B58" s="27" t="s">
        <v>66</v>
      </c>
      <c r="C58" s="24">
        <v>51.03588578115546</v>
      </c>
      <c r="D58" s="24">
        <v>24.056661557807697</v>
      </c>
      <c r="E58" s="24">
        <v>-52.50464899053513</v>
      </c>
      <c r="F58" s="60">
        <v>0.1439</v>
      </c>
    </row>
    <row r="59" spans="2:6" ht="13.5">
      <c r="B59" s="27" t="s">
        <v>67</v>
      </c>
      <c r="C59" s="24">
        <v>50.47665949738078</v>
      </c>
      <c r="D59" s="24">
        <v>23.05368699292116</v>
      </c>
      <c r="E59" s="24">
        <v>-52.55567787545992</v>
      </c>
      <c r="F59" s="60">
        <v>0.0952</v>
      </c>
    </row>
    <row r="60" spans="2:6" ht="13.5">
      <c r="B60" s="27" t="s">
        <v>68</v>
      </c>
      <c r="C60" s="24">
        <v>50.185046706688446</v>
      </c>
      <c r="D60" s="24">
        <v>22.08044040044995</v>
      </c>
      <c r="E60" s="24">
        <v>-52.64524423449877</v>
      </c>
      <c r="F60" s="60">
        <v>0.0488</v>
      </c>
    </row>
    <row r="61" spans="2:6" ht="13.5">
      <c r="B61" s="27" t="s">
        <v>69</v>
      </c>
      <c r="C61" s="24">
        <v>50.09845450175651</v>
      </c>
      <c r="D61" s="24">
        <v>20.995310158834716</v>
      </c>
      <c r="E61" s="24">
        <v>-52.670546583642185</v>
      </c>
      <c r="F61" s="60">
        <v>-0.0039</v>
      </c>
    </row>
    <row r="62" spans="2:6" ht="13.5">
      <c r="B62" s="27" t="s">
        <v>70</v>
      </c>
      <c r="C62" s="24">
        <v>50.25889382523124</v>
      </c>
      <c r="D62" s="24">
        <v>19.880715526774523</v>
      </c>
      <c r="E62" s="24">
        <v>-52.76504660221934</v>
      </c>
      <c r="F62" s="60">
        <v>-0.0573</v>
      </c>
    </row>
    <row r="63" spans="2:6" ht="13.5">
      <c r="B63" s="27" t="s">
        <v>71</v>
      </c>
      <c r="C63" s="24">
        <v>50.63088299524398</v>
      </c>
      <c r="D63" s="24">
        <v>18.897712234911154</v>
      </c>
      <c r="E63" s="24">
        <v>-52.81630602279816</v>
      </c>
      <c r="F63" s="60">
        <v>-0.1043</v>
      </c>
    </row>
    <row r="64" spans="2:6" ht="13.5">
      <c r="B64" s="27" t="s">
        <v>72</v>
      </c>
      <c r="C64" s="24">
        <v>51.20192073053796</v>
      </c>
      <c r="D64" s="24">
        <v>18.013043447746288</v>
      </c>
      <c r="E64" s="24">
        <v>-52.785691318038786</v>
      </c>
      <c r="F64" s="60">
        <v>-0.1479</v>
      </c>
    </row>
    <row r="65" spans="2:7" ht="13.5">
      <c r="B65" s="27" t="s">
        <v>73</v>
      </c>
      <c r="C65" s="24">
        <v>52.02856642782145</v>
      </c>
      <c r="D65" s="24">
        <v>17.20272214958434</v>
      </c>
      <c r="E65" s="24">
        <v>-52.915349367550675</v>
      </c>
      <c r="F65" s="60">
        <v>-0.189</v>
      </c>
      <c r="G65" s="39">
        <v>-0.0015000000000000013</v>
      </c>
    </row>
    <row r="66" spans="2:7" ht="13.5">
      <c r="B66" s="27" t="s">
        <v>74</v>
      </c>
      <c r="C66" s="24">
        <v>52.913545600723324</v>
      </c>
      <c r="D66" s="24">
        <v>16.654688683911623</v>
      </c>
      <c r="E66" s="24">
        <v>-53.08800503755804</v>
      </c>
      <c r="F66" s="60">
        <v>-0.2192</v>
      </c>
      <c r="G66" s="39">
        <v>-0.031700000000000006</v>
      </c>
    </row>
    <row r="67" spans="2:7" ht="13.5">
      <c r="B67" s="27" t="s">
        <v>75</v>
      </c>
      <c r="C67" s="24">
        <v>53.94946377762016</v>
      </c>
      <c r="D67" s="24">
        <v>16.288887101105164</v>
      </c>
      <c r="E67" s="24">
        <v>-53.136527042779456</v>
      </c>
      <c r="F67" s="60">
        <v>-0.2414</v>
      </c>
      <c r="G67" s="39">
        <v>-0.0539</v>
      </c>
    </row>
    <row r="68" spans="2:7" ht="13.5">
      <c r="B68" s="27" t="s">
        <v>76</v>
      </c>
      <c r="C68" s="24">
        <v>55.05493964849753</v>
      </c>
      <c r="D68" s="24">
        <v>16.15877842988287</v>
      </c>
      <c r="E68" s="24">
        <v>-52.99374810835856</v>
      </c>
      <c r="F68" s="60">
        <v>-0.2504</v>
      </c>
      <c r="G68" s="39">
        <v>-0.06290000000000001</v>
      </c>
    </row>
    <row r="69" spans="2:7" ht="13.5">
      <c r="B69" s="27" t="s">
        <v>77</v>
      </c>
      <c r="C69" s="24">
        <v>56.12088519455174</v>
      </c>
      <c r="D69" s="24">
        <v>16.268324565972616</v>
      </c>
      <c r="E69" s="24">
        <v>-52.961752710658025</v>
      </c>
      <c r="F69" s="60">
        <v>-0.2481</v>
      </c>
      <c r="G69" s="39">
        <v>-0.06059999999999999</v>
      </c>
    </row>
    <row r="70" spans="2:7" ht="13.5">
      <c r="B70" s="27" t="s">
        <v>78</v>
      </c>
      <c r="C70" s="24">
        <v>57.17238419007083</v>
      </c>
      <c r="D70" s="24">
        <v>16.618517030464954</v>
      </c>
      <c r="E70" s="24">
        <v>-52.961736946956485</v>
      </c>
      <c r="F70" s="60">
        <v>-0.2346</v>
      </c>
      <c r="G70" s="39">
        <v>-0.0471</v>
      </c>
    </row>
    <row r="71" spans="2:7" ht="13.5">
      <c r="B71" s="27" t="s">
        <v>79</v>
      </c>
      <c r="C71" s="24">
        <v>58.137450595330186</v>
      </c>
      <c r="D71" s="24">
        <v>17.205456446529826</v>
      </c>
      <c r="E71" s="24">
        <v>-52.9993753770168</v>
      </c>
      <c r="F71" s="60">
        <v>-0.2117</v>
      </c>
      <c r="G71" s="39">
        <v>-0.0242</v>
      </c>
    </row>
    <row r="72" spans="2:6" ht="13.5">
      <c r="B72" s="27" t="s">
        <v>80</v>
      </c>
      <c r="C72" s="24">
        <v>58.932782372650586</v>
      </c>
      <c r="D72" s="24">
        <v>17.978920542841607</v>
      </c>
      <c r="E72" s="24">
        <v>-52.8695934575348</v>
      </c>
      <c r="F72" s="60">
        <v>-0.1753</v>
      </c>
    </row>
    <row r="73" spans="2:6" ht="13.5">
      <c r="B73" s="27" t="s">
        <v>81</v>
      </c>
      <c r="C73" s="24">
        <v>59.53654451545607</v>
      </c>
      <c r="D73" s="24">
        <v>18.907521937314893</v>
      </c>
      <c r="E73" s="24">
        <v>-52.77797792695563</v>
      </c>
      <c r="F73" s="60">
        <v>-0.1448</v>
      </c>
    </row>
    <row r="74" spans="2:6" ht="13.5">
      <c r="B74" s="27" t="s">
        <v>82</v>
      </c>
      <c r="C74" s="24">
        <v>59.96347240655095</v>
      </c>
      <c r="D74" s="24">
        <v>20.13669256573198</v>
      </c>
      <c r="E74" s="24">
        <v>-52.81453641749682</v>
      </c>
      <c r="F74" s="60">
        <v>-0.0732</v>
      </c>
    </row>
    <row r="75" spans="2:7" ht="13.5">
      <c r="B75" s="27" t="s">
        <v>83</v>
      </c>
      <c r="C75" s="24">
        <v>60.039094311788006</v>
      </c>
      <c r="D75" s="24">
        <v>-21.66328271489634</v>
      </c>
      <c r="E75" s="24">
        <v>52.76597077689487</v>
      </c>
      <c r="F75" s="60">
        <v>-0.4042</v>
      </c>
      <c r="G75" s="39">
        <v>-0.2167</v>
      </c>
    </row>
    <row r="76" spans="2:7" ht="13.5">
      <c r="B76" s="27" t="s">
        <v>84</v>
      </c>
      <c r="C76" s="24">
        <v>59.75702427684259</v>
      </c>
      <c r="D76" s="24">
        <v>-22.872094015479043</v>
      </c>
      <c r="E76" s="24">
        <v>52.75275520528488</v>
      </c>
      <c r="F76" s="60">
        <v>-0.2956</v>
      </c>
      <c r="G76" s="39">
        <v>-0.10809999999999997</v>
      </c>
    </row>
    <row r="77" spans="2:6" ht="13.5">
      <c r="B77" s="27" t="s">
        <v>85</v>
      </c>
      <c r="C77" s="24">
        <v>59.20299535799815</v>
      </c>
      <c r="D77" s="24">
        <v>-23.947527906898536</v>
      </c>
      <c r="E77" s="24">
        <v>52.744253409444205</v>
      </c>
      <c r="F77" s="60">
        <v>-0.1703</v>
      </c>
    </row>
    <row r="78" spans="2:6" ht="13.5">
      <c r="B78" s="27" t="s">
        <v>86</v>
      </c>
      <c r="C78" s="24">
        <v>58.44655854848897</v>
      </c>
      <c r="D78" s="24">
        <v>-24.82132928900352</v>
      </c>
      <c r="E78" s="24">
        <v>52.721590365511624</v>
      </c>
      <c r="F78" s="60">
        <v>-0.0405</v>
      </c>
    </row>
    <row r="79" spans="2:6" ht="13.5">
      <c r="B79" s="27" t="s">
        <v>87</v>
      </c>
      <c r="C79" s="24">
        <v>57.516771418054084</v>
      </c>
      <c r="D79" s="24">
        <v>-25.493241970803478</v>
      </c>
      <c r="E79" s="24">
        <v>52.73535036998017</v>
      </c>
      <c r="F79" s="60">
        <v>0.0917</v>
      </c>
    </row>
    <row r="80" spans="2:7" ht="13.5">
      <c r="B80" s="27" t="s">
        <v>88</v>
      </c>
      <c r="C80" s="24">
        <v>56.60697797869168</v>
      </c>
      <c r="D80" s="24">
        <v>-25.889482340146692</v>
      </c>
      <c r="E80" s="24">
        <v>52.68838288998137</v>
      </c>
      <c r="F80" s="60">
        <v>0.2029</v>
      </c>
      <c r="G80" s="39">
        <v>0.015399999999999997</v>
      </c>
    </row>
    <row r="81" spans="2:7" ht="13.5">
      <c r="B81" s="27" t="s">
        <v>89</v>
      </c>
      <c r="C81" s="24">
        <v>55.51578312438374</v>
      </c>
      <c r="D81" s="24">
        <v>-26.10973376740987</v>
      </c>
      <c r="E81" s="24">
        <v>52.650805466844574</v>
      </c>
      <c r="F81" s="60">
        <v>0.3175</v>
      </c>
      <c r="G81" s="39">
        <v>0.13</v>
      </c>
    </row>
    <row r="82" spans="2:7" ht="13.5">
      <c r="B82" s="27" t="s">
        <v>90</v>
      </c>
      <c r="C82" s="24">
        <v>54.52741993945664</v>
      </c>
      <c r="D82" s="24">
        <v>-26.097848970870405</v>
      </c>
      <c r="E82" s="24">
        <v>52.54513851822903</v>
      </c>
      <c r="F82" s="60">
        <v>0.4058</v>
      </c>
      <c r="G82" s="39">
        <v>0.2183</v>
      </c>
    </row>
    <row r="83" spans="2:7" ht="13.5">
      <c r="B83" s="27" t="s">
        <v>91</v>
      </c>
      <c r="C83" s="24">
        <v>53.55189906084361</v>
      </c>
      <c r="D83" s="24">
        <v>-25.88831917562817</v>
      </c>
      <c r="E83" s="24">
        <v>52.51566585463008</v>
      </c>
      <c r="F83" s="60">
        <v>0.4754</v>
      </c>
      <c r="G83" s="39">
        <v>0.2879</v>
      </c>
    </row>
    <row r="84" spans="2:7" ht="13.5">
      <c r="B84" s="27" t="s">
        <v>92</v>
      </c>
      <c r="C84" s="24">
        <v>52.64614294262762</v>
      </c>
      <c r="D84" s="24">
        <v>-25.493479382019977</v>
      </c>
      <c r="E84" s="24">
        <v>52.529985990074096</v>
      </c>
      <c r="F84" s="60">
        <v>0.5259</v>
      </c>
      <c r="G84" s="39">
        <v>0.33840000000000003</v>
      </c>
    </row>
    <row r="85" spans="2:7" ht="13.5">
      <c r="B85" s="27" t="s">
        <v>93</v>
      </c>
      <c r="C85" s="24">
        <v>51.82279147040686</v>
      </c>
      <c r="D85" s="24">
        <v>-24.91633470445289</v>
      </c>
      <c r="E85" s="24">
        <v>52.587009358277314</v>
      </c>
      <c r="F85" s="60">
        <v>0.5533</v>
      </c>
      <c r="G85" s="39">
        <v>0.3658</v>
      </c>
    </row>
    <row r="86" spans="2:7" ht="13.5">
      <c r="B86" s="27" t="s">
        <v>94</v>
      </c>
      <c r="C86" s="24">
        <v>51.10567247773741</v>
      </c>
      <c r="D86" s="24">
        <v>-24.151207455683284</v>
      </c>
      <c r="E86" s="24">
        <v>52.522568161768234</v>
      </c>
      <c r="F86" s="60">
        <v>0.5558</v>
      </c>
      <c r="G86" s="39">
        <v>0.36829999999999996</v>
      </c>
    </row>
    <row r="87" spans="2:5" ht="13.5">
      <c r="B87" s="27" t="s">
        <v>95</v>
      </c>
      <c r="C87" s="24">
        <v>49.48428819417075</v>
      </c>
      <c r="D87" s="24">
        <v>-23.968794979141684</v>
      </c>
      <c r="E87" s="24">
        <v>52.34244797949058</v>
      </c>
    </row>
    <row r="88" spans="2:7" ht="13.5">
      <c r="B88" s="27" t="s">
        <v>96</v>
      </c>
      <c r="C88" s="24">
        <v>50.270767239749304</v>
      </c>
      <c r="D88" s="24">
        <v>-22.451197893769905</v>
      </c>
      <c r="E88" s="24">
        <v>52.550545994355524</v>
      </c>
      <c r="F88" s="60">
        <v>0.4935</v>
      </c>
      <c r="G88" s="39">
        <v>0.306</v>
      </c>
    </row>
    <row r="89" spans="2:7" ht="13.5">
      <c r="B89" s="27" t="s">
        <v>97</v>
      </c>
      <c r="C89" s="24">
        <v>50.10339600034629</v>
      </c>
      <c r="D89" s="24">
        <v>-21.410622324791298</v>
      </c>
      <c r="E89" s="24">
        <v>52.4129771559297</v>
      </c>
      <c r="F89" s="60">
        <v>0.4251</v>
      </c>
      <c r="G89" s="39">
        <v>0.23759999999999998</v>
      </c>
    </row>
    <row r="90" spans="2:5" ht="13.5">
      <c r="B90" s="27" t="s">
        <v>98</v>
      </c>
      <c r="C90" s="24">
        <v>49.081260801034226</v>
      </c>
      <c r="D90" s="24">
        <v>-20.202672988476472</v>
      </c>
      <c r="E90" s="24">
        <v>52.37985527260932</v>
      </c>
    </row>
    <row r="91" spans="2:7" ht="13.5">
      <c r="B91" s="27" t="s">
        <v>99</v>
      </c>
      <c r="C91" s="24">
        <v>50.42640488893384</v>
      </c>
      <c r="D91" s="24">
        <v>-19.359700329284323</v>
      </c>
      <c r="E91" s="24">
        <v>52.59731756284718</v>
      </c>
      <c r="F91" s="60">
        <v>0.2374</v>
      </c>
      <c r="G91" s="39">
        <v>0.0499</v>
      </c>
    </row>
    <row r="92" spans="2:6" ht="13.5">
      <c r="B92" s="27" t="s">
        <v>100</v>
      </c>
      <c r="C92" s="24">
        <v>50.91371036974287</v>
      </c>
      <c r="D92" s="24">
        <v>-18.408406710035106</v>
      </c>
      <c r="E92" s="24">
        <v>52.73677594701304</v>
      </c>
      <c r="F92" s="60">
        <v>0.122</v>
      </c>
    </row>
    <row r="93" spans="2:6" ht="13.5">
      <c r="B93" s="27" t="s">
        <v>101</v>
      </c>
      <c r="C93" s="24">
        <v>51.654913991016954</v>
      </c>
      <c r="D93" s="24">
        <v>-17.522869383302424</v>
      </c>
      <c r="E93" s="24">
        <v>52.90816058194698</v>
      </c>
      <c r="F93" s="60">
        <v>-0.0091</v>
      </c>
    </row>
    <row r="94" spans="2:6" ht="13.5">
      <c r="B94" s="27" t="s">
        <v>102</v>
      </c>
      <c r="C94" s="24">
        <v>52.528228511680695</v>
      </c>
      <c r="D94" s="24">
        <v>-16.86208188195348</v>
      </c>
      <c r="E94" s="24">
        <v>52.906692670463336</v>
      </c>
      <c r="F94" s="60">
        <v>-0.1319</v>
      </c>
    </row>
    <row r="95" spans="2:7" ht="13.5">
      <c r="B95" s="27" t="s">
        <v>103</v>
      </c>
      <c r="C95" s="24">
        <v>53.6307272376</v>
      </c>
      <c r="D95" s="24">
        <v>-16.37440899621253</v>
      </c>
      <c r="E95" s="24">
        <v>52.9822254235245</v>
      </c>
      <c r="F95" s="60">
        <v>-0.2603</v>
      </c>
      <c r="G95" s="39">
        <v>-0.07279999999999998</v>
      </c>
    </row>
    <row r="96" spans="2:7" ht="13.5">
      <c r="B96" s="27" t="s">
        <v>104</v>
      </c>
      <c r="C96" s="24">
        <v>54.74985143933403</v>
      </c>
      <c r="D96" s="24">
        <v>-16.169736445873596</v>
      </c>
      <c r="E96" s="24">
        <v>52.897527985384876</v>
      </c>
      <c r="F96" s="60">
        <v>-0.3647</v>
      </c>
      <c r="G96" s="39">
        <v>-0.17720000000000002</v>
      </c>
    </row>
    <row r="97" spans="2:7" ht="13.5">
      <c r="B97" s="27" t="s">
        <v>105</v>
      </c>
      <c r="C97" s="24">
        <v>56.062513276517834</v>
      </c>
      <c r="D97" s="24">
        <v>-16.25624159207224</v>
      </c>
      <c r="E97" s="24">
        <v>52.93610665247861</v>
      </c>
      <c r="F97" s="60">
        <v>-0.4659</v>
      </c>
      <c r="G97" s="39">
        <v>-0.2784</v>
      </c>
    </row>
    <row r="98" spans="2:7" ht="13.5">
      <c r="B98" s="27" t="s">
        <v>106</v>
      </c>
      <c r="C98" s="24">
        <v>57.12244435591468</v>
      </c>
      <c r="D98" s="24">
        <v>-16.59577203413946</v>
      </c>
      <c r="E98" s="24">
        <v>52.892665900474285</v>
      </c>
      <c r="F98" s="60">
        <v>-0.527</v>
      </c>
      <c r="G98" s="39">
        <v>-0.3395</v>
      </c>
    </row>
    <row r="99" spans="2:7" ht="13.5">
      <c r="B99" s="27" t="s">
        <v>107</v>
      </c>
      <c r="C99" s="24">
        <v>58.14752376677522</v>
      </c>
      <c r="D99" s="24">
        <v>-17.213294219863045</v>
      </c>
      <c r="E99" s="24">
        <v>52.879513718422984</v>
      </c>
      <c r="F99" s="60">
        <v>-0.5656</v>
      </c>
      <c r="G99" s="39">
        <v>-0.3781</v>
      </c>
    </row>
    <row r="100" spans="2:7" ht="13.5">
      <c r="B100" s="27" t="s">
        <v>108</v>
      </c>
      <c r="C100" s="24">
        <v>58.98342841511439</v>
      </c>
      <c r="D100" s="24">
        <v>-18.041582193155836</v>
      </c>
      <c r="E100" s="24">
        <v>52.83942053619933</v>
      </c>
      <c r="F100" s="60">
        <v>-0.5738</v>
      </c>
      <c r="G100" s="39">
        <v>-0.3863</v>
      </c>
    </row>
    <row r="101" spans="2:7" ht="13.5">
      <c r="B101" s="27" t="s">
        <v>109</v>
      </c>
      <c r="C101" s="24">
        <v>59.59044110997125</v>
      </c>
      <c r="D101" s="24">
        <v>-19.018296847898025</v>
      </c>
      <c r="E101" s="24">
        <v>52.85573928227174</v>
      </c>
      <c r="F101" s="60">
        <v>-0.5565</v>
      </c>
      <c r="G101" s="39">
        <v>-0.369</v>
      </c>
    </row>
    <row r="102" spans="2:7" ht="13.5">
      <c r="B102" s="27" t="s">
        <v>110</v>
      </c>
      <c r="C102" s="24">
        <v>59.95064560729955</v>
      </c>
      <c r="D102" s="24">
        <v>-20.076392614475196</v>
      </c>
      <c r="E102" s="24">
        <v>52.82813133816385</v>
      </c>
      <c r="F102" s="60">
        <v>-0.5114</v>
      </c>
      <c r="G102" s="39">
        <v>-0.32389999999999997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38841.39436342593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-0.009449999999999988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0.5558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-0.5738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1.1296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0.3082598326638783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0.0270680436686348</v>
      </c>
      <c r="D47" s="24">
        <v>0.005273768777701804</v>
      </c>
      <c r="E47" s="24">
        <v>5.835378686924741E-07</v>
      </c>
      <c r="F47" s="60">
        <v>0.0276</v>
      </c>
    </row>
    <row r="48" spans="2:6" ht="13.5">
      <c r="B48" s="27" t="s">
        <v>56</v>
      </c>
      <c r="C48" s="24">
        <v>0.0718589814749322</v>
      </c>
      <c r="D48" s="24">
        <v>0.030073512914196243</v>
      </c>
      <c r="E48" s="24">
        <v>2.6932318064609717E-07</v>
      </c>
      <c r="F48" s="60">
        <v>0.0779</v>
      </c>
    </row>
    <row r="49" spans="2:6" ht="13.5">
      <c r="B49" s="27" t="s">
        <v>57</v>
      </c>
      <c r="C49" s="24">
        <v>0.10482099712563553</v>
      </c>
      <c r="D49" s="24">
        <v>0.07428944279481087</v>
      </c>
      <c r="E49" s="24">
        <v>5.388754473756308E-07</v>
      </c>
      <c r="F49" s="60">
        <v>0.1285</v>
      </c>
    </row>
    <row r="50" spans="2:6" ht="13.5">
      <c r="B50" s="27" t="s">
        <v>58</v>
      </c>
      <c r="C50" s="24">
        <v>0.11585418407720027</v>
      </c>
      <c r="D50" s="24">
        <v>0.13028933132446596</v>
      </c>
      <c r="E50" s="24">
        <v>2.5738150810639127E-07</v>
      </c>
      <c r="F50" s="60">
        <v>0.1743</v>
      </c>
    </row>
    <row r="51" spans="2:7" ht="13.5">
      <c r="B51" s="27" t="s">
        <v>59</v>
      </c>
      <c r="C51" s="24">
        <v>0.10172606435834552</v>
      </c>
      <c r="D51" s="24">
        <v>0.17688682440673986</v>
      </c>
      <c r="E51" s="24">
        <v>4.347597837295325E-10</v>
      </c>
      <c r="F51" s="60">
        <v>0.2041</v>
      </c>
      <c r="G51" s="39">
        <v>0.016600000000000004</v>
      </c>
    </row>
    <row r="52" spans="2:7" ht="13.5">
      <c r="B52" s="27" t="s">
        <v>60</v>
      </c>
      <c r="C52" s="24">
        <v>0.07398284318728088</v>
      </c>
      <c r="D52" s="24">
        <v>0.2174469572251141</v>
      </c>
      <c r="E52" s="24">
        <v>-2.0402287503884509E-07</v>
      </c>
      <c r="F52" s="60">
        <v>0.2297</v>
      </c>
      <c r="G52" s="39">
        <v>0.04219999999999999</v>
      </c>
    </row>
    <row r="53" spans="2:7" ht="13.5">
      <c r="B53" s="27" t="s">
        <v>61</v>
      </c>
      <c r="C53" s="24">
        <v>0.026800994044378967</v>
      </c>
      <c r="D53" s="24">
        <v>0.24269442114363926</v>
      </c>
      <c r="E53" s="24">
        <v>4.0547161717086055E-07</v>
      </c>
      <c r="F53" s="60">
        <v>0.2442</v>
      </c>
      <c r="G53" s="39">
        <v>0.0567</v>
      </c>
    </row>
    <row r="54" spans="2:7" ht="13.5">
      <c r="B54" s="27" t="s">
        <v>62</v>
      </c>
      <c r="C54" s="24">
        <v>-0.021895768935053184</v>
      </c>
      <c r="D54" s="24">
        <v>0.2452380564116048</v>
      </c>
      <c r="E54" s="24">
        <v>-4.688940933306185E-07</v>
      </c>
      <c r="F54" s="60">
        <v>0.2462</v>
      </c>
      <c r="G54" s="39">
        <v>0.0587</v>
      </c>
    </row>
    <row r="55" spans="2:7" ht="13.5">
      <c r="B55" s="27" t="s">
        <v>63</v>
      </c>
      <c r="C55" s="24">
        <v>-0.07173892834346418</v>
      </c>
      <c r="D55" s="24">
        <v>0.22628023144250875</v>
      </c>
      <c r="E55" s="24">
        <v>-2.5730730612849584E-07</v>
      </c>
      <c r="F55" s="60">
        <v>0.2374</v>
      </c>
      <c r="G55" s="39">
        <v>0.0499</v>
      </c>
    </row>
    <row r="56" spans="2:7" ht="13.5">
      <c r="B56" s="27" t="s">
        <v>64</v>
      </c>
      <c r="C56" s="24">
        <v>-0.10632222243006595</v>
      </c>
      <c r="D56" s="24">
        <v>0.19067069934641978</v>
      </c>
      <c r="E56" s="24">
        <v>-5.912538370012044E-08</v>
      </c>
      <c r="F56" s="60">
        <v>0.2183</v>
      </c>
      <c r="G56" s="39">
        <v>0.030799999999999994</v>
      </c>
    </row>
    <row r="57" spans="2:6" ht="13.5">
      <c r="B57" s="27" t="s">
        <v>65</v>
      </c>
      <c r="C57" s="24">
        <v>-0.12343470621676289</v>
      </c>
      <c r="D57" s="24">
        <v>0.13805858679530658</v>
      </c>
      <c r="E57" s="24">
        <v>5.957802784450905E-08</v>
      </c>
      <c r="F57" s="60">
        <v>0.1852</v>
      </c>
    </row>
    <row r="58" spans="2:6" ht="13.5">
      <c r="B58" s="27" t="s">
        <v>66</v>
      </c>
      <c r="C58" s="24">
        <v>-0.11680361520087246</v>
      </c>
      <c r="D58" s="24">
        <v>0.08410724395650959</v>
      </c>
      <c r="E58" s="24">
        <v>-2.1208492029245463E-07</v>
      </c>
      <c r="F58" s="60">
        <v>0.1439</v>
      </c>
    </row>
    <row r="59" spans="2:6" ht="13.5">
      <c r="B59" s="27" t="s">
        <v>67</v>
      </c>
      <c r="C59" s="24">
        <v>-0.08795568808470478</v>
      </c>
      <c r="D59" s="24">
        <v>0.036484085069520944</v>
      </c>
      <c r="E59" s="24">
        <v>1.1333994365259059E-07</v>
      </c>
      <c r="F59" s="60">
        <v>0.0952</v>
      </c>
    </row>
    <row r="60" spans="2:6" ht="13.5">
      <c r="B60" s="27" t="s">
        <v>68</v>
      </c>
      <c r="C60" s="24">
        <v>-0.047971839321782284</v>
      </c>
      <c r="D60" s="24">
        <v>0.009177957377470847</v>
      </c>
      <c r="E60" s="24">
        <v>-2.1388999016380694E-07</v>
      </c>
      <c r="F60" s="60">
        <v>0.0488</v>
      </c>
    </row>
    <row r="61" spans="2:6" ht="13.5">
      <c r="B61" s="27" t="s">
        <v>69</v>
      </c>
      <c r="C61" s="24">
        <v>0.0038790864061084562</v>
      </c>
      <c r="D61" s="24">
        <v>0.00011533056015267107</v>
      </c>
      <c r="E61" s="24">
        <v>-3.7841914490854833E-07</v>
      </c>
      <c r="F61" s="60">
        <v>-0.0039</v>
      </c>
    </row>
    <row r="62" spans="2:6" ht="13.5">
      <c r="B62" s="27" t="s">
        <v>70</v>
      </c>
      <c r="C62" s="24">
        <v>0.05538383821444626</v>
      </c>
      <c r="D62" s="24">
        <v>0.014505462873536601</v>
      </c>
      <c r="E62" s="24">
        <v>-3.1160036684241277E-07</v>
      </c>
      <c r="F62" s="60">
        <v>-0.0573</v>
      </c>
    </row>
    <row r="63" spans="2:6" ht="13.5">
      <c r="B63" s="27" t="s">
        <v>71</v>
      </c>
      <c r="C63" s="24">
        <v>0.09309054434628194</v>
      </c>
      <c r="D63" s="24">
        <v>0.04698049595805642</v>
      </c>
      <c r="E63" s="24">
        <v>-1.0794939697689188E-07</v>
      </c>
      <c r="F63" s="60">
        <v>-0.1043</v>
      </c>
    </row>
    <row r="64" spans="2:6" ht="13.5">
      <c r="B64" s="27" t="s">
        <v>72</v>
      </c>
      <c r="C64" s="24">
        <v>0.1151067368988592</v>
      </c>
      <c r="D64" s="24">
        <v>0.09289176490271345</v>
      </c>
      <c r="E64" s="24">
        <v>-7.29025096291025E-07</v>
      </c>
      <c r="F64" s="60">
        <v>-0.1479</v>
      </c>
    </row>
    <row r="65" spans="2:7" ht="13.5">
      <c r="B65" s="27" t="s">
        <v>73</v>
      </c>
      <c r="C65" s="24">
        <v>0.11576387478552164</v>
      </c>
      <c r="D65" s="24">
        <v>0.14944717544837616</v>
      </c>
      <c r="E65" s="24">
        <v>-9.228755857293436E-07</v>
      </c>
      <c r="F65" s="60">
        <v>-0.189</v>
      </c>
      <c r="G65" s="39">
        <v>-0.0015000000000000013</v>
      </c>
    </row>
    <row r="66" spans="2:7" ht="13.5">
      <c r="B66" s="27" t="s">
        <v>74</v>
      </c>
      <c r="C66" s="24">
        <v>0.0953135157844116</v>
      </c>
      <c r="D66" s="24">
        <v>0.19738142254804458</v>
      </c>
      <c r="E66" s="24">
        <v>-1.296823270990899E-07</v>
      </c>
      <c r="F66" s="60">
        <v>-0.2192</v>
      </c>
      <c r="G66" s="39">
        <v>-0.031700000000000006</v>
      </c>
    </row>
    <row r="67" spans="2:7" ht="13.5">
      <c r="B67" s="27" t="s">
        <v>75</v>
      </c>
      <c r="C67" s="24">
        <v>0.05481235646888649</v>
      </c>
      <c r="D67" s="24">
        <v>0.23511949343300742</v>
      </c>
      <c r="E67" s="24">
        <v>-3.1518079879333527E-07</v>
      </c>
      <c r="F67" s="60">
        <v>-0.2414</v>
      </c>
      <c r="G67" s="39">
        <v>-0.0539</v>
      </c>
    </row>
    <row r="68" spans="2:7" ht="13.5">
      <c r="B68" s="27" t="s">
        <v>76</v>
      </c>
      <c r="C68" s="24">
        <v>0.0013214433250254842</v>
      </c>
      <c r="D68" s="24">
        <v>0.25041573229346525</v>
      </c>
      <c r="E68" s="24">
        <v>3.688369005772074E-07</v>
      </c>
      <c r="F68" s="60">
        <v>-0.2504</v>
      </c>
      <c r="G68" s="39">
        <v>-0.06290000000000001</v>
      </c>
    </row>
    <row r="69" spans="2:7" ht="13.5">
      <c r="B69" s="27" t="s">
        <v>77</v>
      </c>
      <c r="C69" s="24">
        <v>-0.051745819342364996</v>
      </c>
      <c r="D69" s="24">
        <v>0.24265468714869698</v>
      </c>
      <c r="E69" s="24">
        <v>7.140261715221641E-08</v>
      </c>
      <c r="F69" s="60">
        <v>-0.2481</v>
      </c>
      <c r="G69" s="39">
        <v>-0.06059999999999999</v>
      </c>
    </row>
    <row r="70" spans="2:7" ht="13.5">
      <c r="B70" s="27" t="s">
        <v>78</v>
      </c>
      <c r="C70" s="24">
        <v>-0.09839495487032224</v>
      </c>
      <c r="D70" s="24">
        <v>0.21292072580063248</v>
      </c>
      <c r="E70" s="24">
        <v>1.011311091758671E-06</v>
      </c>
      <c r="F70" s="60">
        <v>-0.2346</v>
      </c>
      <c r="G70" s="39">
        <v>-0.0471</v>
      </c>
    </row>
    <row r="71" spans="2:7" ht="13.5">
      <c r="B71" s="27" t="s">
        <v>79</v>
      </c>
      <c r="C71" s="24">
        <v>-0.12978676835445668</v>
      </c>
      <c r="D71" s="24">
        <v>0.1672444815401164</v>
      </c>
      <c r="E71" s="24">
        <v>3.55885518388277E-07</v>
      </c>
      <c r="F71" s="60">
        <v>-0.2117</v>
      </c>
      <c r="G71" s="39">
        <v>-0.0242</v>
      </c>
    </row>
    <row r="72" spans="2:6" ht="13.5">
      <c r="B72" s="27" t="s">
        <v>80</v>
      </c>
      <c r="C72" s="24">
        <v>-0.13543863180623816</v>
      </c>
      <c r="D72" s="24">
        <v>0.11128924461790035</v>
      </c>
      <c r="E72" s="24">
        <v>5.227889232628513E-10</v>
      </c>
      <c r="F72" s="60">
        <v>-0.1753</v>
      </c>
    </row>
    <row r="73" spans="2:6" ht="13.5">
      <c r="B73" s="27" t="s">
        <v>81</v>
      </c>
      <c r="C73" s="24">
        <v>-0.12942744848240295</v>
      </c>
      <c r="D73" s="24">
        <v>0.06496185497710272</v>
      </c>
      <c r="E73" s="24">
        <v>2.768367934891103E-07</v>
      </c>
      <c r="F73" s="60">
        <v>-0.1448</v>
      </c>
    </row>
    <row r="74" spans="2:6" ht="13.5">
      <c r="B74" s="27" t="s">
        <v>82</v>
      </c>
      <c r="C74" s="24">
        <v>-0.07166717944742373</v>
      </c>
      <c r="D74" s="24">
        <v>0.01478277075418788</v>
      </c>
      <c r="E74" s="24">
        <v>1.2711632990658472E-07</v>
      </c>
      <c r="F74" s="60">
        <v>-0.0732</v>
      </c>
    </row>
    <row r="75" spans="2:7" ht="13.5">
      <c r="B75" s="27" t="s">
        <v>83</v>
      </c>
      <c r="C75" s="24">
        <v>-0.40201270944528744</v>
      </c>
      <c r="D75" s="24">
        <v>0.04213036910878287</v>
      </c>
      <c r="E75" s="24">
        <v>9.67196029932893E-08</v>
      </c>
      <c r="F75" s="60">
        <v>-0.4042</v>
      </c>
      <c r="G75" s="39">
        <v>-0.2167</v>
      </c>
    </row>
    <row r="76" spans="2:7" ht="13.5">
      <c r="B76" s="27" t="s">
        <v>84</v>
      </c>
      <c r="C76" s="24">
        <v>-0.27723590403120113</v>
      </c>
      <c r="D76" s="24">
        <v>0.10247783835898971</v>
      </c>
      <c r="E76" s="24">
        <v>4.333111149890101E-07</v>
      </c>
      <c r="F76" s="60">
        <v>-0.2956</v>
      </c>
      <c r="G76" s="39">
        <v>-0.10809999999999997</v>
      </c>
    </row>
    <row r="77" spans="2:6" ht="13.5">
      <c r="B77" s="27" t="s">
        <v>85</v>
      </c>
      <c r="C77" s="24">
        <v>-0.1407851928898225</v>
      </c>
      <c r="D77" s="24">
        <v>0.09577121824733936</v>
      </c>
      <c r="E77" s="24">
        <v>-4.566819669094002E-07</v>
      </c>
      <c r="F77" s="60">
        <v>-0.1703</v>
      </c>
    </row>
    <row r="78" spans="2:6" ht="13.5">
      <c r="B78" s="27" t="s">
        <v>86</v>
      </c>
      <c r="C78" s="24">
        <v>-0.027330677057513242</v>
      </c>
      <c r="D78" s="24">
        <v>0.029866186995509025</v>
      </c>
      <c r="E78" s="24">
        <v>-7.871594789321534E-07</v>
      </c>
      <c r="F78" s="60">
        <v>-0.0405</v>
      </c>
    </row>
    <row r="79" spans="2:6" ht="13.5">
      <c r="B79" s="27" t="s">
        <v>87</v>
      </c>
      <c r="C79" s="24">
        <v>0.04477825148046577</v>
      </c>
      <c r="D79" s="24">
        <v>-0.07996833886348398</v>
      </c>
      <c r="E79" s="24">
        <v>-1.0304453468279462E-07</v>
      </c>
      <c r="F79" s="60">
        <v>0.0917</v>
      </c>
    </row>
    <row r="80" spans="2:7" ht="13.5">
      <c r="B80" s="27" t="s">
        <v>88</v>
      </c>
      <c r="C80" s="24">
        <v>0.06209314951991729</v>
      </c>
      <c r="D80" s="24">
        <v>-0.19314002003415354</v>
      </c>
      <c r="E80" s="24">
        <v>-6.76799061238853E-10</v>
      </c>
      <c r="F80" s="60">
        <v>0.2029</v>
      </c>
      <c r="G80" s="39">
        <v>0.015399999999999997</v>
      </c>
    </row>
    <row r="81" spans="2:7" ht="13.5">
      <c r="B81" s="27" t="s">
        <v>89</v>
      </c>
      <c r="C81" s="24">
        <v>0.027680383904126415</v>
      </c>
      <c r="D81" s="24">
        <v>-0.3163387671305493</v>
      </c>
      <c r="E81" s="24">
        <v>-7.286446077614528E-07</v>
      </c>
      <c r="F81" s="60">
        <v>0.3175</v>
      </c>
      <c r="G81" s="39">
        <v>0.13</v>
      </c>
    </row>
    <row r="82" spans="2:7" ht="13.5">
      <c r="B82" s="27" t="s">
        <v>90</v>
      </c>
      <c r="C82" s="24">
        <v>-0.04508603058672378</v>
      </c>
      <c r="D82" s="24">
        <v>-0.4033129823930288</v>
      </c>
      <c r="E82" s="24">
        <v>-2.5689078597679327E-07</v>
      </c>
      <c r="F82" s="60">
        <v>0.4058</v>
      </c>
      <c r="G82" s="39">
        <v>0.2183</v>
      </c>
    </row>
    <row r="83" spans="2:7" ht="13.5">
      <c r="B83" s="27" t="s">
        <v>91</v>
      </c>
      <c r="C83" s="24">
        <v>-0.14584769434870282</v>
      </c>
      <c r="D83" s="24">
        <v>-0.4524750537760269</v>
      </c>
      <c r="E83" s="24">
        <v>-1.3278558697038534E-08</v>
      </c>
      <c r="F83" s="60">
        <v>0.4754</v>
      </c>
      <c r="G83" s="39">
        <v>0.2879</v>
      </c>
    </row>
    <row r="84" spans="2:7" ht="13.5">
      <c r="B84" s="27" t="s">
        <v>92</v>
      </c>
      <c r="C84" s="24">
        <v>-0.256876711753641</v>
      </c>
      <c r="D84" s="24">
        <v>-0.45885977686430124</v>
      </c>
      <c r="E84" s="24">
        <v>-9.859346690177517E-07</v>
      </c>
      <c r="F84" s="60">
        <v>0.5259</v>
      </c>
      <c r="G84" s="39">
        <v>0.33840000000000003</v>
      </c>
    </row>
    <row r="85" spans="2:7" ht="13.5">
      <c r="B85" s="27" t="s">
        <v>93</v>
      </c>
      <c r="C85" s="24">
        <v>-0.3616862133876708</v>
      </c>
      <c r="D85" s="24">
        <v>-0.4187599182697568</v>
      </c>
      <c r="E85" s="24">
        <v>2.8051898937064834E-07</v>
      </c>
      <c r="F85" s="60">
        <v>0.5533</v>
      </c>
      <c r="G85" s="39">
        <v>0.3658</v>
      </c>
    </row>
    <row r="86" spans="2:7" ht="13.5">
      <c r="B86" s="27" t="s">
        <v>94</v>
      </c>
      <c r="C86" s="24">
        <v>-0.44321777813634355</v>
      </c>
      <c r="D86" s="24">
        <v>-0.3352915959397542</v>
      </c>
      <c r="E86" s="24">
        <v>1.536236737820218E-08</v>
      </c>
      <c r="F86" s="60">
        <v>0.5558</v>
      </c>
      <c r="G86" s="39">
        <v>0.36829999999999996</v>
      </c>
    </row>
    <row r="87" spans="2:5" ht="13.5">
      <c r="B87" s="27" t="s">
        <v>95</v>
      </c>
      <c r="C87" s="24">
        <v>0</v>
      </c>
      <c r="D87" s="24">
        <v>0</v>
      </c>
      <c r="E87" s="24">
        <v>0</v>
      </c>
    </row>
    <row r="88" spans="2:7" ht="13.5">
      <c r="B88" s="27" t="s">
        <v>96</v>
      </c>
      <c r="C88" s="24">
        <v>-0.4761855150919416</v>
      </c>
      <c r="D88" s="24">
        <v>-0.1294100297369809</v>
      </c>
      <c r="E88" s="24">
        <v>1.1151397671937957E-07</v>
      </c>
      <c r="F88" s="60">
        <v>0.4935</v>
      </c>
      <c r="G88" s="39">
        <v>0.306</v>
      </c>
    </row>
    <row r="89" spans="2:7" ht="13.5">
      <c r="B89" s="27" t="s">
        <v>97</v>
      </c>
      <c r="C89" s="24">
        <v>-0.4244425410427084</v>
      </c>
      <c r="D89" s="24">
        <v>-0.02275860997116652</v>
      </c>
      <c r="E89" s="24">
        <v>1.335229171672836E-08</v>
      </c>
      <c r="F89" s="60">
        <v>0.4251</v>
      </c>
      <c r="G89" s="39">
        <v>0.23759999999999998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7" ht="13.5">
      <c r="B91" s="27" t="s">
        <v>99</v>
      </c>
      <c r="C91" s="24">
        <v>-0.22166651210986998</v>
      </c>
      <c r="D91" s="24">
        <v>0.08495143927279969</v>
      </c>
      <c r="E91" s="24">
        <v>7.612612762386561E-10</v>
      </c>
      <c r="F91" s="60">
        <v>0.2374</v>
      </c>
      <c r="G91" s="39">
        <v>0.0499</v>
      </c>
    </row>
    <row r="92" spans="2:6" ht="13.5">
      <c r="B92" s="27" t="s">
        <v>100</v>
      </c>
      <c r="C92" s="24">
        <v>-0.10203548146456143</v>
      </c>
      <c r="D92" s="24">
        <v>0.06696858849653964</v>
      </c>
      <c r="E92" s="24">
        <v>-2.5617404020295E-07</v>
      </c>
      <c r="F92" s="60">
        <v>0.122</v>
      </c>
    </row>
    <row r="93" spans="2:6" ht="13.5">
      <c r="B93" s="27" t="s">
        <v>101</v>
      </c>
      <c r="C93" s="24">
        <v>0.006237436435327481</v>
      </c>
      <c r="D93" s="24">
        <v>-0.006591376304019292</v>
      </c>
      <c r="E93" s="24">
        <v>3.000013037990357E-08</v>
      </c>
      <c r="F93" s="60">
        <v>-0.0091</v>
      </c>
    </row>
    <row r="94" spans="2:6" ht="13.5">
      <c r="B94" s="27" t="s">
        <v>102</v>
      </c>
      <c r="C94" s="24">
        <v>0.06755670177423667</v>
      </c>
      <c r="D94" s="24">
        <v>-0.11329848379666885</v>
      </c>
      <c r="E94" s="24">
        <v>3.1544757916890376E-09</v>
      </c>
      <c r="F94" s="60">
        <v>-0.1319</v>
      </c>
    </row>
    <row r="95" spans="2:7" ht="13.5">
      <c r="B95" s="27" t="s">
        <v>103</v>
      </c>
      <c r="C95" s="24">
        <v>0.07574677015416142</v>
      </c>
      <c r="D95" s="24">
        <v>-0.24905610615244456</v>
      </c>
      <c r="E95" s="24">
        <v>3.669994157462497E-07</v>
      </c>
      <c r="F95" s="60">
        <v>-0.2603</v>
      </c>
      <c r="G95" s="39">
        <v>-0.07279999999999998</v>
      </c>
    </row>
    <row r="96" spans="2:7" ht="13.5">
      <c r="B96" s="27" t="s">
        <v>104</v>
      </c>
      <c r="C96" s="24">
        <v>0.0242464109267857</v>
      </c>
      <c r="D96" s="24">
        <v>-0.36392022151578374</v>
      </c>
      <c r="E96" s="24">
        <v>1.5154863319821743E-07</v>
      </c>
      <c r="F96" s="60">
        <v>-0.3647</v>
      </c>
      <c r="G96" s="39">
        <v>-0.17720000000000002</v>
      </c>
    </row>
    <row r="97" spans="2:7" ht="13.5">
      <c r="B97" s="27" t="s">
        <v>105</v>
      </c>
      <c r="C97" s="24">
        <v>-0.09171305710017208</v>
      </c>
      <c r="D97" s="24">
        <v>-0.45680212164467093</v>
      </c>
      <c r="E97" s="24">
        <v>6.309630862233462E-08</v>
      </c>
      <c r="F97" s="60">
        <v>-0.4659</v>
      </c>
      <c r="G97" s="39">
        <v>-0.2784</v>
      </c>
    </row>
    <row r="98" spans="2:7" ht="13.5">
      <c r="B98" s="27" t="s">
        <v>106</v>
      </c>
      <c r="C98" s="24">
        <v>-0.21578280266403027</v>
      </c>
      <c r="D98" s="24">
        <v>-0.4807792013266372</v>
      </c>
      <c r="E98" s="24">
        <v>3.1753593532357627E-07</v>
      </c>
      <c r="F98" s="60">
        <v>-0.527</v>
      </c>
      <c r="G98" s="39">
        <v>-0.3395</v>
      </c>
    </row>
    <row r="99" spans="2:7" ht="13.5">
      <c r="B99" s="27" t="s">
        <v>107</v>
      </c>
      <c r="C99" s="24">
        <v>-0.3478746088851068</v>
      </c>
      <c r="D99" s="24">
        <v>-0.44591236007709867</v>
      </c>
      <c r="E99" s="24">
        <v>6.501466032204917E-11</v>
      </c>
      <c r="F99" s="60">
        <v>-0.5656</v>
      </c>
      <c r="G99" s="39">
        <v>-0.3781</v>
      </c>
    </row>
    <row r="100" spans="2:7" ht="13.5">
      <c r="B100" s="27" t="s">
        <v>108</v>
      </c>
      <c r="C100" s="24">
        <v>-0.4491452669199134</v>
      </c>
      <c r="D100" s="24">
        <v>-0.35705798070928196</v>
      </c>
      <c r="E100" s="24">
        <v>2.2733850357781193E-08</v>
      </c>
      <c r="F100" s="60">
        <v>-0.5738</v>
      </c>
      <c r="G100" s="39">
        <v>-0.3863</v>
      </c>
    </row>
    <row r="101" spans="2:7" ht="13.5">
      <c r="B101" s="27" t="s">
        <v>109</v>
      </c>
      <c r="C101" s="24">
        <v>-0.5033593955943587</v>
      </c>
      <c r="D101" s="24">
        <v>-0.23725920684607615</v>
      </c>
      <c r="E101" s="24">
        <v>5.837213095105653E-07</v>
      </c>
      <c r="F101" s="60">
        <v>-0.5565</v>
      </c>
      <c r="G101" s="39">
        <v>-0.369</v>
      </c>
    </row>
    <row r="102" spans="2:7" ht="13.5">
      <c r="B102" s="27" t="s">
        <v>110</v>
      </c>
      <c r="C102" s="24">
        <v>-0.49956678559357925</v>
      </c>
      <c r="D102" s="24">
        <v>-0.10949929912633038</v>
      </c>
      <c r="E102" s="24">
        <v>-3.4203949894617836E-08</v>
      </c>
      <c r="F102" s="60">
        <v>-0.5114</v>
      </c>
      <c r="G102" s="39">
        <v>-0.32389999999999997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38841.39436342593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</v>
      </c>
      <c r="D36" s="44">
        <v>0</v>
      </c>
      <c r="E36" s="44">
        <v>10</v>
      </c>
      <c r="F36" s="44">
        <v>21</v>
      </c>
      <c r="G36" s="45">
        <v>37.5</v>
      </c>
      <c r="H36" s="56"/>
    </row>
    <row r="37" spans="2:8" ht="13.5">
      <c r="B37" s="49" t="s">
        <v>39</v>
      </c>
      <c r="C37" s="44">
        <v>17</v>
      </c>
      <c r="D37" s="44"/>
      <c r="E37" s="44">
        <v>16</v>
      </c>
      <c r="F37" s="44">
        <v>33</v>
      </c>
      <c r="G37" s="45">
        <v>58.92857142857143</v>
      </c>
      <c r="H37" s="56"/>
    </row>
    <row r="38" spans="2:8" ht="13.5">
      <c r="B38" s="49" t="s">
        <v>33</v>
      </c>
      <c r="C38" s="44"/>
      <c r="D38" s="44"/>
      <c r="E38" s="44"/>
      <c r="F38" s="44">
        <v>2</v>
      </c>
      <c r="G38" s="44">
        <v>58.92857142857143</v>
      </c>
      <c r="H38" s="57"/>
    </row>
    <row r="39" spans="2:8" ht="13.5">
      <c r="B39" s="49" t="s">
        <v>34</v>
      </c>
      <c r="C39" s="44">
        <v>28</v>
      </c>
      <c r="D39" s="44">
        <v>0</v>
      </c>
      <c r="E39" s="44">
        <v>26</v>
      </c>
      <c r="F39" s="44">
        <v>56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0.11585418407720027</v>
      </c>
      <c r="D42" s="42">
        <v>0.25041573229346525</v>
      </c>
      <c r="E42" s="42">
        <v>1.011311091758671E-06</v>
      </c>
      <c r="F42" s="51">
        <v>0.5558</v>
      </c>
    </row>
    <row r="43" spans="2:6" ht="13.5">
      <c r="B43" s="49" t="s">
        <v>13</v>
      </c>
      <c r="C43" s="42">
        <v>-0.5033593955943587</v>
      </c>
      <c r="D43" s="42">
        <v>-0.5033593955943587</v>
      </c>
      <c r="E43" s="42">
        <v>-0.5033593955943587</v>
      </c>
      <c r="F43" s="51">
        <v>-0.5738</v>
      </c>
    </row>
    <row r="44" spans="2:6" ht="13.5">
      <c r="B44" s="49" t="s">
        <v>14</v>
      </c>
      <c r="C44" s="42">
        <v>0.619213579671559</v>
      </c>
      <c r="D44" s="42">
        <v>0.7311949336201025</v>
      </c>
      <c r="E44" s="42">
        <v>1.9972457607764227E-06</v>
      </c>
      <c r="F44" s="51">
        <v>1.1296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-0.09391628286746594</v>
      </c>
      <c r="D46" s="42">
        <v>-0.028582929431361696</v>
      </c>
      <c r="E46" s="42">
        <v>-1.790174294516841E-08</v>
      </c>
      <c r="F46" s="51">
        <v>-0.009449999999999988</v>
      </c>
    </row>
    <row r="47" spans="2:6" ht="13.5">
      <c r="B47" s="49" t="s">
        <v>26</v>
      </c>
      <c r="C47" s="42">
        <v>0.20470729517281133</v>
      </c>
      <c r="D47" s="42">
        <v>0.2268163803755318</v>
      </c>
      <c r="E47" s="42">
        <v>3.8188270027351216E-07</v>
      </c>
      <c r="F47" s="51">
        <v>0.30553354496197527</v>
      </c>
    </row>
    <row r="48" spans="2:6" ht="13.5">
      <c r="B48" s="49" t="s">
        <v>27</v>
      </c>
      <c r="C48" s="42">
        <v>0.18174444184768906</v>
      </c>
      <c r="D48" s="42">
        <v>0.2269826949207183</v>
      </c>
      <c r="E48" s="42">
        <v>3.8501277331318273E-07</v>
      </c>
      <c r="F48" s="51">
        <v>0.3082598326638783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</v>
      </c>
      <c r="F1" t="s">
        <v>21</v>
      </c>
      <c r="G1">
        <v>54</v>
      </c>
    </row>
    <row r="2" spans="2:3" ht="12.75">
      <c r="B2">
        <v>-0.1875</v>
      </c>
      <c r="C2">
        <f>MAX(GaussDistr_1)-1</f>
        <v>5</v>
      </c>
    </row>
    <row r="3" spans="1:16" ht="12.75">
      <c r="A3" t="str">
        <f>"-3s"</f>
        <v>-3s</v>
      </c>
      <c r="B3">
        <v>-0.9342294979916349</v>
      </c>
      <c r="C3">
        <f aca="true" t="shared" si="0" ref="C3:C33">NORMDIST(B3,AveDev3D_0,StandardDev3D_0,FALSE)*NumPoints_7*I3</f>
        <v>0.047863962848930394</v>
      </c>
      <c r="D3">
        <v>0</v>
      </c>
      <c r="F3" t="s">
        <v>17</v>
      </c>
      <c r="G3">
        <v>15</v>
      </c>
      <c r="I3">
        <f>B5-B4</f>
        <v>0.061651966532775604</v>
      </c>
      <c r="N3">
        <v>0.1875</v>
      </c>
      <c r="O3">
        <v>-0.1875</v>
      </c>
      <c r="P3">
        <v>-0.009449999999999988</v>
      </c>
    </row>
    <row r="4" spans="1:16" ht="12.75">
      <c r="B4">
        <v>-0.8725775314588592</v>
      </c>
      <c r="C4">
        <f t="shared" si="0"/>
        <v>0.08548687709618352</v>
      </c>
      <c r="D4">
        <v>0</v>
      </c>
      <c r="F4" t="s">
        <v>18</v>
      </c>
      <c r="G4">
        <v>5</v>
      </c>
      <c r="I4">
        <f>I3</f>
        <v>0.061651966532775604</v>
      </c>
      <c r="N4">
        <v>0.1875</v>
      </c>
      <c r="O4">
        <v>-0.1875</v>
      </c>
      <c r="P4">
        <v>-0.009449999999999988</v>
      </c>
    </row>
    <row r="5" spans="1:16" ht="12.75">
      <c r="B5">
        <v>-0.8109255649260836</v>
      </c>
      <c r="C5">
        <f t="shared" si="0"/>
        <v>0.14669606772380442</v>
      </c>
      <c r="D5">
        <v>0</v>
      </c>
      <c r="I5">
        <f>I4</f>
        <v>0.061651966532775604</v>
      </c>
      <c r="N5">
        <v>0.1875</v>
      </c>
      <c r="O5">
        <v>-0.1875</v>
      </c>
      <c r="P5">
        <v>-0.009449999999999988</v>
      </c>
    </row>
    <row r="6" spans="1:16" ht="12.75">
      <c r="B6">
        <v>-0.7492735983933079</v>
      </c>
      <c r="C6">
        <f t="shared" si="0"/>
        <v>0.24186092718430308</v>
      </c>
      <c r="D6">
        <v>0</v>
      </c>
      <c r="I6">
        <f aca="true" t="shared" si="1" ref="I6:I33">I5</f>
        <v>0.061651966532775604</v>
      </c>
      <c r="N6">
        <v>0.1875</v>
      </c>
      <c r="O6">
        <v>-0.1875</v>
      </c>
      <c r="P6">
        <v>-0.009449999999999988</v>
      </c>
    </row>
    <row r="7" spans="1:16" ht="12.75">
      <c r="B7">
        <v>-0.6876216318605323</v>
      </c>
      <c r="C7">
        <f t="shared" si="0"/>
        <v>0.38312560273929896</v>
      </c>
      <c r="D7">
        <v>0</v>
      </c>
      <c r="I7">
        <f t="shared" si="1"/>
        <v>0.061651966532775604</v>
      </c>
      <c r="N7">
        <v>0.1875</v>
      </c>
      <c r="O7">
        <v>-0.1875</v>
      </c>
      <c r="P7">
        <v>-0.009449999999999988</v>
      </c>
    </row>
    <row r="8" spans="1:16" ht="12.75">
      <c r="A8" t="str">
        <f>"-2s"</f>
        <v>-2s</v>
      </c>
      <c r="B8">
        <v>-0.6259696653277566</v>
      </c>
      <c r="C8">
        <f t="shared" si="0"/>
        <v>0.5831024383424305</v>
      </c>
      <c r="D8">
        <v>2</v>
      </c>
      <c r="I8">
        <f t="shared" si="1"/>
        <v>0.061651966532775604</v>
      </c>
      <c r="N8">
        <v>0.1875</v>
      </c>
      <c r="O8">
        <v>-0.1875</v>
      </c>
      <c r="P8">
        <v>-0.009449999999999988</v>
      </c>
    </row>
    <row r="9" spans="1:16" ht="12.75">
      <c r="B9">
        <v>-0.564317698794981</v>
      </c>
      <c r="C9">
        <f t="shared" si="0"/>
        <v>0.8526617096496558</v>
      </c>
      <c r="D9">
        <v>3</v>
      </c>
      <c r="I9">
        <f t="shared" si="1"/>
        <v>0.061651966532775604</v>
      </c>
      <c r="N9">
        <v>0.1875</v>
      </c>
      <c r="O9">
        <v>-0.1875</v>
      </c>
      <c r="P9">
        <v>-0.009449999999999988</v>
      </c>
    </row>
    <row r="10" spans="1:16" ht="12.75">
      <c r="B10">
        <v>-0.5026657322622052</v>
      </c>
      <c r="C10">
        <f t="shared" si="0"/>
        <v>1.197945014538119</v>
      </c>
      <c r="D10">
        <v>1</v>
      </c>
      <c r="I10">
        <f t="shared" si="1"/>
        <v>0.061651966532775604</v>
      </c>
      <c r="N10">
        <v>0.1875</v>
      </c>
      <c r="O10">
        <v>-0.1875</v>
      </c>
      <c r="P10">
        <v>-0.009449999999999988</v>
      </c>
    </row>
    <row r="11" spans="1:16" ht="12.75">
      <c r="B11">
        <v>-0.44101376572942963</v>
      </c>
      <c r="C11">
        <f t="shared" si="0"/>
        <v>1.6170566288660428</v>
      </c>
      <c r="D11">
        <v>1</v>
      </c>
      <c r="I11">
        <f t="shared" si="1"/>
        <v>0.061651966532775604</v>
      </c>
      <c r="N11">
        <v>0.1875</v>
      </c>
      <c r="O11">
        <v>-0.1875</v>
      </c>
      <c r="P11">
        <v>-0.009449999999999988</v>
      </c>
    </row>
    <row r="12" spans="1:16" ht="12.75">
      <c r="B12">
        <v>-0.37936179919665397</v>
      </c>
      <c r="C12">
        <f t="shared" si="0"/>
        <v>2.097209393818698</v>
      </c>
      <c r="D12">
        <v>1</v>
      </c>
      <c r="I12">
        <f t="shared" si="1"/>
        <v>0.061651966532775604</v>
      </c>
      <c r="N12">
        <v>0.1875</v>
      </c>
      <c r="O12">
        <v>-0.1875</v>
      </c>
      <c r="P12">
        <v>-0.009449999999999988</v>
      </c>
    </row>
    <row r="13" spans="1:16" ht="12.75">
      <c r="B13">
        <v>-0.3177098326638783</v>
      </c>
      <c r="C13">
        <f t="shared" si="0"/>
        <v>2.6132838248067456</v>
      </c>
      <c r="D13">
        <v>2</v>
      </c>
      <c r="I13">
        <f t="shared" si="1"/>
        <v>0.061651966532775604</v>
      </c>
      <c r="N13">
        <v>0.1875</v>
      </c>
      <c r="O13">
        <v>-0.1875</v>
      </c>
      <c r="P13">
        <v>-0.009449999999999988</v>
      </c>
    </row>
    <row r="14" spans="1:16" ht="12.75">
      <c r="B14">
        <v>-0.25605786613110265</v>
      </c>
      <c r="C14">
        <f t="shared" si="0"/>
        <v>3.12866876982401</v>
      </c>
      <c r="D14">
        <v>6</v>
      </c>
      <c r="I14">
        <f t="shared" si="1"/>
        <v>0.061651966532775604</v>
      </c>
      <c r="N14">
        <v>0.1875</v>
      </c>
      <c r="O14">
        <v>-0.1875</v>
      </c>
      <c r="P14">
        <v>-0.009449999999999988</v>
      </c>
    </row>
    <row r="15" spans="1:16" ht="12.75">
      <c r="B15">
        <v>-0.19440589959832696</v>
      </c>
      <c r="C15">
        <f t="shared" si="0"/>
        <v>3.5988257112314326</v>
      </c>
      <c r="D15">
        <v>5</v>
      </c>
      <c r="I15">
        <f t="shared" si="1"/>
        <v>0.061651966532775604</v>
      </c>
      <c r="N15">
        <v>0.1875</v>
      </c>
      <c r="O15">
        <v>-0.1875</v>
      </c>
      <c r="P15">
        <v>-0.009449999999999988</v>
      </c>
    </row>
    <row r="16" spans="1:16" ht="12.75">
      <c r="B16">
        <v>-0.1327539330655513</v>
      </c>
      <c r="C16">
        <f t="shared" si="0"/>
        <v>3.977317515275887</v>
      </c>
      <c r="D16">
        <v>3</v>
      </c>
      <c r="I16">
        <f t="shared" si="1"/>
        <v>0.061651966532775604</v>
      </c>
      <c r="N16">
        <v>0.1875</v>
      </c>
      <c r="O16">
        <v>-0.1875</v>
      </c>
      <c r="P16">
        <v>-0.009449999999999988</v>
      </c>
    </row>
    <row r="17" spans="1:16" ht="12.75">
      <c r="B17">
        <v>-0.07110196653277565</v>
      </c>
      <c r="C17">
        <f t="shared" si="0"/>
        <v>4.22326109493492</v>
      </c>
      <c r="D17">
        <v>2</v>
      </c>
      <c r="I17">
        <f t="shared" si="1"/>
        <v>0.061651966532775604</v>
      </c>
      <c r="N17">
        <v>0.1875</v>
      </c>
      <c r="O17">
        <v>-0.1875</v>
      </c>
      <c r="P17">
        <v>-0.009449999999999988</v>
      </c>
    </row>
    <row r="18" spans="1:16" ht="12.75">
      <c r="A18" t="str">
        <f>"0"</f>
        <v>0</v>
      </c>
      <c r="B18">
        <v>-0.009449999999999988</v>
      </c>
      <c r="C18">
        <f t="shared" si="0"/>
        <v>4.3085766283354685</v>
      </c>
      <c r="D18">
        <v>4</v>
      </c>
      <c r="I18">
        <f t="shared" si="1"/>
        <v>0.061651966532775604</v>
      </c>
      <c r="N18">
        <v>0.1875</v>
      </c>
      <c r="O18">
        <v>-0.1875</v>
      </c>
      <c r="P18">
        <v>-0.009449999999999988</v>
      </c>
    </row>
    <row r="19" spans="1:16" ht="12.75">
      <c r="B19">
        <v>0.05220196653277567</v>
      </c>
      <c r="C19">
        <f t="shared" si="0"/>
        <v>4.22326109493492</v>
      </c>
      <c r="D19">
        <v>3</v>
      </c>
      <c r="I19">
        <f t="shared" si="1"/>
        <v>0.061651966532775604</v>
      </c>
      <c r="N19">
        <v>0.1875</v>
      </c>
      <c r="O19">
        <v>-0.1875</v>
      </c>
      <c r="P19">
        <v>-0.009449999999999988</v>
      </c>
    </row>
    <row r="20" spans="1:16" ht="12.75">
      <c r="B20">
        <v>0.11385393306555133</v>
      </c>
      <c r="C20">
        <f t="shared" si="0"/>
        <v>3.977317515275887</v>
      </c>
      <c r="D20">
        <v>4</v>
      </c>
      <c r="I20">
        <f t="shared" si="1"/>
        <v>0.061651966532775604</v>
      </c>
      <c r="N20">
        <v>0.1875</v>
      </c>
      <c r="O20">
        <v>-0.1875</v>
      </c>
      <c r="P20">
        <v>-0.009449999999999988</v>
      </c>
    </row>
    <row r="21" spans="1:16" ht="12.75">
      <c r="B21">
        <v>0.175505899598327</v>
      </c>
      <c r="C21">
        <f t="shared" si="0"/>
        <v>3.5988257112314326</v>
      </c>
      <c r="D21">
        <v>5</v>
      </c>
      <c r="I21">
        <f t="shared" si="1"/>
        <v>0.061651966532775604</v>
      </c>
      <c r="N21">
        <v>0.1875</v>
      </c>
      <c r="O21">
        <v>-0.1875</v>
      </c>
      <c r="P21">
        <v>-0.009449999999999988</v>
      </c>
    </row>
    <row r="22" spans="1:16" ht="12.75">
      <c r="B22">
        <v>0.23715786613110265</v>
      </c>
      <c r="C22">
        <f t="shared" si="0"/>
        <v>3.12866876982401</v>
      </c>
      <c r="D22">
        <v>4</v>
      </c>
      <c r="I22">
        <f t="shared" si="1"/>
        <v>0.061651966532775604</v>
      </c>
      <c r="N22">
        <v>0.1875</v>
      </c>
      <c r="O22">
        <v>-0.1875</v>
      </c>
      <c r="P22">
        <v>-0.009449999999999988</v>
      </c>
    </row>
    <row r="23" spans="1:16" ht="12.75">
      <c r="B23">
        <v>0.2988098326638783</v>
      </c>
      <c r="C23">
        <f t="shared" si="0"/>
        <v>2.6132838248067456</v>
      </c>
      <c r="D23">
        <v>1</v>
      </c>
      <c r="I23">
        <f t="shared" si="1"/>
        <v>0.061651966532775604</v>
      </c>
      <c r="N23">
        <v>0.1875</v>
      </c>
      <c r="O23">
        <v>-0.1875</v>
      </c>
      <c r="P23">
        <v>-0.009449999999999988</v>
      </c>
    </row>
    <row r="24" spans="1:16" ht="12.75">
      <c r="B24">
        <v>0.36046179919665394</v>
      </c>
      <c r="C24">
        <f t="shared" si="0"/>
        <v>2.097209393818698</v>
      </c>
      <c r="D24">
        <v>1</v>
      </c>
      <c r="I24">
        <f t="shared" si="1"/>
        <v>0.061651966532775604</v>
      </c>
      <c r="N24">
        <v>0.1875</v>
      </c>
      <c r="O24">
        <v>-0.1875</v>
      </c>
      <c r="P24">
        <v>-0.009449999999999988</v>
      </c>
    </row>
    <row r="25" spans="1:16" ht="12.75">
      <c r="B25">
        <v>0.4221137657294296</v>
      </c>
      <c r="C25">
        <f t="shared" si="0"/>
        <v>1.6170566288660428</v>
      </c>
      <c r="D25">
        <v>2</v>
      </c>
      <c r="I25">
        <f t="shared" si="1"/>
        <v>0.061651966532775604</v>
      </c>
      <c r="N25">
        <v>0.1875</v>
      </c>
      <c r="O25">
        <v>-0.1875</v>
      </c>
      <c r="P25">
        <v>-0.009449999999999988</v>
      </c>
    </row>
    <row r="26" spans="1:16" ht="12.75">
      <c r="B26">
        <v>0.48376573226220526</v>
      </c>
      <c r="C26">
        <f t="shared" si="0"/>
        <v>1.1979450145381185</v>
      </c>
      <c r="D26">
        <v>2</v>
      </c>
      <c r="I26">
        <f t="shared" si="1"/>
        <v>0.061651966532775604</v>
      </c>
      <c r="N26">
        <v>0.1875</v>
      </c>
      <c r="O26">
        <v>-0.1875</v>
      </c>
      <c r="P26">
        <v>-0.009449999999999988</v>
      </c>
    </row>
    <row r="27" spans="1:16" ht="12.75">
      <c r="B27">
        <v>0.545417698794981</v>
      </c>
      <c r="C27">
        <f t="shared" si="0"/>
        <v>0.8526617096496558</v>
      </c>
      <c r="D27">
        <v>2</v>
      </c>
      <c r="I27">
        <f t="shared" si="1"/>
        <v>0.061651966532775604</v>
      </c>
      <c r="N27">
        <v>0.1875</v>
      </c>
      <c r="O27">
        <v>-0.1875</v>
      </c>
      <c r="P27">
        <v>-0.009449999999999988</v>
      </c>
    </row>
    <row r="28" spans="1:16" ht="12.75">
      <c r="A28" t="str">
        <f>"2s"</f>
        <v>2s</v>
      </c>
      <c r="B28">
        <v>0.6070696653277566</v>
      </c>
      <c r="C28">
        <f t="shared" si="0"/>
        <v>0.5831024383424305</v>
      </c>
      <c r="D28">
        <v>0</v>
      </c>
      <c r="I28">
        <f t="shared" si="1"/>
        <v>0.061651966532775604</v>
      </c>
      <c r="N28">
        <v>0.1875</v>
      </c>
      <c r="O28">
        <v>-0.1875</v>
      </c>
      <c r="P28">
        <v>-0.009449999999999988</v>
      </c>
    </row>
    <row r="29" spans="1:16" ht="12.75">
      <c r="B29">
        <v>0.6687216318605324</v>
      </c>
      <c r="C29">
        <f t="shared" si="0"/>
        <v>0.38312560273929896</v>
      </c>
      <c r="D29">
        <v>0</v>
      </c>
      <c r="I29">
        <f t="shared" si="1"/>
        <v>0.061651966532775604</v>
      </c>
      <c r="N29">
        <v>0.1875</v>
      </c>
      <c r="O29">
        <v>-0.1875</v>
      </c>
      <c r="P29">
        <v>-0.009449999999999988</v>
      </c>
    </row>
    <row r="30" spans="1:16" ht="12.75">
      <c r="B30">
        <v>0.730373598393308</v>
      </c>
      <c r="C30">
        <f t="shared" si="0"/>
        <v>0.24186092718430308</v>
      </c>
      <c r="D30">
        <v>0</v>
      </c>
      <c r="I30">
        <f t="shared" si="1"/>
        <v>0.061651966532775604</v>
      </c>
      <c r="N30">
        <v>0.1875</v>
      </c>
      <c r="O30">
        <v>-0.1875</v>
      </c>
      <c r="P30">
        <v>-0.009449999999999988</v>
      </c>
    </row>
    <row r="31" spans="1:16" ht="12.75">
      <c r="B31">
        <v>0.7920255649260837</v>
      </c>
      <c r="C31">
        <f t="shared" si="0"/>
        <v>0.14669606772380442</v>
      </c>
      <c r="D31">
        <v>0</v>
      </c>
      <c r="I31">
        <f t="shared" si="1"/>
        <v>0.061651966532775604</v>
      </c>
      <c r="N31">
        <v>0.1875</v>
      </c>
      <c r="O31">
        <v>-0.1875</v>
      </c>
      <c r="P31">
        <v>-0.009449999999999988</v>
      </c>
    </row>
    <row r="32" spans="1:16" ht="12.75">
      <c r="B32">
        <v>0.8536775314588593</v>
      </c>
      <c r="C32">
        <f t="shared" si="0"/>
        <v>0.08548687709618352</v>
      </c>
      <c r="D32">
        <v>0</v>
      </c>
      <c r="I32">
        <f t="shared" si="1"/>
        <v>0.061651966532775604</v>
      </c>
      <c r="N32">
        <v>0.1875</v>
      </c>
      <c r="O32">
        <v>-0.1875</v>
      </c>
      <c r="P32">
        <v>-0.009449999999999988</v>
      </c>
    </row>
    <row r="33" spans="1:16" ht="12.75">
      <c r="A33" t="str">
        <f>"3s"</f>
        <v>3s</v>
      </c>
      <c r="B33">
        <v>0.915329497991635</v>
      </c>
      <c r="C33">
        <f t="shared" si="0"/>
        <v>0.047863962848930394</v>
      </c>
      <c r="D33">
        <v>0</v>
      </c>
      <c r="I33">
        <f t="shared" si="1"/>
        <v>0.061651966532775604</v>
      </c>
      <c r="N33">
        <v>0.1875</v>
      </c>
      <c r="O33">
        <v>-0.1875</v>
      </c>
      <c r="P33">
        <v>-0.009449999999999988</v>
      </c>
    </row>
    <row r="34" spans="14:16" ht="12.75">
      <c r="N34">
        <v>0.1875</v>
      </c>
      <c r="O34">
        <v>-0.1875</v>
      </c>
      <c r="P34">
        <v>-0.009449999999999988</v>
      </c>
    </row>
    <row r="35" spans="14:16" ht="12.75">
      <c r="N35">
        <v>0.1875</v>
      </c>
      <c r="O35">
        <v>-0.1875</v>
      </c>
      <c r="P35">
        <v>-0.009449999999999988</v>
      </c>
    </row>
    <row r="36" spans="14:16" ht="12.75">
      <c r="N36">
        <v>0.1875</v>
      </c>
      <c r="O36">
        <v>-0.1875</v>
      </c>
      <c r="P36">
        <v>-0.009449999999999988</v>
      </c>
    </row>
    <row r="37" spans="14:16" ht="12.75">
      <c r="N37">
        <v>0.1875</v>
      </c>
      <c r="O37">
        <v>-0.1875</v>
      </c>
      <c r="P37">
        <v>-0.009449999999999988</v>
      </c>
    </row>
    <row r="38" spans="14:16" ht="12.75">
      <c r="N38">
        <v>0.1875</v>
      </c>
      <c r="O38">
        <v>-0.1875</v>
      </c>
      <c r="P38">
        <v>-0.009449999999999988</v>
      </c>
    </row>
    <row r="39" spans="14:16" ht="12.75">
      <c r="N39">
        <v>0.1875</v>
      </c>
      <c r="O39">
        <v>-0.1875</v>
      </c>
      <c r="P39">
        <v>-0.009449999999999988</v>
      </c>
    </row>
    <row r="40" spans="14:16" ht="12.75">
      <c r="N40">
        <v>0.1875</v>
      </c>
      <c r="O40">
        <v>-0.1875</v>
      </c>
      <c r="P40">
        <v>-0.009449999999999988</v>
      </c>
    </row>
    <row r="41" spans="14:16" ht="12.75">
      <c r="N41">
        <v>0.1875</v>
      </c>
      <c r="O41">
        <v>-0.1875</v>
      </c>
      <c r="P41">
        <v>-0.009449999999999988</v>
      </c>
    </row>
    <row r="42" spans="14:16" ht="12.75">
      <c r="N42">
        <v>0.1875</v>
      </c>
      <c r="O42">
        <v>-0.1875</v>
      </c>
      <c r="P42">
        <v>-0.009449999999999988</v>
      </c>
    </row>
    <row r="43" spans="14:16" ht="12.75">
      <c r="N43">
        <v>0.1875</v>
      </c>
      <c r="O43">
        <v>-0.1875</v>
      </c>
      <c r="P43">
        <v>-0.009449999999999988</v>
      </c>
    </row>
    <row r="44" spans="14:16" ht="12.75">
      <c r="N44">
        <v>0.1875</v>
      </c>
      <c r="O44">
        <v>-0.1875</v>
      </c>
      <c r="P44">
        <v>-0.009449999999999988</v>
      </c>
    </row>
    <row r="45" spans="14:16" ht="12.75">
      <c r="N45">
        <v>0.1875</v>
      </c>
      <c r="O45">
        <v>-0.1875</v>
      </c>
      <c r="P45">
        <v>-0.009449999999999988</v>
      </c>
    </row>
    <row r="46" spans="14:16" ht="12.75">
      <c r="N46">
        <v>0.1875</v>
      </c>
      <c r="O46">
        <v>-0.1875</v>
      </c>
      <c r="P46">
        <v>-0.009449999999999988</v>
      </c>
    </row>
    <row r="47" spans="14:16" ht="12.75">
      <c r="N47">
        <v>0.1875</v>
      </c>
      <c r="O47">
        <v>-0.1875</v>
      </c>
      <c r="P47">
        <v>-0.009449999999999988</v>
      </c>
    </row>
    <row r="48" spans="14:16" ht="12.75">
      <c r="N48">
        <v>0.1875</v>
      </c>
      <c r="O48">
        <v>-0.1875</v>
      </c>
      <c r="P48">
        <v>-0.009449999999999988</v>
      </c>
    </row>
    <row r="49" spans="14:16" ht="12.75">
      <c r="N49">
        <v>0.1875</v>
      </c>
      <c r="O49">
        <v>-0.1875</v>
      </c>
      <c r="P49">
        <v>-0.009449999999999988</v>
      </c>
    </row>
    <row r="50" spans="14:16" ht="12.75">
      <c r="N50">
        <v>0.1875</v>
      </c>
      <c r="O50">
        <v>-0.1875</v>
      </c>
      <c r="P50">
        <v>-0.009449999999999988</v>
      </c>
    </row>
    <row r="51" spans="14:16" ht="12.75">
      <c r="N51">
        <v>0.1875</v>
      </c>
      <c r="O51">
        <v>-0.1875</v>
      </c>
      <c r="P51">
        <v>-0.009449999999999988</v>
      </c>
    </row>
    <row r="52" spans="14:16" ht="12.75">
      <c r="N52">
        <v>0.1875</v>
      </c>
      <c r="O52">
        <v>-0.1875</v>
      </c>
      <c r="P52">
        <v>-0.009449999999999988</v>
      </c>
    </row>
    <row r="53" spans="14:16" ht="12.75">
      <c r="N53">
        <v>0.1875</v>
      </c>
      <c r="O53">
        <v>-0.1875</v>
      </c>
      <c r="P53">
        <v>-0.009449999999999988</v>
      </c>
    </row>
    <row r="54" spans="14:16" ht="12.75">
      <c r="N54">
        <v>0.1875</v>
      </c>
      <c r="O54">
        <v>-0.1875</v>
      </c>
      <c r="P54">
        <v>-0.009449999999999988</v>
      </c>
    </row>
    <row r="55" spans="14:16" ht="12.75">
      <c r="N55">
        <v>0.1875</v>
      </c>
      <c r="O55">
        <v>-0.1875</v>
      </c>
      <c r="P55">
        <v>-0.009449999999999988</v>
      </c>
    </row>
    <row r="56" spans="14:16" ht="12.75">
      <c r="N56">
        <v>0.1875</v>
      </c>
      <c r="O56">
        <v>-0.1875</v>
      </c>
      <c r="P56">
        <v>-0.009449999999999988</v>
      </c>
    </row>
    <row r="57" spans="14:16" ht="12.75">
      <c r="N57">
        <v>0.1875</v>
      </c>
      <c r="O57">
        <v>-0.1875</v>
      </c>
      <c r="P57">
        <v>-0.009449999999999988</v>
      </c>
    </row>
    <row r="58" spans="14:16" ht="12.75">
      <c r="N58">
        <v>0.1875</v>
      </c>
      <c r="O58">
        <v>-0.1875</v>
      </c>
      <c r="P58">
        <v>-0.009449999999999988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