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<sst xmlns="http://schemas.openxmlformats.org/spreadsheetml/2006/main" count="244" uniqueCount="90">
  <si>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</si>
  <si>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</si>
  <si>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</si>
  <si>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</si>
  <si>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</si>
  <si>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</si>
  <si>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</si>
  <si>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</si>
  <si>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</si>
  <si>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</si>
  <si>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</si>
  <si>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</si>
  <si>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</si>
  <si>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</si>
  <si>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</si>
  <si>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</si>
  <si>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</si>
  <si>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</si>
  <si>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</si>
  <si>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</si>
  <si>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</si>
  <si>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</si>
  <si>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</si>
  <si>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</si>
  <si>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</si>
  <si>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</si>
  <si>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</si>
  <si>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</si>
  <si>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</si>
  <si>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</si>
  <si>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</si>
  <si>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</si>
  <si>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</si>
  <si>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</si>
  <si>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</si>
  <si>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</si>
  <si>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</si>
  <si>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</si>
  <si>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</si>
  <si>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</si>
  <si>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</si>
  <si>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</si>
  <si>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</si>
  <si>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</si>
  <si>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</si>
  <si>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</si>
  <si>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</si>
  <si>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8 FLANGE SIDE POINTS</t>
  </si>
  <si>
    <t>JOB NUMBER</t>
  </si>
  <si>
    <t>PART NUMBER</t>
  </si>
  <si>
    <t>PART NAME</t>
  </si>
  <si>
    <t>INSPECTOR</t>
  </si>
  <si>
    <t>65678-1 FINAL NUMBERS</t>
  </si>
  <si>
    <t>PORT 8 A AND B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</si>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</sst>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  <c:smooth val="0"/>
        </c:ser>
        <c:marker val="1"/>
        <c:axId val="4405453"/>
        <c:axId val="39649078"/>
      </c:lineChart>
      <c:catAx>
        <c:axId val="4405453"/>
        <c:scaling>
          <c:orientation val="minMax"/>
        </c:scaling>
        <c:axPos val="b"/>
        <c:delete val="1"/>
        <c:majorTickMark val="out"/>
        <c:minorTickMark val="none"/>
        <c:tickLblPos val="nextTo"/>
        <c:crossAx val="39649078"/>
        <c:crosses val="autoZero"/>
        <c:auto val="1"/>
        <c:lblOffset val="100"/>
        <c:noMultiLvlLbl val="0"/>
      </c:catAx>
      <c:valAx>
        <c:axId val="39649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545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916831"/>
        <c:axId val="6048943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533977"/>
        <c:axId val="696930"/>
      </c:scatterChart>
      <c:val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89432"/>
        <c:crosses val="max"/>
        <c:crossBetween val="midCat"/>
        <c:dispUnits/>
      </c:valAx>
      <c:valAx>
        <c:axId val="60489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16831"/>
        <c:crosses val="max"/>
        <c:crossBetween val="midCat"/>
        <c:dispUnits/>
      </c:valAx>
      <c:valAx>
        <c:axId val="7533977"/>
        <c:scaling>
          <c:orientation val="minMax"/>
        </c:scaling>
        <c:axPos val="b"/>
        <c:delete val="1"/>
        <c:majorTickMark val="in"/>
        <c:minorTickMark val="none"/>
        <c:tickLblPos val="nextTo"/>
        <c:crossAx val="696930"/>
        <c:crosses val="max"/>
        <c:crossBetween val="midCat"/>
        <c:dispUnits/>
      </c:valAx>
      <c:valAx>
        <c:axId val="69693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53397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1297383"/>
        <c:axId val="574587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7366433"/>
        <c:axId val="23644714"/>
      </c:lineChart>
      <c:catAx>
        <c:axId val="21297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458720"/>
        <c:crosses val="autoZero"/>
        <c:auto val="0"/>
        <c:lblOffset val="100"/>
        <c:tickLblSkip val="1"/>
        <c:noMultiLvlLbl val="0"/>
      </c:catAx>
      <c:valAx>
        <c:axId val="57458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97383"/>
        <c:crossesAt val="1"/>
        <c:crossBetween val="between"/>
        <c:dispUnits/>
      </c:valAx>
      <c:catAx>
        <c:axId val="47366433"/>
        <c:scaling>
          <c:orientation val="minMax"/>
        </c:scaling>
        <c:axPos val="b"/>
        <c:delete val="1"/>
        <c:majorTickMark val="in"/>
        <c:minorTickMark val="none"/>
        <c:tickLblPos val="nextTo"/>
        <c:crossAx val="23644714"/>
        <c:crosses val="autoZero"/>
        <c:auto val="0"/>
        <c:lblOffset val="100"/>
        <c:tickLblSkip val="1"/>
        <c:noMultiLvlLbl val="0"/>
      </c:catAx>
      <c:valAx>
        <c:axId val="2364471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3664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</c:ser>
        <c:axId val="11475835"/>
        <c:axId val="36173652"/>
      </c:areaChart>
      <c:catAx>
        <c:axId val="11475835"/>
        <c:scaling>
          <c:orientation val="minMax"/>
        </c:scaling>
        <c:axPos val="b"/>
        <c:delete val="1"/>
        <c:majorTickMark val="out"/>
        <c:minorTickMark val="none"/>
        <c:tickLblPos val="nextTo"/>
        <c:crossAx val="36173652"/>
        <c:crosses val="autoZero"/>
        <c:auto val="1"/>
        <c:lblOffset val="100"/>
        <c:noMultiLvlLbl val="0"/>
      </c:catAx>
      <c:valAx>
        <c:axId val="3617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7127413"/>
        <c:axId val="4438467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3917711"/>
        <c:axId val="38388488"/>
      </c:lineChart>
      <c:catAx>
        <c:axId val="571274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384670"/>
        <c:crosses val="autoZero"/>
        <c:auto val="0"/>
        <c:lblOffset val="100"/>
        <c:tickLblSkip val="1"/>
        <c:noMultiLvlLbl val="0"/>
      </c:catAx>
      <c:valAx>
        <c:axId val="44384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7127413"/>
        <c:crossesAt val="1"/>
        <c:crossBetween val="between"/>
        <c:dispUnits/>
      </c:valAx>
      <c:catAx>
        <c:axId val="63917711"/>
        <c:scaling>
          <c:orientation val="minMax"/>
        </c:scaling>
        <c:axPos val="b"/>
        <c:delete val="1"/>
        <c:majorTickMark val="in"/>
        <c:minorTickMark val="none"/>
        <c:tickLblPos val="nextTo"/>
        <c:crossAx val="38388488"/>
        <c:crosses val="autoZero"/>
        <c:auto val="0"/>
        <c:lblOffset val="100"/>
        <c:tickLblSkip val="1"/>
        <c:noMultiLvlLbl val="0"/>
      </c:catAx>
      <c:valAx>
        <c:axId val="383884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9177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  <c:smooth val="1"/>
        </c:ser>
        <c:axId val="9952073"/>
        <c:axId val="22459794"/>
      </c:lineChart>
      <c:catAx>
        <c:axId val="9952073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 val="autoZero"/>
        <c:auto val="0"/>
        <c:lblOffset val="100"/>
        <c:tickLblSkip val="1"/>
        <c:noMultiLvlLbl val="0"/>
      </c:catAx>
      <c:valAx>
        <c:axId val="22459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9520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11555"/>
        <c:axId val="73039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31.230277088088204</c:v>
                </c:pt>
                <c:pt idx="1">
                  <c:v>1.3007671269754146</c:v>
                </c:pt>
                <c:pt idx="2">
                  <c:v>0.0001324417250603116</c:v>
                </c:pt>
                <c:pt idx="3">
                  <c:v>3.296489261222929E-11</c:v>
                </c:pt>
                <c:pt idx="4">
                  <c:v>2.0057650628010996E-20</c:v>
                </c:pt>
                <c:pt idx="5">
                  <c:v>2.983389932759518E-32</c:v>
                </c:pt>
                <c:pt idx="6">
                  <c:v>1.0847796714488317E-46</c:v>
                </c:pt>
                <c:pt idx="7">
                  <c:v>9.642166280081656E-64</c:v>
                </c:pt>
                <c:pt idx="8">
                  <c:v>2.0951217039584396E-83</c:v>
                </c:pt>
                <c:pt idx="9">
                  <c:v>1.1128726148665365E-105</c:v>
                </c:pt>
                <c:pt idx="10">
                  <c:v>1.4450511364683654E-130</c:v>
                </c:pt>
                <c:pt idx="11">
                  <c:v>4.586934480087961E-158</c:v>
                </c:pt>
                <c:pt idx="12">
                  <c:v>3.559290357683686E-188</c:v>
                </c:pt>
                <c:pt idx="13">
                  <c:v>6.751586870797095E-221</c:v>
                </c:pt>
                <c:pt idx="14">
                  <c:v>3.130760619872036E-256</c:v>
                </c:pt>
                <c:pt idx="15">
                  <c:v>3.548913592276409E-294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735965"/>
        <c:axId val="54752774"/>
      </c:lineChart>
      <c:catAx>
        <c:axId val="811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303996"/>
        <c:crosses val="autoZero"/>
        <c:auto val="0"/>
        <c:lblOffset val="100"/>
        <c:tickLblSkip val="1"/>
        <c:noMultiLvlLbl val="0"/>
      </c:catAx>
      <c:valAx>
        <c:axId val="730399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11555"/>
        <c:crossesAt val="1"/>
        <c:crossBetween val="between"/>
        <c:dispUnits/>
      </c:valAx>
      <c:catAx>
        <c:axId val="65735965"/>
        <c:scaling>
          <c:orientation val="minMax"/>
        </c:scaling>
        <c:axPos val="b"/>
        <c:delete val="1"/>
        <c:majorTickMark val="in"/>
        <c:minorTickMark val="none"/>
        <c:tickLblPos val="nextTo"/>
        <c:crossAx val="54752774"/>
        <c:crosses val="autoZero"/>
        <c:auto val="0"/>
        <c:lblOffset val="100"/>
        <c:tickLblSkip val="1"/>
        <c:noMultiLvlLbl val="0"/>
      </c:catAx>
      <c:valAx>
        <c:axId val="547527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7359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Nominal!$F$47:$F$81</c:f>
              <c:numCache>
                <c:ptCount val="35"/>
                <c:pt idx="0">
                  <c:v>0.2377</c:v>
                </c:pt>
                <c:pt idx="1">
                  <c:v>0.1025</c:v>
                </c:pt>
                <c:pt idx="2">
                  <c:v>-0.046</c:v>
                </c:pt>
                <c:pt idx="3">
                  <c:v>-0.1917</c:v>
                </c:pt>
                <c:pt idx="4">
                  <c:v>-0.3443</c:v>
                </c:pt>
                <c:pt idx="5">
                  <c:v>-0.4195</c:v>
                </c:pt>
                <c:pt idx="6">
                  <c:v>-0.4528</c:v>
                </c:pt>
                <c:pt idx="7">
                  <c:v>-0.4182</c:v>
                </c:pt>
                <c:pt idx="8">
                  <c:v>-0.3336</c:v>
                </c:pt>
                <c:pt idx="9">
                  <c:v>-0.2075</c:v>
                </c:pt>
                <c:pt idx="10">
                  <c:v>-0.0545</c:v>
                </c:pt>
                <c:pt idx="11">
                  <c:v>0.1102</c:v>
                </c:pt>
                <c:pt idx="12">
                  <c:v>0.2424</c:v>
                </c:pt>
                <c:pt idx="13">
                  <c:v>0.3391</c:v>
                </c:pt>
                <c:pt idx="14">
                  <c:v>0.4119</c:v>
                </c:pt>
                <c:pt idx="15">
                  <c:v>0.4275</c:v>
                </c:pt>
                <c:pt idx="16">
                  <c:v>0.3921</c:v>
                </c:pt>
                <c:pt idx="17">
                  <c:v>-0.3444</c:v>
                </c:pt>
                <c:pt idx="18">
                  <c:v>-0.53</c:v>
                </c:pt>
                <c:pt idx="19">
                  <c:v>-0.6497</c:v>
                </c:pt>
                <c:pt idx="20">
                  <c:v>-0.6866</c:v>
                </c:pt>
                <c:pt idx="21">
                  <c:v>-0.639</c:v>
                </c:pt>
                <c:pt idx="22">
                  <c:v>-0.4723</c:v>
                </c:pt>
                <c:pt idx="23">
                  <c:v>-0.269</c:v>
                </c:pt>
                <c:pt idx="25">
                  <c:v>0.1945</c:v>
                </c:pt>
                <c:pt idx="27">
                  <c:v>0.5537</c:v>
                </c:pt>
                <c:pt idx="29">
                  <c:v>0.6603</c:v>
                </c:pt>
                <c:pt idx="30">
                  <c:v>0.6096</c:v>
                </c:pt>
                <c:pt idx="31">
                  <c:v>0.5067</c:v>
                </c:pt>
                <c:pt idx="32">
                  <c:v>0.3451</c:v>
                </c:pt>
                <c:pt idx="33">
                  <c:v>0.1214</c:v>
                </c:pt>
                <c:pt idx="34">
                  <c:v>-0.1081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Gauss!$N$3:$N$37</c:f>
              <c:numCache>
                <c:ptCount val="35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  <c:pt idx="6">
                  <c:v>0.1875</c:v>
                </c:pt>
                <c:pt idx="7">
                  <c:v>0.1875</c:v>
                </c:pt>
                <c:pt idx="8">
                  <c:v>0.1875</c:v>
                </c:pt>
                <c:pt idx="9">
                  <c:v>0.1875</c:v>
                </c:pt>
                <c:pt idx="10">
                  <c:v>0.1875</c:v>
                </c:pt>
                <c:pt idx="11">
                  <c:v>0.1875</c:v>
                </c:pt>
                <c:pt idx="12">
                  <c:v>0.1875</c:v>
                </c:pt>
                <c:pt idx="13">
                  <c:v>0.1875</c:v>
                </c:pt>
                <c:pt idx="14">
                  <c:v>0.1875</c:v>
                </c:pt>
                <c:pt idx="15">
                  <c:v>0.1875</c:v>
                </c:pt>
                <c:pt idx="16">
                  <c:v>0.1875</c:v>
                </c:pt>
                <c:pt idx="17">
                  <c:v>0.1875</c:v>
                </c:pt>
                <c:pt idx="18">
                  <c:v>0.1875</c:v>
                </c:pt>
                <c:pt idx="19">
                  <c:v>0.1875</c:v>
                </c:pt>
                <c:pt idx="20">
                  <c:v>0.1875</c:v>
                </c:pt>
                <c:pt idx="21">
                  <c:v>0.1875</c:v>
                </c:pt>
                <c:pt idx="22">
                  <c:v>0.1875</c:v>
                </c:pt>
                <c:pt idx="23">
                  <c:v>0.1875</c:v>
                </c:pt>
                <c:pt idx="24">
                  <c:v>0.1875</c:v>
                </c:pt>
                <c:pt idx="25">
                  <c:v>0.1875</c:v>
                </c:pt>
                <c:pt idx="26">
                  <c:v>0.1875</c:v>
                </c:pt>
                <c:pt idx="27">
                  <c:v>0.1875</c:v>
                </c:pt>
                <c:pt idx="28">
                  <c:v>0.1875</c:v>
                </c:pt>
                <c:pt idx="29">
                  <c:v>0.1875</c:v>
                </c:pt>
                <c:pt idx="30">
                  <c:v>0.1875</c:v>
                </c:pt>
                <c:pt idx="31">
                  <c:v>0.1875</c:v>
                </c:pt>
                <c:pt idx="32">
                  <c:v>0.1875</c:v>
                </c:pt>
                <c:pt idx="33">
                  <c:v>0.1875</c:v>
                </c:pt>
                <c:pt idx="34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Gauss!$O$3:$O$37</c:f>
              <c:numCache>
                <c:ptCount val="35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  <c:pt idx="6">
                  <c:v>-0.1875</c:v>
                </c:pt>
                <c:pt idx="7">
                  <c:v>-0.1875</c:v>
                </c:pt>
                <c:pt idx="8">
                  <c:v>-0.1875</c:v>
                </c:pt>
                <c:pt idx="9">
                  <c:v>-0.1875</c:v>
                </c:pt>
                <c:pt idx="10">
                  <c:v>-0.1875</c:v>
                </c:pt>
                <c:pt idx="11">
                  <c:v>-0.1875</c:v>
                </c:pt>
                <c:pt idx="12">
                  <c:v>-0.1875</c:v>
                </c:pt>
                <c:pt idx="13">
                  <c:v>-0.1875</c:v>
                </c:pt>
                <c:pt idx="14">
                  <c:v>-0.1875</c:v>
                </c:pt>
                <c:pt idx="15">
                  <c:v>-0.1875</c:v>
                </c:pt>
                <c:pt idx="16">
                  <c:v>-0.1875</c:v>
                </c:pt>
                <c:pt idx="17">
                  <c:v>-0.1875</c:v>
                </c:pt>
                <c:pt idx="18">
                  <c:v>-0.1875</c:v>
                </c:pt>
                <c:pt idx="19">
                  <c:v>-0.1875</c:v>
                </c:pt>
                <c:pt idx="20">
                  <c:v>-0.1875</c:v>
                </c:pt>
                <c:pt idx="21">
                  <c:v>-0.1875</c:v>
                </c:pt>
                <c:pt idx="22">
                  <c:v>-0.1875</c:v>
                </c:pt>
                <c:pt idx="23">
                  <c:v>-0.1875</c:v>
                </c:pt>
                <c:pt idx="24">
                  <c:v>-0.1875</c:v>
                </c:pt>
                <c:pt idx="25">
                  <c:v>-0.1875</c:v>
                </c:pt>
                <c:pt idx="26">
                  <c:v>-0.1875</c:v>
                </c:pt>
                <c:pt idx="27">
                  <c:v>-0.1875</c:v>
                </c:pt>
                <c:pt idx="28">
                  <c:v>-0.1875</c:v>
                </c:pt>
                <c:pt idx="29">
                  <c:v>-0.1875</c:v>
                </c:pt>
                <c:pt idx="30">
                  <c:v>-0.1875</c:v>
                </c:pt>
                <c:pt idx="31">
                  <c:v>-0.1875</c:v>
                </c:pt>
                <c:pt idx="32">
                  <c:v>-0.1875</c:v>
                </c:pt>
                <c:pt idx="33">
                  <c:v>-0.1875</c:v>
                </c:pt>
                <c:pt idx="34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Gauss!$P$3:$P$37</c:f>
              <c:numCache>
                <c:ptCount val="35"/>
                <c:pt idx="0">
                  <c:v>-0.028515625</c:v>
                </c:pt>
                <c:pt idx="1">
                  <c:v>-0.028515625</c:v>
                </c:pt>
                <c:pt idx="2">
                  <c:v>-0.028515625</c:v>
                </c:pt>
                <c:pt idx="3">
                  <c:v>-0.028515625</c:v>
                </c:pt>
                <c:pt idx="4">
                  <c:v>-0.028515625</c:v>
                </c:pt>
                <c:pt idx="5">
                  <c:v>-0.028515625</c:v>
                </c:pt>
                <c:pt idx="6">
                  <c:v>-0.028515625</c:v>
                </c:pt>
                <c:pt idx="7">
                  <c:v>-0.028515625</c:v>
                </c:pt>
                <c:pt idx="8">
                  <c:v>-0.028515625</c:v>
                </c:pt>
                <c:pt idx="9">
                  <c:v>-0.028515625</c:v>
                </c:pt>
                <c:pt idx="10">
                  <c:v>-0.028515625</c:v>
                </c:pt>
                <c:pt idx="11">
                  <c:v>-0.028515625</c:v>
                </c:pt>
                <c:pt idx="12">
                  <c:v>-0.028515625</c:v>
                </c:pt>
                <c:pt idx="13">
                  <c:v>-0.028515625</c:v>
                </c:pt>
                <c:pt idx="14">
                  <c:v>-0.028515625</c:v>
                </c:pt>
                <c:pt idx="15">
                  <c:v>-0.028515625</c:v>
                </c:pt>
                <c:pt idx="16">
                  <c:v>-0.028515625</c:v>
                </c:pt>
                <c:pt idx="17">
                  <c:v>-0.028515625</c:v>
                </c:pt>
                <c:pt idx="18">
                  <c:v>-0.028515625</c:v>
                </c:pt>
                <c:pt idx="19">
                  <c:v>-0.028515625</c:v>
                </c:pt>
                <c:pt idx="20">
                  <c:v>-0.028515625</c:v>
                </c:pt>
                <c:pt idx="21">
                  <c:v>-0.028515625</c:v>
                </c:pt>
                <c:pt idx="22">
                  <c:v>-0.028515625</c:v>
                </c:pt>
                <c:pt idx="23">
                  <c:v>-0.028515625</c:v>
                </c:pt>
                <c:pt idx="24">
                  <c:v>-0.028515625</c:v>
                </c:pt>
                <c:pt idx="25">
                  <c:v>-0.028515625</c:v>
                </c:pt>
                <c:pt idx="26">
                  <c:v>-0.028515625</c:v>
                </c:pt>
                <c:pt idx="27">
                  <c:v>-0.028515625</c:v>
                </c:pt>
                <c:pt idx="28">
                  <c:v>-0.028515625</c:v>
                </c:pt>
                <c:pt idx="29">
                  <c:v>-0.028515625</c:v>
                </c:pt>
                <c:pt idx="30">
                  <c:v>-0.028515625</c:v>
                </c:pt>
                <c:pt idx="31">
                  <c:v>-0.028515625</c:v>
                </c:pt>
                <c:pt idx="32">
                  <c:v>-0.028515625</c:v>
                </c:pt>
                <c:pt idx="33">
                  <c:v>-0.028515625</c:v>
                </c:pt>
                <c:pt idx="34">
                  <c:v>-0.028515625</c:v>
                </c:pt>
              </c:numCache>
            </c:numRef>
          </c:val>
          <c:smooth val="0"/>
        </c:ser>
        <c:marker val="1"/>
        <c:axId val="23012919"/>
        <c:axId val="5789680"/>
      </c:lineChart>
      <c:catAx>
        <c:axId val="23012919"/>
        <c:scaling>
          <c:orientation val="minMax"/>
        </c:scaling>
        <c:axPos val="b"/>
        <c:delete val="1"/>
        <c:majorTickMark val="out"/>
        <c:minorTickMark val="none"/>
        <c:tickLblPos val="nextTo"/>
        <c:crossAx val="5789680"/>
        <c:crosses val="autoZero"/>
        <c:auto val="1"/>
        <c:lblOffset val="100"/>
        <c:noMultiLvlLbl val="0"/>
      </c:catAx>
      <c:valAx>
        <c:axId val="5789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3012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2107121"/>
        <c:axId val="6631090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927243"/>
        <c:axId val="2474276"/>
      </c:lineChart>
      <c:catAx>
        <c:axId val="52107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310906"/>
        <c:crosses val="autoZero"/>
        <c:auto val="0"/>
        <c:lblOffset val="100"/>
        <c:tickLblSkip val="1"/>
        <c:noMultiLvlLbl val="0"/>
      </c:cat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107121"/>
        <c:crossesAt val="1"/>
        <c:crossBetween val="between"/>
        <c:dispUnits/>
      </c:valAx>
      <c:catAx>
        <c:axId val="59927243"/>
        <c:scaling>
          <c:orientation val="minMax"/>
        </c:scaling>
        <c:axPos val="b"/>
        <c:delete val="1"/>
        <c:majorTickMark val="in"/>
        <c:minorTickMark val="none"/>
        <c:tickLblPos val="nextTo"/>
        <c:crossAx val="2474276"/>
        <c:crosses val="autoZero"/>
        <c:auto val="0"/>
        <c:lblOffset val="100"/>
        <c:tickLblSkip val="1"/>
        <c:noMultiLvlLbl val="0"/>
      </c:catAx>
      <c:valAx>
        <c:axId val="247427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92724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2268485"/>
        <c:axId val="66198638"/>
      </c:scatterChart>
      <c:valAx>
        <c:axId val="22268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198638"/>
        <c:crosses val="max"/>
        <c:crossBetween val="midCat"/>
        <c:dispUnits/>
      </c:val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26848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86825" cy="5686425"/>
    <xdr:graphicFrame>
      <xdr:nvGraphicFramePr>
        <xdr:cNvPr id="1" name="Shape 1025"/>
        <xdr:cNvGraphicFramePr/>
      </xdr:nvGraphicFramePr>
      <xdr:xfrm>
        <a:off x="0" y="0"/>
        <a:ext cx="888682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38841.391168981485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32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26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-0.028515625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0.6603</v>
      </c>
      <c r="H8" s="5"/>
    </row>
    <row r="9" spans="5:8" ht="13.5">
      <c r="E9" s="63" t="s">
        <v>13</v>
      </c>
      <c r="F9" s="63"/>
      <c r="G9" s="35">
        <v>-0.6866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1.3469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3</v>
      </c>
      <c r="L12" s="44">
        <v>0</v>
      </c>
      <c r="M12" s="44">
        <v>3</v>
      </c>
      <c r="N12" s="44">
        <v>6</v>
      </c>
      <c r="O12" s="45">
        <v>17.142857142857142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14</v>
      </c>
      <c r="L13" s="44"/>
      <c r="M13" s="44">
        <v>12</v>
      </c>
      <c r="N13" s="44">
        <v>26</v>
      </c>
      <c r="O13" s="45">
        <v>74.28571428571429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3</v>
      </c>
      <c r="O14" s="44">
        <v>74.28571428571429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17</v>
      </c>
      <c r="L15" s="44">
        <v>0</v>
      </c>
      <c r="M15" s="44">
        <v>15</v>
      </c>
      <c r="N15" s="44">
        <v>35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0.23917250081381525</v>
      </c>
      <c r="L18" s="42">
        <v>0.11313228016605592</v>
      </c>
      <c r="M18" s="42">
        <v>0.4359981656706329</v>
      </c>
      <c r="N18" s="51">
        <v>0.6603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-0.4759600667825623</v>
      </c>
      <c r="L19" s="42">
        <v>-0.4759600667825623</v>
      </c>
      <c r="M19" s="42">
        <v>-0.4759600667825623</v>
      </c>
      <c r="N19" s="51">
        <v>-0.6866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0.7151325675963776</v>
      </c>
      <c r="L20" s="42">
        <v>0.47020062639040816</v>
      </c>
      <c r="M20" s="42">
        <v>1.0436949953426953</v>
      </c>
      <c r="N20" s="51">
        <v>1.3469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-0.05497907248238302</v>
      </c>
      <c r="L22" s="42">
        <v>-0.07294032248565868</v>
      </c>
      <c r="M22" s="42">
        <v>-0.010128931053385675</v>
      </c>
      <c r="N22" s="51">
        <v>-0.028515625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0.20505758930683593</v>
      </c>
      <c r="L23" s="42">
        <v>0.15271413447888219</v>
      </c>
      <c r="M23" s="42">
        <v>0.3106887701501376</v>
      </c>
      <c r="N23" s="51">
        <v>0.4023651745586416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0.1991792031739754</v>
      </c>
      <c r="L24" s="42">
        <v>0.13230268858369837</v>
      </c>
      <c r="M24" s="42">
        <v>0.31545936329073665</v>
      </c>
      <c r="N24" s="51">
        <v>0.40777662458070774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55</v>
      </c>
      <c r="C47" s="24">
        <v>57.412072565796706</v>
      </c>
      <c r="D47" s="24">
        <v>73.91858848987529</v>
      </c>
      <c r="E47" s="24">
        <v>0.44617609234933037</v>
      </c>
      <c r="F47" s="60">
        <v>0.2377</v>
      </c>
      <c r="G47" s="60">
        <v>0.050199999999999995</v>
      </c>
    </row>
    <row r="48" spans="2:6" ht="13.5">
      <c r="B48" s="27" t="s">
        <v>56</v>
      </c>
      <c r="C48" s="24">
        <v>57.376164501009605</v>
      </c>
      <c r="D48" s="24">
        <v>73.725252854737</v>
      </c>
      <c r="E48" s="24">
        <v>-0.5733479434517424</v>
      </c>
      <c r="F48" s="60">
        <v>0.1025</v>
      </c>
    </row>
    <row r="49" spans="2:6" ht="13.5">
      <c r="B49" s="27" t="s">
        <v>57</v>
      </c>
      <c r="C49" s="24">
        <v>57.1428455006886</v>
      </c>
      <c r="D49" s="24">
        <v>73.86043270465284</v>
      </c>
      <c r="E49" s="24">
        <v>-1.5707433211568358</v>
      </c>
      <c r="F49" s="60">
        <v>-0.046</v>
      </c>
    </row>
    <row r="50" spans="2:7" ht="13.5">
      <c r="B50" s="27" t="s">
        <v>58</v>
      </c>
      <c r="C50" s="24">
        <v>56.686088057616615</v>
      </c>
      <c r="D50" s="24">
        <v>74.20615840153313</v>
      </c>
      <c r="E50" s="24">
        <v>-2.393630885959874</v>
      </c>
      <c r="F50" s="60">
        <v>-0.1917</v>
      </c>
      <c r="G50" s="60">
        <v>-0.004200000000000009</v>
      </c>
    </row>
    <row r="51" spans="2:7" ht="13.5">
      <c r="B51" s="27" t="s">
        <v>59</v>
      </c>
      <c r="C51" s="24">
        <v>56.005751440043596</v>
      </c>
      <c r="D51" s="24">
        <v>74.758678413858</v>
      </c>
      <c r="E51" s="24">
        <v>-2.9893710475949367</v>
      </c>
      <c r="F51" s="60">
        <v>-0.3443</v>
      </c>
      <c r="G51" s="60">
        <v>-0.1568</v>
      </c>
    </row>
    <row r="52" spans="2:7" ht="13.5">
      <c r="B52" s="27" t="s">
        <v>60</v>
      </c>
      <c r="C52" s="24">
        <v>55.16232494775466</v>
      </c>
      <c r="D52" s="24">
        <v>75.3137676802942</v>
      </c>
      <c r="E52" s="24">
        <v>-3.269235069877796</v>
      </c>
      <c r="F52" s="60">
        <v>-0.4195</v>
      </c>
      <c r="G52" s="60">
        <v>-0.23199999999999998</v>
      </c>
    </row>
    <row r="53" spans="2:7" ht="13.5">
      <c r="B53" s="27" t="s">
        <v>61</v>
      </c>
      <c r="C53" s="24">
        <v>54.32652357969619</v>
      </c>
      <c r="D53" s="24">
        <v>75.92771855006787</v>
      </c>
      <c r="E53" s="24">
        <v>-3.1687917610095044</v>
      </c>
      <c r="F53" s="60">
        <v>-0.4528</v>
      </c>
      <c r="G53" s="60">
        <v>-0.2653</v>
      </c>
    </row>
    <row r="54" spans="2:7" ht="13.5">
      <c r="B54" s="27" t="s">
        <v>62</v>
      </c>
      <c r="C54" s="24">
        <v>53.51541096717647</v>
      </c>
      <c r="D54" s="24">
        <v>76.42218858258539</v>
      </c>
      <c r="E54" s="24">
        <v>-2.7130899843819414</v>
      </c>
      <c r="F54" s="60">
        <v>-0.4182</v>
      </c>
      <c r="G54" s="60">
        <v>-0.23070000000000002</v>
      </c>
    </row>
    <row r="55" spans="2:7" ht="13.5">
      <c r="B55" s="27" t="s">
        <v>63</v>
      </c>
      <c r="C55" s="24">
        <v>52.95584762317332</v>
      </c>
      <c r="D55" s="24">
        <v>76.82939447887051</v>
      </c>
      <c r="E55" s="24">
        <v>-2.0146876140809056</v>
      </c>
      <c r="F55" s="60">
        <v>-0.3336</v>
      </c>
      <c r="G55" s="60">
        <v>-0.1461</v>
      </c>
    </row>
    <row r="56" spans="2:7" ht="13.5">
      <c r="B56" s="27" t="s">
        <v>64</v>
      </c>
      <c r="C56" s="24">
        <v>52.54265174946569</v>
      </c>
      <c r="D56" s="24">
        <v>77.0003992009489</v>
      </c>
      <c r="E56" s="24">
        <v>-1.0982627617585121</v>
      </c>
      <c r="F56" s="60">
        <v>-0.2075</v>
      </c>
      <c r="G56" s="60">
        <v>-0.02</v>
      </c>
    </row>
    <row r="57" spans="2:6" ht="13.5">
      <c r="B57" s="27" t="s">
        <v>65</v>
      </c>
      <c r="C57" s="24">
        <v>52.572021405932766</v>
      </c>
      <c r="D57" s="24">
        <v>77.20491668471799</v>
      </c>
      <c r="E57" s="24">
        <v>-0.03773684638850519</v>
      </c>
      <c r="F57" s="60">
        <v>-0.0545</v>
      </c>
    </row>
    <row r="58" spans="2:6" ht="13.5">
      <c r="B58" s="27" t="s">
        <v>66</v>
      </c>
      <c r="C58" s="24">
        <v>52.88709785455205</v>
      </c>
      <c r="D58" s="24">
        <v>77.11454912437799</v>
      </c>
      <c r="E58" s="24">
        <v>1.0379923104530868</v>
      </c>
      <c r="F58" s="60">
        <v>0.1102</v>
      </c>
    </row>
    <row r="59" spans="2:7" ht="13.5">
      <c r="B59" s="27" t="s">
        <v>67</v>
      </c>
      <c r="C59" s="24">
        <v>53.33251517555492</v>
      </c>
      <c r="D59" s="24">
        <v>76.68393142119007</v>
      </c>
      <c r="E59" s="24">
        <v>1.8621080984386627</v>
      </c>
      <c r="F59" s="60">
        <v>0.2424</v>
      </c>
      <c r="G59" s="60">
        <v>0.054900000000000004</v>
      </c>
    </row>
    <row r="60" spans="2:7" ht="13.5">
      <c r="B60" s="27" t="s">
        <v>68</v>
      </c>
      <c r="C60" s="24">
        <v>54.07205995719776</v>
      </c>
      <c r="D60" s="24">
        <v>76.24370165261016</v>
      </c>
      <c r="E60" s="24">
        <v>2.417941316918596</v>
      </c>
      <c r="F60" s="60">
        <v>0.3391</v>
      </c>
      <c r="G60" s="60">
        <v>0.1516</v>
      </c>
    </row>
    <row r="61" spans="2:7" ht="13.5">
      <c r="B61" s="27" t="s">
        <v>69</v>
      </c>
      <c r="C61" s="24">
        <v>54.94237239106239</v>
      </c>
      <c r="D61" s="24">
        <v>75.59510092162364</v>
      </c>
      <c r="E61" s="24">
        <v>2.6681216354300155</v>
      </c>
      <c r="F61" s="60">
        <v>0.4119</v>
      </c>
      <c r="G61" s="60">
        <v>0.2244</v>
      </c>
    </row>
    <row r="62" spans="2:7" ht="13.5">
      <c r="B62" s="27" t="s">
        <v>70</v>
      </c>
      <c r="C62" s="24">
        <v>55.96852607680306</v>
      </c>
      <c r="D62" s="24">
        <v>74.93731539198905</v>
      </c>
      <c r="E62" s="24">
        <v>2.450779742640908</v>
      </c>
      <c r="F62" s="60">
        <v>0.4275</v>
      </c>
      <c r="G62" s="60">
        <v>0.24</v>
      </c>
    </row>
    <row r="63" spans="2:7" ht="13.5">
      <c r="B63" s="27" t="s">
        <v>71</v>
      </c>
      <c r="C63" s="24">
        <v>56.776064773257474</v>
      </c>
      <c r="D63" s="24">
        <v>74.59689611079527</v>
      </c>
      <c r="E63" s="24">
        <v>1.9172670441125508</v>
      </c>
      <c r="F63" s="60">
        <v>0.3921</v>
      </c>
      <c r="G63" s="60">
        <v>0.2046</v>
      </c>
    </row>
    <row r="64" spans="2:7" ht="13.5">
      <c r="B64" s="27" t="s">
        <v>72</v>
      </c>
      <c r="C64" s="24">
        <v>56.918278404549326</v>
      </c>
      <c r="D64" s="24">
        <v>-74.14352828727365</v>
      </c>
      <c r="E64" s="24">
        <v>-0.21085811734121646</v>
      </c>
      <c r="F64" s="60">
        <v>-0.3444</v>
      </c>
      <c r="G64" s="60">
        <v>-0.15689999999999998</v>
      </c>
    </row>
    <row r="65" spans="2:7" ht="13.5">
      <c r="B65" s="27" t="s">
        <v>73</v>
      </c>
      <c r="C65" s="24">
        <v>56.89731161438072</v>
      </c>
      <c r="D65" s="24">
        <v>-74.13610249633606</v>
      </c>
      <c r="E65" s="24">
        <v>0.7633467396665103</v>
      </c>
      <c r="F65" s="60">
        <v>-0.53</v>
      </c>
      <c r="G65" s="60">
        <v>-0.3425</v>
      </c>
    </row>
    <row r="66" spans="2:7" ht="13.5">
      <c r="B66" s="27" t="s">
        <v>74</v>
      </c>
      <c r="C66" s="24">
        <v>56.571765925803945</v>
      </c>
      <c r="D66" s="24">
        <v>-74.22624832417307</v>
      </c>
      <c r="E66" s="24">
        <v>1.6646466942747524</v>
      </c>
      <c r="F66" s="60">
        <v>-0.6497</v>
      </c>
      <c r="G66" s="60">
        <v>-0.46220000000000006</v>
      </c>
    </row>
    <row r="67" spans="2:7" ht="13.5">
      <c r="B67" s="27" t="s">
        <v>75</v>
      </c>
      <c r="C67" s="24">
        <v>56.03303167325428</v>
      </c>
      <c r="D67" s="24">
        <v>-74.5035119159803</v>
      </c>
      <c r="E67" s="24">
        <v>2.4299824570317874</v>
      </c>
      <c r="F67" s="60">
        <v>-0.6866</v>
      </c>
      <c r="G67" s="60">
        <v>-0.4991</v>
      </c>
    </row>
    <row r="68" spans="2:7" ht="13.5">
      <c r="B68" s="27" t="s">
        <v>76</v>
      </c>
      <c r="C68" s="24">
        <v>55.345705977847366</v>
      </c>
      <c r="D68" s="24">
        <v>-74.95004572635273</v>
      </c>
      <c r="E68" s="24">
        <v>2.9546845342156223</v>
      </c>
      <c r="F68" s="60">
        <v>-0.639</v>
      </c>
      <c r="G68" s="60">
        <v>-0.4515</v>
      </c>
    </row>
    <row r="69" spans="2:7" ht="13.5">
      <c r="B69" s="27" t="s">
        <v>77</v>
      </c>
      <c r="C69" s="24">
        <v>54.56815925144657</v>
      </c>
      <c r="D69" s="24">
        <v>-75.50269605268308</v>
      </c>
      <c r="E69" s="24">
        <v>3.2239804072607994</v>
      </c>
      <c r="F69" s="60">
        <v>-0.4723</v>
      </c>
      <c r="G69" s="60">
        <v>-0.2848</v>
      </c>
    </row>
    <row r="70" spans="2:7" ht="13.5">
      <c r="B70" s="27" t="s">
        <v>78</v>
      </c>
      <c r="C70" s="24">
        <v>53.747896984570076</v>
      </c>
      <c r="D70" s="24">
        <v>-76.06063419955306</v>
      </c>
      <c r="E70" s="24">
        <v>3.145377666588218</v>
      </c>
      <c r="F70" s="60">
        <v>-0.269</v>
      </c>
      <c r="G70" s="60">
        <v>-0.08150000000000002</v>
      </c>
    </row>
    <row r="71" spans="2:5" ht="13.5">
      <c r="B71" s="27" t="s">
        <v>79</v>
      </c>
      <c r="C71" s="24">
        <v>52.48706109231212</v>
      </c>
      <c r="D71" s="24">
        <v>-76.79481702849249</v>
      </c>
      <c r="E71" s="24">
        <v>3.256569170724963</v>
      </c>
    </row>
    <row r="72" spans="2:7" ht="13.5">
      <c r="B72" s="27" t="s">
        <v>80</v>
      </c>
      <c r="C72" s="24">
        <v>52.382609478037985</v>
      </c>
      <c r="D72" s="24">
        <v>-77.06700974637852</v>
      </c>
      <c r="E72" s="24">
        <v>1.977805428226047</v>
      </c>
      <c r="F72" s="60">
        <v>0.1945</v>
      </c>
      <c r="G72" s="60">
        <v>0.007000000000000006</v>
      </c>
    </row>
    <row r="73" spans="2:5" ht="13.5">
      <c r="B73" s="27" t="s">
        <v>81</v>
      </c>
      <c r="C73" s="24">
        <v>51.40702554838716</v>
      </c>
      <c r="D73" s="24">
        <v>-77.75157233351263</v>
      </c>
      <c r="E73" s="24">
        <v>1.0909567464098942</v>
      </c>
    </row>
    <row r="74" spans="2:7" ht="13.5">
      <c r="B74" s="27" t="s">
        <v>82</v>
      </c>
      <c r="C74" s="24">
        <v>52.02546088260453</v>
      </c>
      <c r="D74" s="24">
        <v>-77.47579929018592</v>
      </c>
      <c r="E74" s="24">
        <v>-0.065453305027631</v>
      </c>
      <c r="F74" s="60">
        <v>0.5537</v>
      </c>
      <c r="G74" s="60">
        <v>0.36619999999999997</v>
      </c>
    </row>
    <row r="75" spans="2:5" ht="13.5">
      <c r="B75" s="27" t="s">
        <v>83</v>
      </c>
      <c r="C75" s="24">
        <v>51.6800764801348</v>
      </c>
      <c r="D75" s="24">
        <v>-77.62234385683222</v>
      </c>
      <c r="E75" s="24">
        <v>-1.414002509236425</v>
      </c>
    </row>
    <row r="76" spans="2:7" ht="13.5">
      <c r="B76" s="27" t="s">
        <v>84</v>
      </c>
      <c r="C76" s="24">
        <v>52.77633547930276</v>
      </c>
      <c r="D76" s="24">
        <v>-76.89830832160189</v>
      </c>
      <c r="E76" s="24">
        <v>-1.9287615500809496</v>
      </c>
      <c r="F76" s="60">
        <v>0.6603</v>
      </c>
      <c r="G76" s="60">
        <v>0.4728</v>
      </c>
    </row>
    <row r="77" spans="2:7" ht="13.5">
      <c r="B77" s="27" t="s">
        <v>85</v>
      </c>
      <c r="C77" s="24">
        <v>53.52122826855095</v>
      </c>
      <c r="D77" s="24">
        <v>-76.44553210646009</v>
      </c>
      <c r="E77" s="24">
        <v>-2.4780055939175387</v>
      </c>
      <c r="F77" s="60">
        <v>0.6096</v>
      </c>
      <c r="G77" s="60">
        <v>0.42210000000000003</v>
      </c>
    </row>
    <row r="78" spans="2:7" ht="13.5">
      <c r="B78" s="27" t="s">
        <v>86</v>
      </c>
      <c r="C78" s="24">
        <v>54.363775683030326</v>
      </c>
      <c r="D78" s="24">
        <v>-75.81140219306671</v>
      </c>
      <c r="E78" s="24">
        <v>-2.72029836392377</v>
      </c>
      <c r="F78" s="60">
        <v>0.5067</v>
      </c>
      <c r="G78" s="60">
        <v>0.31920000000000004</v>
      </c>
    </row>
    <row r="79" spans="2:7" ht="13.5">
      <c r="B79" s="27" t="s">
        <v>87</v>
      </c>
      <c r="C79" s="24">
        <v>55.190381162780106</v>
      </c>
      <c r="D79" s="24">
        <v>-75.19873134291178</v>
      </c>
      <c r="E79" s="24">
        <v>-2.576929124294993</v>
      </c>
      <c r="F79" s="60">
        <v>0.3451</v>
      </c>
      <c r="G79" s="60">
        <v>0.15760000000000002</v>
      </c>
    </row>
    <row r="80" spans="2:6" ht="13.5">
      <c r="B80" s="27" t="s">
        <v>88</v>
      </c>
      <c r="C80" s="24">
        <v>56.143679711589094</v>
      </c>
      <c r="D80" s="24">
        <v>-74.80822293386866</v>
      </c>
      <c r="E80" s="24">
        <v>-2.01566594346911</v>
      </c>
      <c r="F80" s="60">
        <v>0.1214</v>
      </c>
    </row>
    <row r="81" spans="2:6" ht="13.5">
      <c r="B81" s="27" t="s">
        <v>89</v>
      </c>
      <c r="C81" s="24">
        <v>56.65504256702468</v>
      </c>
      <c r="D81" s="24">
        <v>-74.38078046667995</v>
      </c>
      <c r="E81" s="24">
        <v>-1.2196852590045566</v>
      </c>
      <c r="F81" s="60">
        <v>-0.1081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1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38841.391168981485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-0.028515625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0.6603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-0.6866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1.3469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0.40777662458070774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57.23130211356272</v>
      </c>
      <c r="D47" s="24">
        <v>74.04617208583652</v>
      </c>
      <c r="E47" s="24">
        <v>0.3592101780026531</v>
      </c>
      <c r="F47" s="60">
        <v>0.2377</v>
      </c>
      <c r="G47" s="39">
        <v>0.050199999999999995</v>
      </c>
    </row>
    <row r="48" spans="2:6" ht="13.5">
      <c r="B48" s="27" t="s">
        <v>56</v>
      </c>
      <c r="C48" s="24">
        <v>57.293202719532175</v>
      </c>
      <c r="D48" s="24">
        <v>73.78530728596193</v>
      </c>
      <c r="E48" s="24">
        <v>-0.5784762277131967</v>
      </c>
      <c r="F48" s="60">
        <v>0.1025</v>
      </c>
    </row>
    <row r="49" spans="2:6" ht="13.5">
      <c r="B49" s="27" t="s">
        <v>57</v>
      </c>
      <c r="C49" s="24">
        <v>57.178207372264005</v>
      </c>
      <c r="D49" s="24">
        <v>73.83417160837948</v>
      </c>
      <c r="E49" s="24">
        <v>-1.583926334037446</v>
      </c>
      <c r="F49" s="60">
        <v>-0.046</v>
      </c>
    </row>
    <row r="50" spans="2:7" ht="13.5">
      <c r="B50" s="27" t="s">
        <v>58</v>
      </c>
      <c r="C50" s="24">
        <v>56.80823161295676</v>
      </c>
      <c r="D50" s="24">
        <v>74.11248758349845</v>
      </c>
      <c r="E50" s="24">
        <v>-2.507813659311515</v>
      </c>
      <c r="F50" s="60">
        <v>-0.1917</v>
      </c>
      <c r="G50" s="39">
        <v>-0.004200000000000009</v>
      </c>
    </row>
    <row r="51" spans="2:7" ht="13.5">
      <c r="B51" s="27" t="s">
        <v>59</v>
      </c>
      <c r="C51" s="24">
        <v>56.1439759960313</v>
      </c>
      <c r="D51" s="24">
        <v>74.64554613369194</v>
      </c>
      <c r="E51" s="24">
        <v>-3.2837551950188963</v>
      </c>
      <c r="F51" s="60">
        <v>-0.3443</v>
      </c>
      <c r="G51" s="39">
        <v>-0.1568</v>
      </c>
    </row>
    <row r="52" spans="2:7" ht="13.5">
      <c r="B52" s="27" t="s">
        <v>60</v>
      </c>
      <c r="C52" s="24">
        <v>55.2012852390034</v>
      </c>
      <c r="D52" s="24">
        <v>75.26754366523497</v>
      </c>
      <c r="E52" s="24">
        <v>-3.684340744420644</v>
      </c>
      <c r="F52" s="60">
        <v>-0.4195</v>
      </c>
      <c r="G52" s="39">
        <v>-0.23199999999999998</v>
      </c>
    </row>
    <row r="53" spans="2:7" ht="13.5">
      <c r="B53" s="27" t="s">
        <v>61</v>
      </c>
      <c r="C53" s="24">
        <v>54.21947401520748</v>
      </c>
      <c r="D53" s="24">
        <v>75.98667499711048</v>
      </c>
      <c r="E53" s="24">
        <v>-3.6047899266801373</v>
      </c>
      <c r="F53" s="60">
        <v>-0.4528</v>
      </c>
      <c r="G53" s="39">
        <v>-0.2653</v>
      </c>
    </row>
    <row r="54" spans="2:7" ht="13.5">
      <c r="B54" s="27" t="s">
        <v>62</v>
      </c>
      <c r="C54" s="24">
        <v>53.29459038383418</v>
      </c>
      <c r="D54" s="24">
        <v>76.56865975734472</v>
      </c>
      <c r="E54" s="24">
        <v>-3.036612352005038</v>
      </c>
      <c r="F54" s="60">
        <v>-0.4182</v>
      </c>
      <c r="G54" s="39">
        <v>-0.23070000000000002</v>
      </c>
    </row>
    <row r="55" spans="2:7" ht="13.5">
      <c r="B55" s="27" t="s">
        <v>63</v>
      </c>
      <c r="C55" s="24">
        <v>52.716675122359504</v>
      </c>
      <c r="D55" s="24">
        <v>76.99616732742722</v>
      </c>
      <c r="E55" s="24">
        <v>-2.1767641335866643</v>
      </c>
      <c r="F55" s="60">
        <v>-0.3336</v>
      </c>
      <c r="G55" s="39">
        <v>-0.1461</v>
      </c>
    </row>
    <row r="56" spans="2:7" ht="13.5">
      <c r="B56" s="27" t="s">
        <v>64</v>
      </c>
      <c r="C56" s="24">
        <v>52.37573190061013</v>
      </c>
      <c r="D56" s="24">
        <v>77.12045906546433</v>
      </c>
      <c r="E56" s="24">
        <v>-1.1263948536983968</v>
      </c>
      <c r="F56" s="60">
        <v>-0.2075</v>
      </c>
      <c r="G56" s="39">
        <v>-0.02</v>
      </c>
    </row>
    <row r="57" spans="2:6" ht="13.5">
      <c r="B57" s="27" t="s">
        <v>65</v>
      </c>
      <c r="C57" s="24">
        <v>52.52944824440196</v>
      </c>
      <c r="D57" s="24">
        <v>77.23640015978293</v>
      </c>
      <c r="E57" s="24">
        <v>-0.02492660606815749</v>
      </c>
      <c r="F57" s="60">
        <v>-0.0545</v>
      </c>
    </row>
    <row r="58" spans="2:6" ht="13.5">
      <c r="B58" s="27" t="s">
        <v>66</v>
      </c>
      <c r="C58" s="24">
        <v>52.958982483473584</v>
      </c>
      <c r="D58" s="24">
        <v>77.05960509655259</v>
      </c>
      <c r="E58" s="24">
        <v>0.9750559336692819</v>
      </c>
      <c r="F58" s="60">
        <v>0.1102</v>
      </c>
    </row>
    <row r="59" spans="2:7" ht="13.5">
      <c r="B59" s="27" t="s">
        <v>67</v>
      </c>
      <c r="C59" s="24">
        <v>53.44558226233588</v>
      </c>
      <c r="D59" s="24">
        <v>76.59339629174563</v>
      </c>
      <c r="E59" s="24">
        <v>1.6678023323490965</v>
      </c>
      <c r="F59" s="60">
        <v>0.2424</v>
      </c>
      <c r="G59" s="39">
        <v>0.054900000000000004</v>
      </c>
    </row>
    <row r="60" spans="2:7" ht="13.5">
      <c r="B60" s="27" t="s">
        <v>68</v>
      </c>
      <c r="C60" s="24">
        <v>54.15376619815681</v>
      </c>
      <c r="D60" s="24">
        <v>76.17048786356175</v>
      </c>
      <c r="E60" s="24">
        <v>2.0970374619924472</v>
      </c>
      <c r="F60" s="60">
        <v>0.3391</v>
      </c>
      <c r="G60" s="39">
        <v>0.1516</v>
      </c>
    </row>
    <row r="61" spans="2:7" ht="13.5">
      <c r="B61" s="27" t="s">
        <v>69</v>
      </c>
      <c r="C61" s="24">
        <v>54.93238947400648</v>
      </c>
      <c r="D61" s="24">
        <v>75.5845844863725</v>
      </c>
      <c r="E61" s="24">
        <v>2.256452190487214</v>
      </c>
      <c r="F61" s="60">
        <v>0.4119</v>
      </c>
      <c r="G61" s="39">
        <v>0.2244</v>
      </c>
    </row>
    <row r="62" spans="2:7" ht="13.5">
      <c r="B62" s="27" t="s">
        <v>70</v>
      </c>
      <c r="C62" s="24">
        <v>55.83544582054925</v>
      </c>
      <c r="D62" s="24">
        <v>75.01680794555922</v>
      </c>
      <c r="E62" s="24">
        <v>2.05239392955</v>
      </c>
      <c r="F62" s="60">
        <v>0.4275</v>
      </c>
      <c r="G62" s="39">
        <v>0.24</v>
      </c>
    </row>
    <row r="63" spans="2:7" ht="13.5">
      <c r="B63" s="27" t="s">
        <v>71</v>
      </c>
      <c r="C63" s="24">
        <v>56.57382145049688</v>
      </c>
      <c r="D63" s="24">
        <v>74.73053282910105</v>
      </c>
      <c r="E63" s="24">
        <v>1.6090998781735217</v>
      </c>
      <c r="F63" s="60">
        <v>0.3921</v>
      </c>
      <c r="G63" s="39">
        <v>0.2046</v>
      </c>
    </row>
    <row r="64" spans="2:7" ht="13.5">
      <c r="B64" s="27" t="s">
        <v>72</v>
      </c>
      <c r="C64" s="24">
        <v>57.18113264618114</v>
      </c>
      <c r="D64" s="24">
        <v>-73.95784618194112</v>
      </c>
      <c r="E64" s="24">
        <v>-0.33346491720478566</v>
      </c>
      <c r="F64" s="60">
        <v>-0.3444</v>
      </c>
      <c r="G64" s="39">
        <v>-0.15689999999999998</v>
      </c>
    </row>
    <row r="65" spans="2:7" ht="13.5">
      <c r="B65" s="27" t="s">
        <v>73</v>
      </c>
      <c r="C65" s="24">
        <v>57.32589094083176</v>
      </c>
      <c r="D65" s="24">
        <v>-73.82440964936967</v>
      </c>
      <c r="E65" s="24">
        <v>0.7705921650632525</v>
      </c>
      <c r="F65" s="60">
        <v>-0.53</v>
      </c>
      <c r="G65" s="39">
        <v>-0.3425</v>
      </c>
    </row>
    <row r="66" spans="2:7" ht="13.5">
      <c r="B66" s="27" t="s">
        <v>74</v>
      </c>
      <c r="C66" s="24">
        <v>57.04772599258651</v>
      </c>
      <c r="D66" s="24">
        <v>-73.86917997794872</v>
      </c>
      <c r="E66" s="24">
        <v>1.9255814007339316</v>
      </c>
      <c r="F66" s="60">
        <v>-0.6497</v>
      </c>
      <c r="G66" s="39">
        <v>-0.46220000000000006</v>
      </c>
    </row>
    <row r="67" spans="2:7" ht="13.5">
      <c r="B67" s="27" t="s">
        <v>75</v>
      </c>
      <c r="C67" s="24">
        <v>56.394649113692815</v>
      </c>
      <c r="D67" s="24">
        <v>-74.2187902011947</v>
      </c>
      <c r="E67" s="24">
        <v>2.9394517381323095</v>
      </c>
      <c r="F67" s="60">
        <v>-0.6866</v>
      </c>
      <c r="G67" s="39">
        <v>-0.4991</v>
      </c>
    </row>
    <row r="68" spans="2:7" ht="13.5">
      <c r="B68" s="27" t="s">
        <v>76</v>
      </c>
      <c r="C68" s="24">
        <v>55.492130341427746</v>
      </c>
      <c r="D68" s="24">
        <v>-74.81743160788976</v>
      </c>
      <c r="E68" s="24">
        <v>3.5623813638876847</v>
      </c>
      <c r="F68" s="60">
        <v>-0.639</v>
      </c>
      <c r="G68" s="39">
        <v>-0.4515</v>
      </c>
    </row>
    <row r="69" spans="2:7" ht="13.5">
      <c r="B69" s="27" t="s">
        <v>77</v>
      </c>
      <c r="C69" s="24">
        <v>54.52311267974901</v>
      </c>
      <c r="D69" s="24">
        <v>-75.51513853096058</v>
      </c>
      <c r="E69" s="24">
        <v>3.6939453791484294</v>
      </c>
      <c r="F69" s="60">
        <v>-0.4723</v>
      </c>
      <c r="G69" s="39">
        <v>-0.2848</v>
      </c>
    </row>
    <row r="70" spans="2:7" ht="13.5">
      <c r="B70" s="27" t="s">
        <v>78</v>
      </c>
      <c r="C70" s="24">
        <v>53.6448861353156</v>
      </c>
      <c r="D70" s="24">
        <v>-76.12512037932686</v>
      </c>
      <c r="E70" s="24">
        <v>3.385309091354356</v>
      </c>
      <c r="F70" s="60">
        <v>-0.269</v>
      </c>
      <c r="G70" s="39">
        <v>-0.08150000000000002</v>
      </c>
    </row>
    <row r="71" spans="2:5" ht="13.5">
      <c r="B71" s="27" t="s">
        <v>79</v>
      </c>
      <c r="C71" s="24">
        <v>52.48706109231212</v>
      </c>
      <c r="D71" s="24">
        <v>-76.79481702849249</v>
      </c>
      <c r="E71" s="24">
        <v>3.256569170724963</v>
      </c>
    </row>
    <row r="72" spans="2:7" ht="13.5">
      <c r="B72" s="27" t="s">
        <v>80</v>
      </c>
      <c r="C72" s="24">
        <v>52.528735380580606</v>
      </c>
      <c r="D72" s="24">
        <v>-76.96416093900852</v>
      </c>
      <c r="E72" s="24">
        <v>1.900939516397567</v>
      </c>
      <c r="F72" s="60">
        <v>0.1945</v>
      </c>
      <c r="G72" s="39">
        <v>0.007000000000000006</v>
      </c>
    </row>
    <row r="73" spans="2:5" ht="13.5">
      <c r="B73" s="27" t="s">
        <v>81</v>
      </c>
      <c r="C73" s="24">
        <v>51.40702554838716</v>
      </c>
      <c r="D73" s="24">
        <v>-77.75157233351263</v>
      </c>
      <c r="E73" s="24">
        <v>1.0909567464098942</v>
      </c>
    </row>
    <row r="74" spans="2:7" ht="13.5">
      <c r="B74" s="27" t="s">
        <v>82</v>
      </c>
      <c r="C74" s="24">
        <v>52.45963806041008</v>
      </c>
      <c r="D74" s="24">
        <v>-77.15502414519275</v>
      </c>
      <c r="E74" s="24">
        <v>0.05794607458486865</v>
      </c>
      <c r="F74" s="60">
        <v>0.5537</v>
      </c>
      <c r="G74" s="39">
        <v>0.36619999999999997</v>
      </c>
    </row>
    <row r="75" spans="2:5" ht="13.5">
      <c r="B75" s="27" t="s">
        <v>83</v>
      </c>
      <c r="C75" s="24">
        <v>51.6800764801348</v>
      </c>
      <c r="D75" s="24">
        <v>-77.62234385683222</v>
      </c>
      <c r="E75" s="24">
        <v>-1.414002509236425</v>
      </c>
    </row>
    <row r="76" spans="2:7" ht="13.5">
      <c r="B76" s="27" t="s">
        <v>84</v>
      </c>
      <c r="C76" s="24">
        <v>53.133234388176916</v>
      </c>
      <c r="D76" s="24">
        <v>-76.6182962939497</v>
      </c>
      <c r="E76" s="24">
        <v>-1.4489943737139253</v>
      </c>
      <c r="F76" s="60">
        <v>0.6603</v>
      </c>
      <c r="G76" s="39">
        <v>0.4728</v>
      </c>
    </row>
    <row r="77" spans="2:7" ht="13.5">
      <c r="B77" s="27" t="s">
        <v>85</v>
      </c>
      <c r="C77" s="24">
        <v>53.734266620889</v>
      </c>
      <c r="D77" s="24">
        <v>-76.26732941170137</v>
      </c>
      <c r="E77" s="24">
        <v>-1.9353689247769952</v>
      </c>
      <c r="F77" s="60">
        <v>0.6096</v>
      </c>
      <c r="G77" s="39">
        <v>0.42210000000000003</v>
      </c>
    </row>
    <row r="78" spans="2:7" ht="13.5">
      <c r="B78" s="27" t="s">
        <v>86</v>
      </c>
      <c r="C78" s="24">
        <v>54.421568307086474</v>
      </c>
      <c r="D78" s="24">
        <v>-75.74785805969441</v>
      </c>
      <c r="E78" s="24">
        <v>-2.220917918305755</v>
      </c>
      <c r="F78" s="60">
        <v>0.5067</v>
      </c>
      <c r="G78" s="39">
        <v>0.31920000000000004</v>
      </c>
    </row>
    <row r="79" spans="2:7" ht="13.5">
      <c r="B79" s="27" t="s">
        <v>87</v>
      </c>
      <c r="C79" s="24">
        <v>55.145703377225736</v>
      </c>
      <c r="D79" s="24">
        <v>-75.21644172213186</v>
      </c>
      <c r="E79" s="24">
        <v>-2.2352013939997497</v>
      </c>
      <c r="F79" s="60">
        <v>0.3451</v>
      </c>
      <c r="G79" s="39">
        <v>0.15760000000000002</v>
      </c>
    </row>
    <row r="80" spans="2:6" ht="13.5">
      <c r="B80" s="27" t="s">
        <v>88</v>
      </c>
      <c r="C80" s="24">
        <v>56.09561532559863</v>
      </c>
      <c r="D80" s="24">
        <v>-74.83850969956124</v>
      </c>
      <c r="E80" s="24">
        <v>-1.9083320509273507</v>
      </c>
      <c r="F80" s="60">
        <v>0.1214</v>
      </c>
    </row>
    <row r="81" spans="2:6" ht="13.5">
      <c r="B81" s="27" t="s">
        <v>89</v>
      </c>
      <c r="C81" s="24">
        <v>56.720867449903466</v>
      </c>
      <c r="D81" s="24">
        <v>-74.3361188345346</v>
      </c>
      <c r="E81" s="24">
        <v>-1.2929507603028936</v>
      </c>
      <c r="F81" s="60">
        <v>-0.1081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1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38841.391168981485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32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-0.028515625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0.6603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-0.6866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1.3469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0.40777662458070774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0.18077045223398613</v>
      </c>
      <c r="D47" s="24">
        <v>-0.1275835959612266</v>
      </c>
      <c r="E47" s="24">
        <v>0.08696591434667728</v>
      </c>
      <c r="F47" s="60">
        <v>0.2377</v>
      </c>
      <c r="G47" s="39">
        <v>0.050199999999999995</v>
      </c>
    </row>
    <row r="48" spans="2:6" ht="13.5">
      <c r="B48" s="27" t="s">
        <v>56</v>
      </c>
      <c r="C48" s="24">
        <v>0.0829617814774295</v>
      </c>
      <c r="D48" s="24">
        <v>-0.06005443122494114</v>
      </c>
      <c r="E48" s="24">
        <v>0.005128284261454286</v>
      </c>
      <c r="F48" s="60">
        <v>0.1025</v>
      </c>
    </row>
    <row r="49" spans="2:6" ht="13.5">
      <c r="B49" s="27" t="s">
        <v>57</v>
      </c>
      <c r="C49" s="24">
        <v>-0.035361871575403825</v>
      </c>
      <c r="D49" s="24">
        <v>0.02626109627335893</v>
      </c>
      <c r="E49" s="24">
        <v>0.0131830128806103</v>
      </c>
      <c r="F49" s="60">
        <v>-0.046</v>
      </c>
    </row>
    <row r="50" spans="2:7" ht="13.5">
      <c r="B50" s="27" t="s">
        <v>58</v>
      </c>
      <c r="C50" s="24">
        <v>-0.12214355534014487</v>
      </c>
      <c r="D50" s="24">
        <v>0.09367081803468125</v>
      </c>
      <c r="E50" s="24">
        <v>0.11418277335164095</v>
      </c>
      <c r="F50" s="60">
        <v>-0.1917</v>
      </c>
      <c r="G50" s="39">
        <v>-0.004200000000000009</v>
      </c>
    </row>
    <row r="51" spans="2:7" ht="13.5">
      <c r="B51" s="27" t="s">
        <v>59</v>
      </c>
      <c r="C51" s="24">
        <v>-0.1382245559877049</v>
      </c>
      <c r="D51" s="24">
        <v>0.11313228016605592</v>
      </c>
      <c r="E51" s="24">
        <v>0.2943841474239597</v>
      </c>
      <c r="F51" s="60">
        <v>-0.3443</v>
      </c>
      <c r="G51" s="39">
        <v>-0.1568</v>
      </c>
    </row>
    <row r="52" spans="2:7" ht="13.5">
      <c r="B52" s="27" t="s">
        <v>60</v>
      </c>
      <c r="C52" s="24">
        <v>-0.03896029124873479</v>
      </c>
      <c r="D52" s="24">
        <v>0.0462240150592379</v>
      </c>
      <c r="E52" s="24">
        <v>0.41510567454284786</v>
      </c>
      <c r="F52" s="60">
        <v>-0.4195</v>
      </c>
      <c r="G52" s="39">
        <v>-0.23199999999999998</v>
      </c>
    </row>
    <row r="53" spans="2:7" ht="13.5">
      <c r="B53" s="27" t="s">
        <v>61</v>
      </c>
      <c r="C53" s="24">
        <v>0.10704956448871172</v>
      </c>
      <c r="D53" s="24">
        <v>-0.058956447042618265</v>
      </c>
      <c r="E53" s="24">
        <v>0.4359981656706329</v>
      </c>
      <c r="F53" s="60">
        <v>-0.4528</v>
      </c>
      <c r="G53" s="39">
        <v>-0.2653</v>
      </c>
    </row>
    <row r="54" spans="2:7" ht="13.5">
      <c r="B54" s="27" t="s">
        <v>62</v>
      </c>
      <c r="C54" s="24">
        <v>0.22082058334228805</v>
      </c>
      <c r="D54" s="24">
        <v>-0.14647117475932703</v>
      </c>
      <c r="E54" s="24">
        <v>0.3235223676230965</v>
      </c>
      <c r="F54" s="60">
        <v>-0.4182</v>
      </c>
      <c r="G54" s="39">
        <v>-0.23070000000000002</v>
      </c>
    </row>
    <row r="55" spans="2:7" ht="13.5">
      <c r="B55" s="27" t="s">
        <v>63</v>
      </c>
      <c r="C55" s="24">
        <v>0.23917250081381525</v>
      </c>
      <c r="D55" s="24">
        <v>-0.16677284855670393</v>
      </c>
      <c r="E55" s="24">
        <v>0.16207651950575874</v>
      </c>
      <c r="F55" s="60">
        <v>-0.3336</v>
      </c>
      <c r="G55" s="39">
        <v>-0.1461</v>
      </c>
    </row>
    <row r="56" spans="2:7" ht="13.5">
      <c r="B56" s="27" t="s">
        <v>64</v>
      </c>
      <c r="C56" s="24">
        <v>0.16691984885556366</v>
      </c>
      <c r="D56" s="24">
        <v>-0.12005986451542583</v>
      </c>
      <c r="E56" s="24">
        <v>0.02813209193988464</v>
      </c>
      <c r="F56" s="60">
        <v>-0.2075</v>
      </c>
      <c r="G56" s="39">
        <v>-0.02</v>
      </c>
    </row>
    <row r="57" spans="2:6" ht="13.5">
      <c r="B57" s="27" t="s">
        <v>65</v>
      </c>
      <c r="C57" s="24">
        <v>0.042573161530803816</v>
      </c>
      <c r="D57" s="24">
        <v>-0.03148347506494531</v>
      </c>
      <c r="E57" s="24">
        <v>-0.0128102403203477</v>
      </c>
      <c r="F57" s="60">
        <v>-0.0545</v>
      </c>
    </row>
    <row r="58" spans="2:6" ht="13.5">
      <c r="B58" s="27" t="s">
        <v>66</v>
      </c>
      <c r="C58" s="24">
        <v>-0.07188462892153069</v>
      </c>
      <c r="D58" s="24">
        <v>0.054944027825399644</v>
      </c>
      <c r="E58" s="24">
        <v>0.06293637678380493</v>
      </c>
      <c r="F58" s="60">
        <v>0.1102</v>
      </c>
    </row>
    <row r="59" spans="2:7" ht="13.5">
      <c r="B59" s="27" t="s">
        <v>67</v>
      </c>
      <c r="C59" s="24">
        <v>-0.11306708678096555</v>
      </c>
      <c r="D59" s="24">
        <v>0.09053512944443298</v>
      </c>
      <c r="E59" s="24">
        <v>0.19430576608956618</v>
      </c>
      <c r="F59" s="60">
        <v>0.2424</v>
      </c>
      <c r="G59" s="39">
        <v>0.054900000000000004</v>
      </c>
    </row>
    <row r="60" spans="2:7" ht="13.5">
      <c r="B60" s="27" t="s">
        <v>68</v>
      </c>
      <c r="C60" s="24">
        <v>-0.08170624095905055</v>
      </c>
      <c r="D60" s="24">
        <v>0.0732137890484097</v>
      </c>
      <c r="E60" s="24">
        <v>0.3209038549261489</v>
      </c>
      <c r="F60" s="60">
        <v>0.3391</v>
      </c>
      <c r="G60" s="39">
        <v>0.1516</v>
      </c>
    </row>
    <row r="61" spans="2:7" ht="13.5">
      <c r="B61" s="27" t="s">
        <v>69</v>
      </c>
      <c r="C61" s="24">
        <v>0.009982917055914697</v>
      </c>
      <c r="D61" s="24">
        <v>0.010516435251133771</v>
      </c>
      <c r="E61" s="24">
        <v>0.41166944494280155</v>
      </c>
      <c r="F61" s="60">
        <v>0.4119</v>
      </c>
      <c r="G61" s="39">
        <v>0.2244</v>
      </c>
    </row>
    <row r="62" spans="2:7" ht="13.5">
      <c r="B62" s="27" t="s">
        <v>70</v>
      </c>
      <c r="C62" s="24">
        <v>0.13308025625380537</v>
      </c>
      <c r="D62" s="24">
        <v>-0.07949255357017648</v>
      </c>
      <c r="E62" s="24">
        <v>0.39838581309090815</v>
      </c>
      <c r="F62" s="60">
        <v>0.4275</v>
      </c>
      <c r="G62" s="39">
        <v>0.24</v>
      </c>
    </row>
    <row r="63" spans="2:7" ht="13.5">
      <c r="B63" s="27" t="s">
        <v>71</v>
      </c>
      <c r="C63" s="24">
        <v>0.20224332276059442</v>
      </c>
      <c r="D63" s="24">
        <v>-0.13363671830578028</v>
      </c>
      <c r="E63" s="24">
        <v>0.30816716593902904</v>
      </c>
      <c r="F63" s="60">
        <v>0.3921</v>
      </c>
      <c r="G63" s="39">
        <v>0.2046</v>
      </c>
    </row>
    <row r="64" spans="2:7" ht="13.5">
      <c r="B64" s="27" t="s">
        <v>72</v>
      </c>
      <c r="C64" s="24">
        <v>-0.26285424163181403</v>
      </c>
      <c r="D64" s="24">
        <v>-0.18568210533253193</v>
      </c>
      <c r="E64" s="24">
        <v>0.1226067998635692</v>
      </c>
      <c r="F64" s="60">
        <v>-0.3444</v>
      </c>
      <c r="G64" s="39">
        <v>-0.15689999999999998</v>
      </c>
    </row>
    <row r="65" spans="2:7" ht="13.5">
      <c r="B65" s="27" t="s">
        <v>73</v>
      </c>
      <c r="C65" s="24">
        <v>-0.42857932645104313</v>
      </c>
      <c r="D65" s="24">
        <v>-0.31169284696639465</v>
      </c>
      <c r="E65" s="24">
        <v>-0.007245425396742111</v>
      </c>
      <c r="F65" s="60">
        <v>-0.53</v>
      </c>
      <c r="G65" s="39">
        <v>-0.3425</v>
      </c>
    </row>
    <row r="66" spans="2:7" ht="13.5">
      <c r="B66" s="27" t="s">
        <v>74</v>
      </c>
      <c r="C66" s="24">
        <v>-0.4759600667825623</v>
      </c>
      <c r="D66" s="24">
        <v>-0.35706834622435224</v>
      </c>
      <c r="E66" s="24">
        <v>-0.26093470645917916</v>
      </c>
      <c r="F66" s="60">
        <v>-0.6497</v>
      </c>
      <c r="G66" s="39">
        <v>-0.46220000000000006</v>
      </c>
    </row>
    <row r="67" spans="2:7" ht="13.5">
      <c r="B67" s="27" t="s">
        <v>75</v>
      </c>
      <c r="C67" s="24">
        <v>-0.36161744043853616</v>
      </c>
      <c r="D67" s="24">
        <v>-0.28472171478560426</v>
      </c>
      <c r="E67" s="24">
        <v>-0.5094692811005221</v>
      </c>
      <c r="F67" s="60">
        <v>-0.6866</v>
      </c>
      <c r="G67" s="39">
        <v>-0.4991</v>
      </c>
    </row>
    <row r="68" spans="2:7" ht="13.5">
      <c r="B68" s="27" t="s">
        <v>76</v>
      </c>
      <c r="C68" s="24">
        <v>-0.1464243635803797</v>
      </c>
      <c r="D68" s="24">
        <v>-0.13261411846296767</v>
      </c>
      <c r="E68" s="24">
        <v>-0.6076968296720624</v>
      </c>
      <c r="F68" s="60">
        <v>-0.639</v>
      </c>
      <c r="G68" s="39">
        <v>-0.4515</v>
      </c>
    </row>
    <row r="69" spans="2:7" ht="13.5">
      <c r="B69" s="27" t="s">
        <v>77</v>
      </c>
      <c r="C69" s="24">
        <v>0.04504657169756143</v>
      </c>
      <c r="D69" s="24">
        <v>0.012442478277506552</v>
      </c>
      <c r="E69" s="24">
        <v>-0.46996497188763</v>
      </c>
      <c r="F69" s="60">
        <v>-0.4723</v>
      </c>
      <c r="G69" s="39">
        <v>-0.2848</v>
      </c>
    </row>
    <row r="70" spans="2:7" ht="13.5">
      <c r="B70" s="27" t="s">
        <v>78</v>
      </c>
      <c r="C70" s="24">
        <v>0.10301084925447412</v>
      </c>
      <c r="D70" s="24">
        <v>0.06448617977379456</v>
      </c>
      <c r="E70" s="24">
        <v>-0.23993142476613816</v>
      </c>
      <c r="F70" s="60">
        <v>-0.269</v>
      </c>
      <c r="G70" s="39">
        <v>-0.08150000000000002</v>
      </c>
    </row>
    <row r="71" spans="2:5" ht="13.5">
      <c r="B71" s="27" t="s">
        <v>79</v>
      </c>
      <c r="C71" s="24">
        <v>0</v>
      </c>
      <c r="D71" s="24">
        <v>0</v>
      </c>
      <c r="E71" s="24">
        <v>0</v>
      </c>
    </row>
    <row r="72" spans="2:7" ht="13.5">
      <c r="B72" s="27" t="s">
        <v>80</v>
      </c>
      <c r="C72" s="24">
        <v>-0.1461259025426216</v>
      </c>
      <c r="D72" s="24">
        <v>-0.10284880736999469</v>
      </c>
      <c r="E72" s="24">
        <v>0.07686591182848002</v>
      </c>
      <c r="F72" s="60">
        <v>0.1945</v>
      </c>
      <c r="G72" s="39">
        <v>0.007000000000000006</v>
      </c>
    </row>
    <row r="73" spans="2:5" ht="13.5">
      <c r="B73" s="27" t="s">
        <v>81</v>
      </c>
      <c r="C73" s="24">
        <v>0</v>
      </c>
      <c r="D73" s="24">
        <v>0</v>
      </c>
      <c r="E73" s="24">
        <v>0</v>
      </c>
    </row>
    <row r="74" spans="2:7" ht="13.5">
      <c r="B74" s="27" t="s">
        <v>82</v>
      </c>
      <c r="C74" s="24">
        <v>-0.43417717780555165</v>
      </c>
      <c r="D74" s="24">
        <v>-0.3207751449931635</v>
      </c>
      <c r="E74" s="24">
        <v>-0.12339937961249964</v>
      </c>
      <c r="F74" s="60">
        <v>0.5537</v>
      </c>
      <c r="G74" s="39">
        <v>0.36619999999999997</v>
      </c>
    </row>
    <row r="75" spans="2:5" ht="13.5">
      <c r="B75" s="27" t="s">
        <v>83</v>
      </c>
      <c r="C75" s="24">
        <v>0</v>
      </c>
      <c r="D75" s="24">
        <v>0</v>
      </c>
      <c r="E75" s="24">
        <v>0</v>
      </c>
    </row>
    <row r="76" spans="2:7" ht="13.5">
      <c r="B76" s="27" t="s">
        <v>84</v>
      </c>
      <c r="C76" s="24">
        <v>-0.35689890887415743</v>
      </c>
      <c r="D76" s="24">
        <v>-0.2800120276521909</v>
      </c>
      <c r="E76" s="24">
        <v>-0.4797671763670244</v>
      </c>
      <c r="F76" s="60">
        <v>0.6603</v>
      </c>
      <c r="G76" s="39">
        <v>0.4728</v>
      </c>
    </row>
    <row r="77" spans="2:7" ht="13.5">
      <c r="B77" s="27" t="s">
        <v>85</v>
      </c>
      <c r="C77" s="24">
        <v>-0.21303835233805302</v>
      </c>
      <c r="D77" s="24">
        <v>-0.17820269475872408</v>
      </c>
      <c r="E77" s="24">
        <v>-0.5426366691405435</v>
      </c>
      <c r="F77" s="60">
        <v>0.6096</v>
      </c>
      <c r="G77" s="39">
        <v>0.42210000000000003</v>
      </c>
    </row>
    <row r="78" spans="2:7" ht="13.5">
      <c r="B78" s="27" t="s">
        <v>86</v>
      </c>
      <c r="C78" s="24">
        <v>-0.057792624056148156</v>
      </c>
      <c r="D78" s="24">
        <v>-0.06354413337230369</v>
      </c>
      <c r="E78" s="24">
        <v>-0.49938044561801487</v>
      </c>
      <c r="F78" s="60">
        <v>0.5067</v>
      </c>
      <c r="G78" s="39">
        <v>0.31920000000000004</v>
      </c>
    </row>
    <row r="79" spans="2:7" ht="13.5">
      <c r="B79" s="27" t="s">
        <v>87</v>
      </c>
      <c r="C79" s="24">
        <v>0.044677785554370075</v>
      </c>
      <c r="D79" s="24">
        <v>0.01771037922007679</v>
      </c>
      <c r="E79" s="24">
        <v>-0.3417277302952435</v>
      </c>
      <c r="F79" s="60">
        <v>0.3451</v>
      </c>
      <c r="G79" s="39">
        <v>0.15760000000000002</v>
      </c>
    </row>
    <row r="80" spans="2:6" ht="13.5">
      <c r="B80" s="27" t="s">
        <v>88</v>
      </c>
      <c r="C80" s="24">
        <v>0.048064385990464586</v>
      </c>
      <c r="D80" s="24">
        <v>0.03028676569257982</v>
      </c>
      <c r="E80" s="24">
        <v>-0.10733389254175951</v>
      </c>
      <c r="F80" s="60">
        <v>0.1214</v>
      </c>
    </row>
    <row r="81" spans="2:6" ht="13.5">
      <c r="B81" s="27" t="s">
        <v>89</v>
      </c>
      <c r="C81" s="24">
        <v>-0.06582488287878618</v>
      </c>
      <c r="D81" s="24">
        <v>-0.04466163214534902</v>
      </c>
      <c r="E81" s="24">
        <v>0.07326550129833698</v>
      </c>
      <c r="F81" s="60">
        <v>-0.1081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38841.391168981485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32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3</v>
      </c>
      <c r="D36" s="44">
        <v>0</v>
      </c>
      <c r="E36" s="44">
        <v>3</v>
      </c>
      <c r="F36" s="44">
        <v>6</v>
      </c>
      <c r="G36" s="45">
        <v>17.142857142857142</v>
      </c>
      <c r="H36" s="56"/>
    </row>
    <row r="37" spans="2:8" ht="13.5">
      <c r="B37" s="49" t="s">
        <v>39</v>
      </c>
      <c r="C37" s="44">
        <v>14</v>
      </c>
      <c r="D37" s="44"/>
      <c r="E37" s="44">
        <v>12</v>
      </c>
      <c r="F37" s="44">
        <v>26</v>
      </c>
      <c r="G37" s="45">
        <v>74.28571428571429</v>
      </c>
      <c r="H37" s="56"/>
    </row>
    <row r="38" spans="2:8" ht="13.5">
      <c r="B38" s="49" t="s">
        <v>33</v>
      </c>
      <c r="C38" s="44"/>
      <c r="D38" s="44"/>
      <c r="E38" s="44"/>
      <c r="F38" s="44">
        <v>3</v>
      </c>
      <c r="G38" s="44">
        <v>74.28571428571429</v>
      </c>
      <c r="H38" s="57"/>
    </row>
    <row r="39" spans="2:8" ht="13.5">
      <c r="B39" s="49" t="s">
        <v>34</v>
      </c>
      <c r="C39" s="44">
        <v>17</v>
      </c>
      <c r="D39" s="44">
        <v>0</v>
      </c>
      <c r="E39" s="44">
        <v>15</v>
      </c>
      <c r="F39" s="44">
        <v>35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0.23917250081381525</v>
      </c>
      <c r="D42" s="42">
        <v>0.11313228016605592</v>
      </c>
      <c r="E42" s="42">
        <v>0.4359981656706329</v>
      </c>
      <c r="F42" s="51">
        <v>0.6603</v>
      </c>
    </row>
    <row r="43" spans="2:6" ht="13.5">
      <c r="B43" s="49" t="s">
        <v>13</v>
      </c>
      <c r="C43" s="42">
        <v>-0.4759600667825623</v>
      </c>
      <c r="D43" s="42">
        <v>-0.4759600667825623</v>
      </c>
      <c r="E43" s="42">
        <v>-0.4759600667825623</v>
      </c>
      <c r="F43" s="51">
        <v>-0.6866</v>
      </c>
    </row>
    <row r="44" spans="2:6" ht="13.5">
      <c r="B44" s="49" t="s">
        <v>14</v>
      </c>
      <c r="C44" s="42">
        <v>0.7151325675963776</v>
      </c>
      <c r="D44" s="42">
        <v>0.47020062639040816</v>
      </c>
      <c r="E44" s="42">
        <v>1.0436949953426953</v>
      </c>
      <c r="F44" s="51">
        <v>1.3469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-0.05497907248238302</v>
      </c>
      <c r="D46" s="42">
        <v>-0.07294032248565868</v>
      </c>
      <c r="E46" s="42">
        <v>-0.010128931053385675</v>
      </c>
      <c r="F46" s="51">
        <v>-0.028515625</v>
      </c>
    </row>
    <row r="47" spans="2:6" ht="13.5">
      <c r="B47" s="49" t="s">
        <v>26</v>
      </c>
      <c r="C47" s="42">
        <v>0.20505758930683593</v>
      </c>
      <c r="D47" s="42">
        <v>0.15271413447888219</v>
      </c>
      <c r="E47" s="42">
        <v>0.3106887701501376</v>
      </c>
      <c r="F47" s="51">
        <v>0.4023651745586416</v>
      </c>
    </row>
    <row r="48" spans="2:6" ht="13.5">
      <c r="B48" s="49" t="s">
        <v>27</v>
      </c>
      <c r="C48" s="42">
        <v>0.1991792031739754</v>
      </c>
      <c r="D48" s="42">
        <v>0.13230268858369837</v>
      </c>
      <c r="E48" s="42">
        <v>0.31545936329073665</v>
      </c>
      <c r="F48" s="51">
        <v>0.40777662458070774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7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2</v>
      </c>
      <c r="F1" t="s">
        <v>21</v>
      </c>
      <c r="G1">
        <v>32</v>
      </c>
    </row>
    <row r="2" spans="2:3" ht="12.75">
      <c r="B2">
        <v>-0.1875</v>
      </c>
      <c r="C2">
        <f>MAX(GaussDistr_1)-1</f>
        <v>2</v>
      </c>
    </row>
    <row r="3" spans="1:16" ht="12.75">
      <c r="A3" t="str">
        <f>"-3s"</f>
        <v>-3s</v>
      </c>
      <c r="B3">
        <v>-1.2518454987421233</v>
      </c>
      <c r="C3">
        <f aca="true" t="shared" si="0" ref="C3:C33">NORMDIST(B3,AveDev3D_0,StandardDev3D_0,FALSE)*NumPoints_7*I3</f>
        <v>0.02836382983640326</v>
      </c>
      <c r="D3">
        <v>0</v>
      </c>
      <c r="F3" t="s">
        <v>17</v>
      </c>
      <c r="G3">
        <v>15</v>
      </c>
      <c r="I3">
        <f>B5-B4</f>
        <v>0.08155532491614159</v>
      </c>
      <c r="N3">
        <v>0.1875</v>
      </c>
      <c r="O3">
        <v>-0.1875</v>
      </c>
      <c r="P3">
        <v>-0.028515625</v>
      </c>
    </row>
    <row r="4" spans="1:16" ht="12.75">
      <c r="B4">
        <v>-1.1702901738259817</v>
      </c>
      <c r="C4">
        <f t="shared" si="0"/>
        <v>0.0506588901310718</v>
      </c>
      <c r="D4">
        <v>0</v>
      </c>
      <c r="F4" t="s">
        <v>18</v>
      </c>
      <c r="G4">
        <v>5</v>
      </c>
      <c r="I4">
        <f>I3</f>
        <v>0.08155532491614159</v>
      </c>
      <c r="N4">
        <v>0.1875</v>
      </c>
      <c r="O4">
        <v>-0.1875</v>
      </c>
      <c r="P4">
        <v>-0.028515625</v>
      </c>
    </row>
    <row r="5" spans="1:16" ht="12.75">
      <c r="B5">
        <v>-1.08873484890984</v>
      </c>
      <c r="C5">
        <f t="shared" si="0"/>
        <v>0.08693100309558804</v>
      </c>
      <c r="D5">
        <v>0</v>
      </c>
      <c r="I5">
        <f>I4</f>
        <v>0.08155532491614159</v>
      </c>
      <c r="N5">
        <v>0.1875</v>
      </c>
      <c r="O5">
        <v>-0.1875</v>
      </c>
      <c r="P5">
        <v>-0.028515625</v>
      </c>
    </row>
    <row r="6" spans="1:16" ht="12.75">
      <c r="B6">
        <v>-1.0071795239936985</v>
      </c>
      <c r="C6">
        <f t="shared" si="0"/>
        <v>0.14332499388699468</v>
      </c>
      <c r="D6">
        <v>0</v>
      </c>
      <c r="I6">
        <f aca="true" t="shared" si="1" ref="I6:I33">I5</f>
        <v>0.08155532491614159</v>
      </c>
      <c r="N6">
        <v>0.1875</v>
      </c>
      <c r="O6">
        <v>-0.1875</v>
      </c>
      <c r="P6">
        <v>-0.028515625</v>
      </c>
    </row>
    <row r="7" spans="1:16" ht="12.75">
      <c r="B7">
        <v>-0.9256241990775571</v>
      </c>
      <c r="C7">
        <f t="shared" si="0"/>
        <v>0.22703739421588132</v>
      </c>
      <c r="D7">
        <v>0</v>
      </c>
      <c r="I7">
        <f t="shared" si="1"/>
        <v>0.08155532491614159</v>
      </c>
      <c r="N7">
        <v>0.1875</v>
      </c>
      <c r="O7">
        <v>-0.1875</v>
      </c>
      <c r="P7">
        <v>-0.028515625</v>
      </c>
    </row>
    <row r="8" spans="1:16" ht="12.75">
      <c r="A8" t="str">
        <f>"-2s"</f>
        <v>-2s</v>
      </c>
      <c r="B8">
        <v>-0.8440688741614155</v>
      </c>
      <c r="C8">
        <f t="shared" si="0"/>
        <v>0.3455421856844037</v>
      </c>
      <c r="D8">
        <v>0</v>
      </c>
      <c r="I8">
        <f t="shared" si="1"/>
        <v>0.08155532491614159</v>
      </c>
      <c r="N8">
        <v>0.1875</v>
      </c>
      <c r="O8">
        <v>-0.1875</v>
      </c>
      <c r="P8">
        <v>-0.028515625</v>
      </c>
    </row>
    <row r="9" spans="1:16" ht="12.75">
      <c r="B9">
        <v>-0.7625135492452739</v>
      </c>
      <c r="C9">
        <f t="shared" si="0"/>
        <v>0.505281013125723</v>
      </c>
      <c r="D9">
        <v>1</v>
      </c>
      <c r="I9">
        <f t="shared" si="1"/>
        <v>0.08155532491614159</v>
      </c>
      <c r="N9">
        <v>0.1875</v>
      </c>
      <c r="O9">
        <v>-0.1875</v>
      </c>
      <c r="P9">
        <v>-0.028515625</v>
      </c>
    </row>
    <row r="10" spans="1:16" ht="12.75">
      <c r="B10">
        <v>-0.6809582243291324</v>
      </c>
      <c r="C10">
        <f t="shared" si="0"/>
        <v>0.7098933419485159</v>
      </c>
      <c r="D10">
        <v>2</v>
      </c>
      <c r="I10">
        <f t="shared" si="1"/>
        <v>0.08155532491614159</v>
      </c>
      <c r="N10">
        <v>0.1875</v>
      </c>
      <c r="O10">
        <v>-0.1875</v>
      </c>
      <c r="P10">
        <v>-0.028515625</v>
      </c>
    </row>
    <row r="11" spans="1:16" ht="12.75">
      <c r="B11">
        <v>-0.5994028994129909</v>
      </c>
      <c r="C11">
        <f t="shared" si="0"/>
        <v>0.9582557800687675</v>
      </c>
      <c r="D11">
        <v>1</v>
      </c>
      <c r="I11">
        <f t="shared" si="1"/>
        <v>0.08155532491614159</v>
      </c>
      <c r="N11">
        <v>0.1875</v>
      </c>
      <c r="O11">
        <v>-0.1875</v>
      </c>
      <c r="P11">
        <v>-0.028515625</v>
      </c>
    </row>
    <row r="12" spans="1:16" ht="12.75">
      <c r="B12">
        <v>-0.5178475744968493</v>
      </c>
      <c r="C12">
        <f t="shared" si="0"/>
        <v>1.2427907518925634</v>
      </c>
      <c r="D12">
        <v>2</v>
      </c>
      <c r="I12">
        <f t="shared" si="1"/>
        <v>0.08155532491614159</v>
      </c>
      <c r="N12">
        <v>0.1875</v>
      </c>
      <c r="O12">
        <v>-0.1875</v>
      </c>
      <c r="P12">
        <v>-0.028515625</v>
      </c>
    </row>
    <row r="13" spans="1:16" ht="12.75">
      <c r="B13">
        <v>-0.4362922495807078</v>
      </c>
      <c r="C13">
        <f t="shared" si="0"/>
        <v>1.548612636922518</v>
      </c>
      <c r="D13">
        <v>2</v>
      </c>
      <c r="I13">
        <f t="shared" si="1"/>
        <v>0.08155532491614159</v>
      </c>
      <c r="N13">
        <v>0.1875</v>
      </c>
      <c r="O13">
        <v>-0.1875</v>
      </c>
      <c r="P13">
        <v>-0.028515625</v>
      </c>
    </row>
    <row r="14" spans="1:16" ht="12.75">
      <c r="B14">
        <v>-0.35473692466456624</v>
      </c>
      <c r="C14">
        <f t="shared" si="0"/>
        <v>1.8540259376734902</v>
      </c>
      <c r="D14">
        <v>3</v>
      </c>
      <c r="I14">
        <f t="shared" si="1"/>
        <v>0.08155532491614159</v>
      </c>
      <c r="N14">
        <v>0.1875</v>
      </c>
      <c r="O14">
        <v>-0.1875</v>
      </c>
      <c r="P14">
        <v>-0.028515625</v>
      </c>
    </row>
    <row r="15" spans="1:16" ht="12.75">
      <c r="B15">
        <v>-0.27318159974842465</v>
      </c>
      <c r="C15">
        <f t="shared" si="0"/>
        <v>2.1326374585075185</v>
      </c>
      <c r="D15">
        <v>3</v>
      </c>
      <c r="I15">
        <f t="shared" si="1"/>
        <v>0.08155532491614159</v>
      </c>
      <c r="N15">
        <v>0.1875</v>
      </c>
      <c r="O15">
        <v>-0.1875</v>
      </c>
      <c r="P15">
        <v>-0.028515625</v>
      </c>
    </row>
    <row r="16" spans="1:16" ht="12.75">
      <c r="B16">
        <v>-0.19162627483228312</v>
      </c>
      <c r="C16">
        <f t="shared" si="0"/>
        <v>2.35692889794127</v>
      </c>
      <c r="D16">
        <v>0</v>
      </c>
      <c r="I16">
        <f t="shared" si="1"/>
        <v>0.08155532491614159</v>
      </c>
      <c r="N16">
        <v>0.1875</v>
      </c>
      <c r="O16">
        <v>-0.1875</v>
      </c>
      <c r="P16">
        <v>-0.028515625</v>
      </c>
    </row>
    <row r="17" spans="1:16" ht="12.75">
      <c r="B17">
        <v>-0.11007094991614157</v>
      </c>
      <c r="C17">
        <f t="shared" si="0"/>
        <v>2.5026732414429187</v>
      </c>
      <c r="D17">
        <v>3</v>
      </c>
      <c r="I17">
        <f t="shared" si="1"/>
        <v>0.08155532491614159</v>
      </c>
      <c r="N17">
        <v>0.1875</v>
      </c>
      <c r="O17">
        <v>-0.1875</v>
      </c>
      <c r="P17">
        <v>-0.028515625</v>
      </c>
    </row>
    <row r="18" spans="1:16" ht="12.75">
      <c r="A18" t="str">
        <f>"0"</f>
        <v>0</v>
      </c>
      <c r="B18">
        <v>-0.028515625</v>
      </c>
      <c r="C18">
        <f t="shared" si="0"/>
        <v>2.5532305945691705</v>
      </c>
      <c r="D18">
        <v>0</v>
      </c>
      <c r="I18">
        <f t="shared" si="1"/>
        <v>0.08155532491614159</v>
      </c>
      <c r="N18">
        <v>0.1875</v>
      </c>
      <c r="O18">
        <v>-0.1875</v>
      </c>
      <c r="P18">
        <v>-0.028515625</v>
      </c>
    </row>
    <row r="19" spans="1:16" ht="12.75">
      <c r="B19">
        <v>0.05303969991614153</v>
      </c>
      <c r="C19">
        <f t="shared" si="0"/>
        <v>2.5026732414429187</v>
      </c>
      <c r="D19">
        <v>3</v>
      </c>
      <c r="I19">
        <f t="shared" si="1"/>
        <v>0.08155532491614159</v>
      </c>
      <c r="N19">
        <v>0.1875</v>
      </c>
      <c r="O19">
        <v>-0.1875</v>
      </c>
      <c r="P19">
        <v>-0.028515625</v>
      </c>
    </row>
    <row r="20" spans="1:16" ht="12.75">
      <c r="B20">
        <v>0.13459502483228308</v>
      </c>
      <c r="C20">
        <f t="shared" si="0"/>
        <v>2.35692889794127</v>
      </c>
      <c r="D20">
        <v>1</v>
      </c>
      <c r="I20">
        <f t="shared" si="1"/>
        <v>0.08155532491614159</v>
      </c>
      <c r="N20">
        <v>0.1875</v>
      </c>
      <c r="O20">
        <v>-0.1875</v>
      </c>
      <c r="P20">
        <v>-0.028515625</v>
      </c>
    </row>
    <row r="21" spans="1:16" ht="12.75">
      <c r="B21">
        <v>0.21615034974842462</v>
      </c>
      <c r="C21">
        <f t="shared" si="0"/>
        <v>2.1326374585075185</v>
      </c>
      <c r="D21">
        <v>2</v>
      </c>
      <c r="I21">
        <f t="shared" si="1"/>
        <v>0.08155532491614159</v>
      </c>
      <c r="N21">
        <v>0.1875</v>
      </c>
      <c r="O21">
        <v>-0.1875</v>
      </c>
      <c r="P21">
        <v>-0.028515625</v>
      </c>
    </row>
    <row r="22" spans="1:16" ht="12.75">
      <c r="B22">
        <v>0.29770567466456616</v>
      </c>
      <c r="C22">
        <f t="shared" si="0"/>
        <v>1.8540259376734907</v>
      </c>
      <c r="D22">
        <v>2</v>
      </c>
      <c r="I22">
        <f t="shared" si="1"/>
        <v>0.08155532491614159</v>
      </c>
      <c r="N22">
        <v>0.1875</v>
      </c>
      <c r="O22">
        <v>-0.1875</v>
      </c>
      <c r="P22">
        <v>-0.028515625</v>
      </c>
    </row>
    <row r="23" spans="1:16" ht="12.75">
      <c r="B23">
        <v>0.3792609995807077</v>
      </c>
      <c r="C23">
        <f t="shared" si="0"/>
        <v>1.5486126369225184</v>
      </c>
      <c r="D23">
        <v>3</v>
      </c>
      <c r="I23">
        <f t="shared" si="1"/>
        <v>0.08155532491614159</v>
      </c>
      <c r="N23">
        <v>0.1875</v>
      </c>
      <c r="O23">
        <v>-0.1875</v>
      </c>
      <c r="P23">
        <v>-0.028515625</v>
      </c>
    </row>
    <row r="24" spans="1:16" ht="12.75">
      <c r="B24">
        <v>0.46081632449684923</v>
      </c>
      <c r="C24">
        <f t="shared" si="0"/>
        <v>1.2427907518925636</v>
      </c>
      <c r="D24">
        <v>1</v>
      </c>
      <c r="I24">
        <f t="shared" si="1"/>
        <v>0.08155532491614159</v>
      </c>
      <c r="N24">
        <v>0.1875</v>
      </c>
      <c r="O24">
        <v>-0.1875</v>
      </c>
      <c r="P24">
        <v>-0.028515625</v>
      </c>
    </row>
    <row r="25" spans="1:16" ht="12.75">
      <c r="B25">
        <v>0.5423716494129908</v>
      </c>
      <c r="C25">
        <f t="shared" si="0"/>
        <v>0.9582557800687675</v>
      </c>
      <c r="D25">
        <v>2</v>
      </c>
      <c r="I25">
        <f t="shared" si="1"/>
        <v>0.08155532491614159</v>
      </c>
      <c r="N25">
        <v>0.1875</v>
      </c>
      <c r="O25">
        <v>-0.1875</v>
      </c>
      <c r="P25">
        <v>-0.028515625</v>
      </c>
    </row>
    <row r="26" spans="1:16" ht="12.75">
      <c r="B26">
        <v>0.6239269743291324</v>
      </c>
      <c r="C26">
        <f t="shared" si="0"/>
        <v>0.7098933419485159</v>
      </c>
      <c r="D26">
        <v>1</v>
      </c>
      <c r="I26">
        <f t="shared" si="1"/>
        <v>0.08155532491614159</v>
      </c>
      <c r="N26">
        <v>0.1875</v>
      </c>
      <c r="O26">
        <v>-0.1875</v>
      </c>
      <c r="P26">
        <v>-0.028515625</v>
      </c>
    </row>
    <row r="27" spans="1:16" ht="12.75">
      <c r="B27">
        <v>0.7054822992452738</v>
      </c>
      <c r="C27">
        <f t="shared" si="0"/>
        <v>0.505281013125723</v>
      </c>
      <c r="D27">
        <v>0</v>
      </c>
      <c r="I27">
        <f t="shared" si="1"/>
        <v>0.08155532491614159</v>
      </c>
      <c r="N27">
        <v>0.1875</v>
      </c>
      <c r="O27">
        <v>-0.1875</v>
      </c>
      <c r="P27">
        <v>-0.028515625</v>
      </c>
    </row>
    <row r="28" spans="1:16" ht="12.75">
      <c r="A28" t="str">
        <f>"2s"</f>
        <v>2s</v>
      </c>
      <c r="B28">
        <v>0.7870376241614154</v>
      </c>
      <c r="C28">
        <f t="shared" si="0"/>
        <v>0.3455421856844037</v>
      </c>
      <c r="D28">
        <v>0</v>
      </c>
      <c r="I28">
        <f t="shared" si="1"/>
        <v>0.08155532491614159</v>
      </c>
      <c r="N28">
        <v>0.1875</v>
      </c>
      <c r="O28">
        <v>-0.1875</v>
      </c>
      <c r="P28">
        <v>-0.028515625</v>
      </c>
    </row>
    <row r="29" spans="1:16" ht="12.75">
      <c r="B29">
        <v>0.868592949077557</v>
      </c>
      <c r="C29">
        <f t="shared" si="0"/>
        <v>0.22703739421588132</v>
      </c>
      <c r="D29">
        <v>0</v>
      </c>
      <c r="I29">
        <f t="shared" si="1"/>
        <v>0.08155532491614159</v>
      </c>
      <c r="N29">
        <v>0.1875</v>
      </c>
      <c r="O29">
        <v>-0.1875</v>
      </c>
      <c r="P29">
        <v>-0.028515625</v>
      </c>
    </row>
    <row r="30" spans="1:16" ht="12.75">
      <c r="B30">
        <v>0.9501482739936985</v>
      </c>
      <c r="C30">
        <f t="shared" si="0"/>
        <v>0.14332499388699463</v>
      </c>
      <c r="D30">
        <v>0</v>
      </c>
      <c r="I30">
        <f t="shared" si="1"/>
        <v>0.08155532491614159</v>
      </c>
      <c r="N30">
        <v>0.1875</v>
      </c>
      <c r="O30">
        <v>-0.1875</v>
      </c>
      <c r="P30">
        <v>-0.028515625</v>
      </c>
    </row>
    <row r="31" spans="1:16" ht="12.75">
      <c r="B31">
        <v>1.03170359890984</v>
      </c>
      <c r="C31">
        <f t="shared" si="0"/>
        <v>0.08693100309558804</v>
      </c>
      <c r="D31">
        <v>0</v>
      </c>
      <c r="I31">
        <f t="shared" si="1"/>
        <v>0.08155532491614159</v>
      </c>
      <c r="N31">
        <v>0.1875</v>
      </c>
      <c r="O31">
        <v>-0.1875</v>
      </c>
      <c r="P31">
        <v>-0.028515625</v>
      </c>
    </row>
    <row r="32" spans="1:16" ht="12.75">
      <c r="B32">
        <v>1.1132589238259816</v>
      </c>
      <c r="C32">
        <f t="shared" si="0"/>
        <v>0.0506588901310718</v>
      </c>
      <c r="D32">
        <v>0</v>
      </c>
      <c r="I32">
        <f t="shared" si="1"/>
        <v>0.08155532491614159</v>
      </c>
      <c r="N32">
        <v>0.1875</v>
      </c>
      <c r="O32">
        <v>-0.1875</v>
      </c>
      <c r="P32">
        <v>-0.028515625</v>
      </c>
    </row>
    <row r="33" spans="1:16" ht="12.75">
      <c r="A33" t="str">
        <f>"3s"</f>
        <v>3s</v>
      </c>
      <c r="B33">
        <v>1.1948142487421232</v>
      </c>
      <c r="C33">
        <f t="shared" si="0"/>
        <v>0.02836382983640326</v>
      </c>
      <c r="D33">
        <v>0</v>
      </c>
      <c r="I33">
        <f t="shared" si="1"/>
        <v>0.08155532491614159</v>
      </c>
      <c r="N33">
        <v>0.1875</v>
      </c>
      <c r="O33">
        <v>-0.1875</v>
      </c>
      <c r="P33">
        <v>-0.028515625</v>
      </c>
    </row>
    <row r="34" spans="14:16" ht="12.75">
      <c r="N34">
        <v>0.1875</v>
      </c>
      <c r="O34">
        <v>-0.1875</v>
      </c>
      <c r="P34">
        <v>-0.028515625</v>
      </c>
    </row>
    <row r="35" spans="14:16" ht="12.75">
      <c r="N35">
        <v>0.1875</v>
      </c>
      <c r="O35">
        <v>-0.1875</v>
      </c>
      <c r="P35">
        <v>-0.028515625</v>
      </c>
    </row>
    <row r="36" spans="14:16" ht="12.75">
      <c r="N36">
        <v>0.1875</v>
      </c>
      <c r="O36">
        <v>-0.1875</v>
      </c>
      <c r="P36">
        <v>-0.028515625</v>
      </c>
    </row>
    <row r="37" spans="14:16" ht="12.75">
      <c r="N37">
        <v>0.1875</v>
      </c>
      <c r="O37">
        <v>-0.1875</v>
      </c>
      <c r="P37">
        <v>-0.028515625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 </cp:lastModifiedBy>
  <cp:lastPrinted>2004-11-02T21:37:34Z</cp:lastPrinted>
  <dcterms:created xsi:type="dcterms:W3CDTF">2004-07-06T03:38:11Z</dcterms:created>
  <dcterms:modified xsi:type="dcterms:W3CDTF">2006-05-04T13:23:37Z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