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<sst xmlns="http://schemas.openxmlformats.org/spreadsheetml/2006/main" count="178" uniqueCount="68">
  <si>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</si>
  <si>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</si>
  <si>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</si>
  <si>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</si>
  <si>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</si>
  <si>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</si>
  <si>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</si>
  <si>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</si>
  <si>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</si>
  <si>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</si>
  <si>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</si>
  <si>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</si>
  <si>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</si>
  <si>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</si>
  <si>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</si>
  <si>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</si>
  <si>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</si>
  <si>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</si>
  <si>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</si>
  <si>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</si>
  <si>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</si>
  <si>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</si>
  <si>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</si>
  <si>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</si>
  <si>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</si>
  <si>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</si>
  <si>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</si>
  <si>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</si>
  <si>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</si>
  <si>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</si>
  <si>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</si>
  <si>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</si>
  <si>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</si>
  <si>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</si>
  <si>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</si>
  <si>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</si>
  <si>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</si>
  <si>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</si>
  <si>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</si>
  <si>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</si>
  <si>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</si>
  <si>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</si>
  <si>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</si>
  <si>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</si>
  <si>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</si>
  <si>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</si>
  <si>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</si>
  <si>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9 FLANGE TOP POINTS</t>
  </si>
  <si>
    <t>JOB NUMBER</t>
  </si>
  <si>
    <t>PART NUMBER</t>
  </si>
  <si>
    <t>PART NAME</t>
  </si>
  <si>
    <t>INSPECTOR</t>
  </si>
  <si>
    <t>65678-1 FINAL NUMBERS</t>
  </si>
  <si>
    <t>PORT 9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</si>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</sst>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0.1186</c:v>
                </c:pt>
                <c:pt idx="1">
                  <c:v>0.1269</c:v>
                </c:pt>
                <c:pt idx="2">
                  <c:v>0.1007</c:v>
                </c:pt>
                <c:pt idx="3">
                  <c:v>0.0708</c:v>
                </c:pt>
                <c:pt idx="4">
                  <c:v>0.0509</c:v>
                </c:pt>
                <c:pt idx="5">
                  <c:v>0.0645</c:v>
                </c:pt>
                <c:pt idx="6">
                  <c:v>0.1028</c:v>
                </c:pt>
                <c:pt idx="7">
                  <c:v>0.0916</c:v>
                </c:pt>
                <c:pt idx="8">
                  <c:v>0.0846</c:v>
                </c:pt>
                <c:pt idx="9">
                  <c:v>0.0653</c:v>
                </c:pt>
                <c:pt idx="10">
                  <c:v>0.065</c:v>
                </c:pt>
                <c:pt idx="11">
                  <c:v>0.0805</c:v>
                </c:pt>
                <c:pt idx="12">
                  <c:v>0.0971</c:v>
                </c:pt>
              </c:numCache>
            </c:numRef>
          </c:val>
          <c:smooth val="0"/>
        </c:ser>
        <c:marker val="1"/>
        <c:axId val="18869880"/>
        <c:axId val="35611193"/>
      </c:lineChart>
      <c:catAx>
        <c:axId val="18869880"/>
        <c:scaling>
          <c:orientation val="minMax"/>
        </c:scaling>
        <c:axPos val="b"/>
        <c:delete val="1"/>
        <c:majorTickMark val="out"/>
        <c:minorTickMark val="none"/>
        <c:tickLblPos val="nextTo"/>
        <c:crossAx val="35611193"/>
        <c:crosses val="autoZero"/>
        <c:auto val="1"/>
        <c:lblOffset val="100"/>
        <c:noMultiLvlLbl val="0"/>
      </c:catAx>
      <c:valAx>
        <c:axId val="35611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69880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9713978"/>
        <c:axId val="6609921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0.17772170976686286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8021988"/>
        <c:axId val="52435845"/>
      </c:scatterChart>
      <c:valAx>
        <c:axId val="29713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99211"/>
        <c:crosses val="max"/>
        <c:crossBetween val="midCat"/>
        <c:dispUnits/>
      </c:valAx>
      <c:valAx>
        <c:axId val="660992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13978"/>
        <c:crosses val="max"/>
        <c:crossBetween val="midCat"/>
        <c:dispUnits/>
      </c:valAx>
      <c:valAx>
        <c:axId val="58021988"/>
        <c:scaling>
          <c:orientation val="minMax"/>
        </c:scaling>
        <c:axPos val="b"/>
        <c:delete val="1"/>
        <c:majorTickMark val="in"/>
        <c:minorTickMark val="none"/>
        <c:tickLblPos val="nextTo"/>
        <c:crossAx val="52435845"/>
        <c:crosses val="max"/>
        <c:crossBetween val="midCat"/>
        <c:dispUnits/>
      </c:valAx>
      <c:valAx>
        <c:axId val="524358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02198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065282"/>
        <c:axId val="6593435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0.17772170976686286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6538284"/>
        <c:axId val="39082509"/>
      </c:lineChart>
      <c:catAx>
        <c:axId val="520652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934355"/>
        <c:crosses val="autoZero"/>
        <c:auto val="0"/>
        <c:lblOffset val="100"/>
        <c:tickLblSkip val="1"/>
        <c:noMultiLvlLbl val="0"/>
      </c:catAx>
      <c:valAx>
        <c:axId val="659343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065282"/>
        <c:crossesAt val="1"/>
        <c:crossBetween val="between"/>
        <c:dispUnits/>
      </c:valAx>
      <c:catAx>
        <c:axId val="56538284"/>
        <c:scaling>
          <c:orientation val="minMax"/>
        </c:scaling>
        <c:axPos val="b"/>
        <c:delete val="1"/>
        <c:majorTickMark val="in"/>
        <c:minorTickMark val="none"/>
        <c:tickLblPos val="nextTo"/>
        <c:crossAx val="39082509"/>
        <c:crosses val="autoZero"/>
        <c:auto val="0"/>
        <c:lblOffset val="100"/>
        <c:tickLblSkip val="1"/>
        <c:noMultiLvlLbl val="0"/>
      </c:catAx>
      <c:valAx>
        <c:axId val="3908250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5382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Nominal!$F$47:$F$59</c:f>
              <c:numCache>
                <c:ptCount val="13"/>
                <c:pt idx="0">
                  <c:v>0.1186</c:v>
                </c:pt>
                <c:pt idx="1">
                  <c:v>0.1269</c:v>
                </c:pt>
                <c:pt idx="2">
                  <c:v>0.1007</c:v>
                </c:pt>
                <c:pt idx="3">
                  <c:v>0.0708</c:v>
                </c:pt>
                <c:pt idx="4">
                  <c:v>0.0509</c:v>
                </c:pt>
                <c:pt idx="5">
                  <c:v>0.0645</c:v>
                </c:pt>
                <c:pt idx="6">
                  <c:v>0.1028</c:v>
                </c:pt>
                <c:pt idx="7">
                  <c:v>0.0916</c:v>
                </c:pt>
                <c:pt idx="8">
                  <c:v>0.0846</c:v>
                </c:pt>
                <c:pt idx="9">
                  <c:v>0.0653</c:v>
                </c:pt>
                <c:pt idx="10">
                  <c:v>0.065</c:v>
                </c:pt>
                <c:pt idx="11">
                  <c:v>0.0805</c:v>
                </c:pt>
                <c:pt idx="12">
                  <c:v>0.0971</c:v>
                </c:pt>
              </c:numCache>
            </c:numRef>
          </c:val>
        </c:ser>
        <c:axId val="16198262"/>
        <c:axId val="11566631"/>
      </c:areaChart>
      <c:catAx>
        <c:axId val="16198262"/>
        <c:scaling>
          <c:orientation val="minMax"/>
        </c:scaling>
        <c:axPos val="b"/>
        <c:delete val="1"/>
        <c:majorTickMark val="out"/>
        <c:minorTickMark val="none"/>
        <c:tickLblPos val="nextTo"/>
        <c:crossAx val="11566631"/>
        <c:crosses val="autoZero"/>
        <c:auto val="1"/>
        <c:lblOffset val="100"/>
        <c:noMultiLvlLbl val="0"/>
      </c:catAx>
      <c:valAx>
        <c:axId val="11566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9826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6990816"/>
        <c:axId val="6448188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0.17772170976686286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3466090"/>
        <c:axId val="55650491"/>
      </c:lineChart>
      <c:catAx>
        <c:axId val="369908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481889"/>
        <c:crosses val="autoZero"/>
        <c:auto val="0"/>
        <c:lblOffset val="100"/>
        <c:tickLblSkip val="1"/>
        <c:noMultiLvlLbl val="0"/>
      </c:catAx>
      <c:valAx>
        <c:axId val="644818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990816"/>
        <c:crossesAt val="1"/>
        <c:crossBetween val="between"/>
        <c:dispUnits/>
      </c:valAx>
      <c:catAx>
        <c:axId val="43466090"/>
        <c:scaling>
          <c:orientation val="minMax"/>
        </c:scaling>
        <c:axPos val="b"/>
        <c:delete val="1"/>
        <c:majorTickMark val="in"/>
        <c:minorTickMark val="none"/>
        <c:tickLblPos val="nextTo"/>
        <c:crossAx val="55650491"/>
        <c:crosses val="autoZero"/>
        <c:auto val="0"/>
        <c:lblOffset val="100"/>
        <c:tickLblSkip val="1"/>
        <c:noMultiLvlLbl val="0"/>
      </c:catAx>
      <c:valAx>
        <c:axId val="556504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46609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Nominal!$F$47:$F$59</c:f>
              <c:numCache>
                <c:ptCount val="13"/>
                <c:pt idx="0">
                  <c:v>0.1186</c:v>
                </c:pt>
                <c:pt idx="1">
                  <c:v>0.1269</c:v>
                </c:pt>
                <c:pt idx="2">
                  <c:v>0.1007</c:v>
                </c:pt>
                <c:pt idx="3">
                  <c:v>0.0708</c:v>
                </c:pt>
                <c:pt idx="4">
                  <c:v>0.0509</c:v>
                </c:pt>
                <c:pt idx="5">
                  <c:v>0.0645</c:v>
                </c:pt>
                <c:pt idx="6">
                  <c:v>0.1028</c:v>
                </c:pt>
                <c:pt idx="7">
                  <c:v>0.0916</c:v>
                </c:pt>
                <c:pt idx="8">
                  <c:v>0.0846</c:v>
                </c:pt>
                <c:pt idx="9">
                  <c:v>0.0653</c:v>
                </c:pt>
                <c:pt idx="10">
                  <c:v>0.065</c:v>
                </c:pt>
                <c:pt idx="11">
                  <c:v>0.0805</c:v>
                </c:pt>
                <c:pt idx="12">
                  <c:v>0.0971</c:v>
                </c:pt>
              </c:numCache>
            </c:numRef>
          </c:val>
          <c:smooth val="1"/>
        </c:ser>
        <c:axId val="31092372"/>
        <c:axId val="11395893"/>
      </c:lineChart>
      <c:catAx>
        <c:axId val="3109237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1395893"/>
        <c:crosses val="autoZero"/>
        <c:auto val="0"/>
        <c:lblOffset val="100"/>
        <c:tickLblSkip val="1"/>
        <c:noMultiLvlLbl val="0"/>
      </c:catAx>
      <c:valAx>
        <c:axId val="113958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0923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454174"/>
        <c:axId val="506521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0.17772170976686286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3215816"/>
        <c:axId val="9180297"/>
      </c:lineChart>
      <c:catAx>
        <c:axId val="354541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652111"/>
        <c:crosses val="autoZero"/>
        <c:auto val="0"/>
        <c:lblOffset val="100"/>
        <c:tickLblSkip val="1"/>
        <c:noMultiLvlLbl val="0"/>
      </c:catAx>
      <c:valAx>
        <c:axId val="506521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454174"/>
        <c:crossesAt val="1"/>
        <c:crossBetween val="between"/>
        <c:dispUnits/>
      </c:valAx>
      <c:catAx>
        <c:axId val="53215816"/>
        <c:scaling>
          <c:orientation val="minMax"/>
        </c:scaling>
        <c:axPos val="b"/>
        <c:delete val="1"/>
        <c:majorTickMark val="in"/>
        <c:minorTickMark val="none"/>
        <c:tickLblPos val="nextTo"/>
        <c:crossAx val="9180297"/>
        <c:crosses val="autoZero"/>
        <c:auto val="0"/>
        <c:lblOffset val="100"/>
        <c:tickLblSkip val="1"/>
        <c:noMultiLvlLbl val="0"/>
      </c:catAx>
      <c:valAx>
        <c:axId val="918029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21581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Nominal!$F$47:$F$59</c:f>
              <c:numCache>
                <c:ptCount val="13"/>
                <c:pt idx="0">
                  <c:v>0.1186</c:v>
                </c:pt>
                <c:pt idx="1">
                  <c:v>0.1269</c:v>
                </c:pt>
                <c:pt idx="2">
                  <c:v>0.1007</c:v>
                </c:pt>
                <c:pt idx="3">
                  <c:v>0.0708</c:v>
                </c:pt>
                <c:pt idx="4">
                  <c:v>0.0509</c:v>
                </c:pt>
                <c:pt idx="5">
                  <c:v>0.0645</c:v>
                </c:pt>
                <c:pt idx="6">
                  <c:v>0.1028</c:v>
                </c:pt>
                <c:pt idx="7">
                  <c:v>0.0916</c:v>
                </c:pt>
                <c:pt idx="8">
                  <c:v>0.0846</c:v>
                </c:pt>
                <c:pt idx="9">
                  <c:v>0.0653</c:v>
                </c:pt>
                <c:pt idx="10">
                  <c:v>0.065</c:v>
                </c:pt>
                <c:pt idx="11">
                  <c:v>0.0805</c:v>
                </c:pt>
                <c:pt idx="12">
                  <c:v>0.0971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Gauss!$N$3:$N$15</c:f>
              <c:numCache>
                <c:ptCount val="13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Gauss!$O$3:$O$15</c:f>
              <c:numCache>
                <c:ptCount val="13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Gauss!$P$3:$P$15</c:f>
              <c:numCache>
                <c:ptCount val="13"/>
                <c:pt idx="0">
                  <c:v>0.0861</c:v>
                </c:pt>
                <c:pt idx="1">
                  <c:v>0.0861</c:v>
                </c:pt>
                <c:pt idx="2">
                  <c:v>0.0861</c:v>
                </c:pt>
                <c:pt idx="3">
                  <c:v>0.0861</c:v>
                </c:pt>
                <c:pt idx="4">
                  <c:v>0.0861</c:v>
                </c:pt>
                <c:pt idx="5">
                  <c:v>0.0861</c:v>
                </c:pt>
                <c:pt idx="6">
                  <c:v>0.0861</c:v>
                </c:pt>
                <c:pt idx="7">
                  <c:v>0.0861</c:v>
                </c:pt>
                <c:pt idx="8">
                  <c:v>0.0861</c:v>
                </c:pt>
                <c:pt idx="9">
                  <c:v>0.0861</c:v>
                </c:pt>
                <c:pt idx="10">
                  <c:v>0.0861</c:v>
                </c:pt>
                <c:pt idx="11">
                  <c:v>0.0861</c:v>
                </c:pt>
                <c:pt idx="12">
                  <c:v>0.0861</c:v>
                </c:pt>
              </c:numCache>
            </c:numRef>
          </c:val>
          <c:smooth val="0"/>
        </c:ser>
        <c:marker val="1"/>
        <c:axId val="15513810"/>
        <c:axId val="5406563"/>
      </c:lineChart>
      <c:catAx>
        <c:axId val="15513810"/>
        <c:scaling>
          <c:orientation val="minMax"/>
        </c:scaling>
        <c:axPos val="b"/>
        <c:delete val="1"/>
        <c:majorTickMark val="out"/>
        <c:minorTickMark val="none"/>
        <c:tickLblPos val="nextTo"/>
        <c:crossAx val="5406563"/>
        <c:crosses val="autoZero"/>
        <c:auto val="1"/>
        <c:lblOffset val="100"/>
        <c:noMultiLvlLbl val="0"/>
      </c:catAx>
      <c:valAx>
        <c:axId val="5406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5513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659068"/>
        <c:axId val="3527842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9070406"/>
        <c:axId val="38980471"/>
      </c:lineChart>
      <c:catAx>
        <c:axId val="48659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278429"/>
        <c:crosses val="autoZero"/>
        <c:auto val="0"/>
        <c:lblOffset val="100"/>
        <c:tickLblSkip val="1"/>
        <c:noMultiLvlLbl val="0"/>
      </c:catAx>
      <c:valAx>
        <c:axId val="3527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659068"/>
        <c:crossesAt val="1"/>
        <c:crossBetween val="between"/>
        <c:dispUnits/>
      </c:valAx>
      <c:catAx>
        <c:axId val="49070406"/>
        <c:scaling>
          <c:orientation val="minMax"/>
        </c:scaling>
        <c:axPos val="b"/>
        <c:delete val="1"/>
        <c:majorTickMark val="in"/>
        <c:minorTickMark val="none"/>
        <c:tickLblPos val="nextTo"/>
        <c:crossAx val="38980471"/>
        <c:crosses val="autoZero"/>
        <c:auto val="0"/>
        <c:lblOffset val="100"/>
        <c:tickLblSkip val="1"/>
        <c:noMultiLvlLbl val="0"/>
      </c:catAx>
      <c:valAx>
        <c:axId val="3898047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07040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15279920"/>
        <c:axId val="3301553"/>
      </c:scatterChart>
      <c:valAx>
        <c:axId val="15279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01553"/>
        <c:crosses val="max"/>
        <c:crossBetween val="midCat"/>
        <c:dispUnits/>
      </c:valAx>
      <c:valAx>
        <c:axId val="3301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7992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38841.388657407406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13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0.0861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0.12694278170907758</v>
      </c>
      <c r="H8" s="5"/>
    </row>
    <row r="9" spans="5:8" ht="13.5">
      <c r="E9" s="63" t="s">
        <v>13</v>
      </c>
      <c r="F9" s="63"/>
      <c r="G9" s="35">
        <v>0.0509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0.07604278170907758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13</v>
      </c>
      <c r="N12" s="44">
        <v>13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0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13</v>
      </c>
      <c r="N15" s="44">
        <v>13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0.02212772192677903</v>
      </c>
      <c r="L18" s="42">
        <v>0.009851895635851093</v>
      </c>
      <c r="M18" s="42">
        <v>0.12461048873490199</v>
      </c>
      <c r="N18" s="51">
        <v>0.12694278170907758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0</v>
      </c>
      <c r="L19" s="42">
        <v>0</v>
      </c>
      <c r="M19" s="42">
        <v>0</v>
      </c>
      <c r="N19" s="51">
        <v>0.0509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0.02212772192677903</v>
      </c>
      <c r="L20" s="42">
        <v>0.017387787915474462</v>
      </c>
      <c r="M20" s="42">
        <v>0.2199278435139007</v>
      </c>
      <c r="N20" s="51">
        <v>0.07604278170907758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0.01501132356159255</v>
      </c>
      <c r="L22" s="42">
        <v>0.0009023810473877894</v>
      </c>
      <c r="M22" s="42">
        <v>0.011414251826648271</v>
      </c>
      <c r="N22" s="51">
        <v>0.0861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0.015487600271096927</v>
      </c>
      <c r="L23" s="42">
        <v>0.006895474866753333</v>
      </c>
      <c r="M23" s="42">
        <v>0.087216803845253</v>
      </c>
      <c r="N23" s="51">
        <v>0.08884922176780297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0.0039669158058029804</v>
      </c>
      <c r="L24" s="42">
        <v>0.007115316033526132</v>
      </c>
      <c r="M24" s="42">
        <v>0.08999736777023423</v>
      </c>
      <c r="N24" s="51">
        <v>0.022758405040775618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65.86118599083024</v>
      </c>
      <c r="D47" s="24">
        <v>27.63282152929486</v>
      </c>
      <c r="E47" s="24">
        <v>48.45469576207172</v>
      </c>
      <c r="F47" s="60">
        <v>0.1186</v>
      </c>
    </row>
    <row r="48" spans="2:6" ht="13.5">
      <c r="B48" s="27" t="s">
        <v>56</v>
      </c>
      <c r="C48" s="24">
        <v>64.0717329470994</v>
      </c>
      <c r="D48" s="24">
        <v>30.63685490403118</v>
      </c>
      <c r="E48" s="24">
        <v>48.54340353310752</v>
      </c>
      <c r="F48" s="60">
        <v>0.1269</v>
      </c>
    </row>
    <row r="49" spans="2:6" ht="13.5">
      <c r="B49" s="27" t="s">
        <v>57</v>
      </c>
      <c r="C49" s="24">
        <v>60.93799422815206</v>
      </c>
      <c r="D49" s="24">
        <v>30.8548968588896</v>
      </c>
      <c r="E49" s="24">
        <v>49.055913376984165</v>
      </c>
      <c r="F49" s="60">
        <v>0.1007</v>
      </c>
    </row>
    <row r="50" spans="2:6" ht="13.5">
      <c r="B50" s="27" t="s">
        <v>58</v>
      </c>
      <c r="C50" s="24">
        <v>58.70676522007039</v>
      </c>
      <c r="D50" s="24">
        <v>28.417826436735833</v>
      </c>
      <c r="E50" s="24">
        <v>49.61433937027294</v>
      </c>
      <c r="F50" s="60">
        <v>0.0708</v>
      </c>
    </row>
    <row r="51" spans="2:6" ht="13.5">
      <c r="B51" s="27" t="s">
        <v>59</v>
      </c>
      <c r="C51" s="24">
        <v>59.4987122308318</v>
      </c>
      <c r="D51" s="24">
        <v>24.87682211526689</v>
      </c>
      <c r="E51" s="24">
        <v>49.73342537254767</v>
      </c>
      <c r="F51" s="60">
        <v>0.0509</v>
      </c>
    </row>
    <row r="52" spans="2:6" ht="13.5">
      <c r="B52" s="27" t="s">
        <v>60</v>
      </c>
      <c r="C52" s="24">
        <v>62.54258117283059</v>
      </c>
      <c r="D52" s="24">
        <v>23.669119985599092</v>
      </c>
      <c r="E52" s="24">
        <v>49.30224697407444</v>
      </c>
      <c r="F52" s="60">
        <v>0.0645</v>
      </c>
    </row>
    <row r="53" spans="2:6" ht="13.5">
      <c r="B53" s="27" t="s">
        <v>61</v>
      </c>
      <c r="C53" s="24">
        <v>65.5219205532161</v>
      </c>
      <c r="D53" s="24">
        <v>25.504501012003107</v>
      </c>
      <c r="E53" s="24">
        <v>48.66703059856997</v>
      </c>
      <c r="F53" s="60">
        <v>0.1028</v>
      </c>
    </row>
    <row r="54" spans="2:6" ht="13.5">
      <c r="B54" s="27" t="s">
        <v>62</v>
      </c>
      <c r="C54" s="24">
        <v>65.5879479178411</v>
      </c>
      <c r="D54" s="24">
        <v>-27.96394620641755</v>
      </c>
      <c r="E54" s="24">
        <v>-48.4494691689559</v>
      </c>
      <c r="F54" s="60">
        <v>0.0916</v>
      </c>
    </row>
    <row r="55" spans="2:6" ht="13.5">
      <c r="B55" s="27" t="s">
        <v>63</v>
      </c>
      <c r="C55" s="24">
        <v>63.82745446112002</v>
      </c>
      <c r="D55" s="24">
        <v>-24.54150842382319</v>
      </c>
      <c r="E55" s="24">
        <v>-49.02557105392636</v>
      </c>
      <c r="F55" s="60">
        <v>0.0846</v>
      </c>
    </row>
    <row r="56" spans="2:6" ht="13.5">
      <c r="B56" s="27" t="s">
        <v>64</v>
      </c>
      <c r="C56" s="24">
        <v>59.845847681466736</v>
      </c>
      <c r="D56" s="24">
        <v>-25.149239234925076</v>
      </c>
      <c r="E56" s="24">
        <v>-49.66488013334536</v>
      </c>
      <c r="F56" s="60">
        <v>0.0653</v>
      </c>
    </row>
    <row r="57" spans="2:6" ht="13.5">
      <c r="B57" s="27" t="s">
        <v>65</v>
      </c>
      <c r="C57" s="24">
        <v>59.070900321437584</v>
      </c>
      <c r="D57" s="24">
        <v>-29.254542172292513</v>
      </c>
      <c r="E57" s="24">
        <v>-49.47765185017306</v>
      </c>
      <c r="F57" s="60">
        <v>0.065</v>
      </c>
    </row>
    <row r="58" spans="2:6" ht="13.5">
      <c r="B58" s="27" t="s">
        <v>66</v>
      </c>
      <c r="C58" s="24">
        <v>61.64252689768799</v>
      </c>
      <c r="D58" s="24">
        <v>-31.280511492411055</v>
      </c>
      <c r="E58" s="24">
        <v>-48.87660372465359</v>
      </c>
      <c r="F58" s="60">
        <v>0.0805</v>
      </c>
    </row>
    <row r="59" spans="2:6" ht="13.5">
      <c r="B59" s="27" t="s">
        <v>67</v>
      </c>
      <c r="C59" s="24">
        <v>63.88266517690258</v>
      </c>
      <c r="D59" s="24">
        <v>-30.86600165038258</v>
      </c>
      <c r="E59" s="24">
        <v>-48.528460678643285</v>
      </c>
      <c r="F59" s="60">
        <v>0.0971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38841.388657407406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0.0861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0.12694278170907758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0.0509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0.07604278170907758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0.022758405040775618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65.84050394530814</v>
      </c>
      <c r="D47" s="24">
        <v>27.62361340205729</v>
      </c>
      <c r="E47" s="24">
        <v>48.338226530100584</v>
      </c>
      <c r="F47" s="60">
        <v>0.1186</v>
      </c>
    </row>
    <row r="48" spans="2:6" ht="13.5">
      <c r="B48" s="27" t="s">
        <v>56</v>
      </c>
      <c r="C48" s="24">
        <v>64.04960522517263</v>
      </c>
      <c r="D48" s="24">
        <v>30.627003008395327</v>
      </c>
      <c r="E48" s="24">
        <v>48.41879304437262</v>
      </c>
      <c r="F48" s="60">
        <v>0.1269</v>
      </c>
    </row>
    <row r="49" spans="2:6" ht="13.5">
      <c r="B49" s="27" t="s">
        <v>57</v>
      </c>
      <c r="C49" s="24">
        <v>60.92043955134915</v>
      </c>
      <c r="D49" s="24">
        <v>30.847081013217327</v>
      </c>
      <c r="E49" s="24">
        <v>48.95705569844256</v>
      </c>
      <c r="F49" s="60">
        <v>0.1007</v>
      </c>
    </row>
    <row r="50" spans="2:6" ht="13.5">
      <c r="B50" s="27" t="s">
        <v>58</v>
      </c>
      <c r="C50" s="24">
        <v>58.6944231936222</v>
      </c>
      <c r="D50" s="24">
        <v>28.412331412141995</v>
      </c>
      <c r="E50" s="24">
        <v>49.54483629173162</v>
      </c>
      <c r="F50" s="60">
        <v>0.0708</v>
      </c>
    </row>
    <row r="51" spans="2:6" ht="13.5">
      <c r="B51" s="27" t="s">
        <v>59</v>
      </c>
      <c r="C51" s="24">
        <v>59.489833315751376</v>
      </c>
      <c r="D51" s="24">
        <v>24.87286952528665</v>
      </c>
      <c r="E51" s="24">
        <v>49.68342664181925</v>
      </c>
      <c r="F51" s="60">
        <v>0.0509</v>
      </c>
    </row>
    <row r="52" spans="2:6" ht="13.5">
      <c r="B52" s="27" t="s">
        <v>60</v>
      </c>
      <c r="C52" s="24">
        <v>62.53133197966592</v>
      </c>
      <c r="D52" s="24">
        <v>23.664111522436155</v>
      </c>
      <c r="E52" s="24">
        <v>49.23889809583033</v>
      </c>
      <c r="F52" s="60">
        <v>0.0645</v>
      </c>
    </row>
    <row r="53" spans="2:6" ht="13.5">
      <c r="B53" s="27" t="s">
        <v>61</v>
      </c>
      <c r="C53" s="24">
        <v>65.50400685179473</v>
      </c>
      <c r="D53" s="24">
        <v>25.496525326392227</v>
      </c>
      <c r="E53" s="24">
        <v>48.56615105982112</v>
      </c>
      <c r="F53" s="60">
        <v>0.1028</v>
      </c>
    </row>
    <row r="54" spans="2:6" ht="13.5">
      <c r="B54" s="27" t="s">
        <v>62</v>
      </c>
      <c r="C54" s="24">
        <v>65.57198298494451</v>
      </c>
      <c r="D54" s="24">
        <v>-27.956838155898755</v>
      </c>
      <c r="E54" s="24">
        <v>-48.35956392601766</v>
      </c>
      <c r="F54" s="60">
        <v>0.0916</v>
      </c>
    </row>
    <row r="55" spans="2:6" ht="13.5">
      <c r="B55" s="27" t="s">
        <v>63</v>
      </c>
      <c r="C55" s="24">
        <v>63.81270436492463</v>
      </c>
      <c r="D55" s="24">
        <v>-24.534941272856706</v>
      </c>
      <c r="E55" s="24">
        <v>-48.942508887602166</v>
      </c>
      <c r="F55" s="60">
        <v>0.0846</v>
      </c>
    </row>
    <row r="56" spans="2:6" ht="13.5">
      <c r="B56" s="27" t="s">
        <v>64</v>
      </c>
      <c r="C56" s="24">
        <v>59.83446489627353</v>
      </c>
      <c r="D56" s="24">
        <v>-25.144171323952193</v>
      </c>
      <c r="E56" s="24">
        <v>-49.60077905050683</v>
      </c>
      <c r="F56" s="60">
        <v>0.0653</v>
      </c>
    </row>
    <row r="57" spans="2:6" ht="13.5">
      <c r="B57" s="27" t="s">
        <v>65</v>
      </c>
      <c r="C57" s="24">
        <v>59.05956339387085</v>
      </c>
      <c r="D57" s="24">
        <v>-29.249494613346425</v>
      </c>
      <c r="E57" s="24">
        <v>-49.41380897247089</v>
      </c>
      <c r="F57" s="60">
        <v>0.065</v>
      </c>
    </row>
    <row r="58" spans="2:6" ht="13.5">
      <c r="B58" s="27" t="s">
        <v>66</v>
      </c>
      <c r="C58" s="24">
        <v>61.62848890690768</v>
      </c>
      <c r="D58" s="24">
        <v>-31.274261377817382</v>
      </c>
      <c r="E58" s="24">
        <v>-48.79755009747181</v>
      </c>
      <c r="F58" s="60">
        <v>0.0805</v>
      </c>
    </row>
    <row r="59" spans="2:6" ht="13.5">
      <c r="B59" s="27" t="s">
        <v>67</v>
      </c>
      <c r="C59" s="24">
        <v>63.86573898360055</v>
      </c>
      <c r="D59" s="24">
        <v>-30.858465758102955</v>
      </c>
      <c r="E59" s="24">
        <v>-48.433143323864286</v>
      </c>
      <c r="F59" s="60">
        <v>0.0971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38841.388657407406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0.0861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0.12694278170907758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0.0509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0.07604278170907758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0.022758405040775618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0.020682045522093517</v>
      </c>
      <c r="D47" s="24">
        <v>0.009208127237567254</v>
      </c>
      <c r="E47" s="24">
        <v>0.11646923197113779</v>
      </c>
      <c r="F47" s="60">
        <v>0.1186</v>
      </c>
    </row>
    <row r="48" spans="2:6" ht="13.5">
      <c r="B48" s="27" t="s">
        <v>56</v>
      </c>
      <c r="C48" s="24">
        <v>0.02212772192677903</v>
      </c>
      <c r="D48" s="24">
        <v>0.009851895635851093</v>
      </c>
      <c r="E48" s="24">
        <v>0.12461048873490199</v>
      </c>
      <c r="F48" s="60">
        <v>0.1269</v>
      </c>
    </row>
    <row r="49" spans="2:6" ht="13.5">
      <c r="B49" s="27" t="s">
        <v>57</v>
      </c>
      <c r="C49" s="24">
        <v>0.01755467680290934</v>
      </c>
      <c r="D49" s="24">
        <v>0.007815845672272559</v>
      </c>
      <c r="E49" s="24">
        <v>0.09885767854160576</v>
      </c>
      <c r="F49" s="60">
        <v>0.1007</v>
      </c>
    </row>
    <row r="50" spans="2:6" ht="13.5">
      <c r="B50" s="27" t="s">
        <v>58</v>
      </c>
      <c r="C50" s="24">
        <v>0.012342026448187937</v>
      </c>
      <c r="D50" s="24">
        <v>0.005495024593837883</v>
      </c>
      <c r="E50" s="24">
        <v>0.06950307854131665</v>
      </c>
      <c r="F50" s="60">
        <v>0.0708</v>
      </c>
    </row>
    <row r="51" spans="2:6" ht="13.5">
      <c r="B51" s="27" t="s">
        <v>59</v>
      </c>
      <c r="C51" s="24">
        <v>0.008878915080423155</v>
      </c>
      <c r="D51" s="24">
        <v>0.003952589980240617</v>
      </c>
      <c r="E51" s="24">
        <v>0.04999873072841865</v>
      </c>
      <c r="F51" s="60">
        <v>0.0509</v>
      </c>
    </row>
    <row r="52" spans="2:6" ht="13.5">
      <c r="B52" s="27" t="s">
        <v>60</v>
      </c>
      <c r="C52" s="24">
        <v>0.011249193164665883</v>
      </c>
      <c r="D52" s="24">
        <v>0.00500846316293746</v>
      </c>
      <c r="E52" s="24">
        <v>0.0633488782441134</v>
      </c>
      <c r="F52" s="60">
        <v>0.0645</v>
      </c>
    </row>
    <row r="53" spans="2:6" ht="13.5">
      <c r="B53" s="27" t="s">
        <v>61</v>
      </c>
      <c r="C53" s="24">
        <v>0.017913701421377937</v>
      </c>
      <c r="D53" s="24">
        <v>0.007975685610880134</v>
      </c>
      <c r="E53" s="24">
        <v>0.10087953874885613</v>
      </c>
      <c r="F53" s="60">
        <v>0.1028</v>
      </c>
    </row>
    <row r="54" spans="2:6" ht="13.5">
      <c r="B54" s="27" t="s">
        <v>62</v>
      </c>
      <c r="C54" s="24">
        <v>0.015964932896594064</v>
      </c>
      <c r="D54" s="24">
        <v>-0.007108050518795039</v>
      </c>
      <c r="E54" s="24">
        <v>-0.08990524293824365</v>
      </c>
      <c r="F54" s="60">
        <v>0.0916</v>
      </c>
    </row>
    <row r="55" spans="2:6" ht="13.5">
      <c r="B55" s="27" t="s">
        <v>63</v>
      </c>
      <c r="C55" s="24">
        <v>0.01475009619539236</v>
      </c>
      <c r="D55" s="24">
        <v>-0.006567150966482416</v>
      </c>
      <c r="E55" s="24">
        <v>-0.08306216632419705</v>
      </c>
      <c r="F55" s="60">
        <v>0.0846</v>
      </c>
    </row>
    <row r="56" spans="2:6" ht="13.5">
      <c r="B56" s="27" t="s">
        <v>64</v>
      </c>
      <c r="C56" s="24">
        <v>0.011382785193205791</v>
      </c>
      <c r="D56" s="24">
        <v>-0.005067910972883283</v>
      </c>
      <c r="E56" s="24">
        <v>-0.06410108283853333</v>
      </c>
      <c r="F56" s="60">
        <v>0.0653</v>
      </c>
    </row>
    <row r="57" spans="2:6" ht="13.5">
      <c r="B57" s="27" t="s">
        <v>65</v>
      </c>
      <c r="C57" s="24">
        <v>0.011336927566730992</v>
      </c>
      <c r="D57" s="24">
        <v>-0.00504755894608877</v>
      </c>
      <c r="E57" s="24">
        <v>-0.06384287770217156</v>
      </c>
      <c r="F57" s="60">
        <v>0.065</v>
      </c>
    </row>
    <row r="58" spans="2:6" ht="13.5">
      <c r="B58" s="27" t="s">
        <v>66</v>
      </c>
      <c r="C58" s="24">
        <v>0.014037990780316534</v>
      </c>
      <c r="D58" s="24">
        <v>-0.006250114593672862</v>
      </c>
      <c r="E58" s="24">
        <v>-0.07905362718177855</v>
      </c>
      <c r="F58" s="60">
        <v>0.0805</v>
      </c>
    </row>
    <row r="59" spans="2:6" ht="13.5">
      <c r="B59" s="27" t="s">
        <v>67</v>
      </c>
      <c r="C59" s="24">
        <v>0.016926193302026604</v>
      </c>
      <c r="D59" s="24">
        <v>-0.0075358922796233685</v>
      </c>
      <c r="E59" s="24">
        <v>-0.09531735477899872</v>
      </c>
      <c r="F59" s="60">
        <v>0.0971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38841.388657407406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13</v>
      </c>
      <c r="F36" s="44">
        <v>13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0</v>
      </c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13</v>
      </c>
      <c r="F39" s="44">
        <v>13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0.02212772192677903</v>
      </c>
      <c r="D42" s="42">
        <v>0.009851895635851093</v>
      </c>
      <c r="E42" s="42">
        <v>0.12461048873490199</v>
      </c>
      <c r="F42" s="51">
        <v>0.12694278170907758</v>
      </c>
    </row>
    <row r="43" spans="2:6" ht="13.5">
      <c r="B43" s="49" t="s">
        <v>13</v>
      </c>
      <c r="C43" s="42">
        <v>0</v>
      </c>
      <c r="D43" s="42">
        <v>0</v>
      </c>
      <c r="E43" s="42">
        <v>0</v>
      </c>
      <c r="F43" s="51">
        <v>0.0509</v>
      </c>
    </row>
    <row r="44" spans="2:6" ht="13.5">
      <c r="B44" s="49" t="s">
        <v>14</v>
      </c>
      <c r="C44" s="42">
        <v>0.02212772192677903</v>
      </c>
      <c r="D44" s="42">
        <v>0.017387787915474462</v>
      </c>
      <c r="E44" s="42">
        <v>0.2199278435139007</v>
      </c>
      <c r="F44" s="51">
        <v>0.07604278170907758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0.01501132356159255</v>
      </c>
      <c r="D46" s="42">
        <v>0.0009023810473877894</v>
      </c>
      <c r="E46" s="42">
        <v>0.011414251826648271</v>
      </c>
      <c r="F46" s="51">
        <v>0.0861</v>
      </c>
    </row>
    <row r="47" spans="2:6" ht="13.5">
      <c r="B47" s="49" t="s">
        <v>26</v>
      </c>
      <c r="C47" s="42">
        <v>0.015487600271096927</v>
      </c>
      <c r="D47" s="42">
        <v>0.006895474866753333</v>
      </c>
      <c r="E47" s="42">
        <v>0.087216803845253</v>
      </c>
      <c r="F47" s="51">
        <v>0.08884922176780297</v>
      </c>
    </row>
    <row r="48" spans="2:6" ht="13.5">
      <c r="B48" s="49" t="s">
        <v>27</v>
      </c>
      <c r="C48" s="42">
        <v>0.0039669158058029804</v>
      </c>
      <c r="D48" s="42">
        <v>0.007115316033526132</v>
      </c>
      <c r="E48" s="42">
        <v>0.08999736777023423</v>
      </c>
      <c r="F48" s="51">
        <v>0.022758405040775618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13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0.017824784877673153</v>
      </c>
      <c r="C3">
        <f aca="true" t="shared" si="0" ref="C3:C33">NORMDIST(B3,AveDev3D_0,StandardDev3D_0,FALSE)*NumPoints_7*I3</f>
        <v>0.01152280587103884</v>
      </c>
      <c r="D3">
        <v>0</v>
      </c>
      <c r="F3" t="s">
        <v>17</v>
      </c>
      <c r="G3">
        <v>15</v>
      </c>
      <c r="I3">
        <f>B5-B4</f>
        <v>0.004551681008155124</v>
      </c>
      <c r="N3">
        <v>0.1875</v>
      </c>
      <c r="O3">
        <v>-0.1875</v>
      </c>
      <c r="P3">
        <v>0.0861</v>
      </c>
    </row>
    <row r="4" spans="1:16" ht="12.75">
      <c r="B4">
        <v>0.02237646588582827</v>
      </c>
      <c r="C4">
        <f t="shared" si="0"/>
        <v>0.02058017411574792</v>
      </c>
      <c r="D4">
        <v>0</v>
      </c>
      <c r="F4" t="s">
        <v>18</v>
      </c>
      <c r="G4">
        <v>5</v>
      </c>
      <c r="I4">
        <f>I3</f>
        <v>0.004551681008155124</v>
      </c>
      <c r="N4">
        <v>0.1875</v>
      </c>
      <c r="O4">
        <v>-0.1875</v>
      </c>
      <c r="P4">
        <v>0.0861</v>
      </c>
    </row>
    <row r="5" spans="1:16" ht="12.75">
      <c r="B5">
        <v>0.026928146893983394</v>
      </c>
      <c r="C5">
        <f t="shared" si="0"/>
        <v>0.035315720007582645</v>
      </c>
      <c r="D5">
        <v>0</v>
      </c>
      <c r="I5">
        <f>I4</f>
        <v>0.004551681008155124</v>
      </c>
      <c r="N5">
        <v>0.1875</v>
      </c>
      <c r="O5">
        <v>-0.1875</v>
      </c>
      <c r="P5">
        <v>0.0861</v>
      </c>
    </row>
    <row r="6" spans="1:16" ht="12.75">
      <c r="B6">
        <v>0.03147982790213851</v>
      </c>
      <c r="C6">
        <f t="shared" si="0"/>
        <v>0.05822577876659154</v>
      </c>
      <c r="D6">
        <v>0</v>
      </c>
      <c r="I6">
        <f aca="true" t="shared" si="1" ref="I6:I33">I5</f>
        <v>0.004551681008155124</v>
      </c>
      <c r="N6">
        <v>0.1875</v>
      </c>
      <c r="O6">
        <v>-0.1875</v>
      </c>
      <c r="P6">
        <v>0.0861</v>
      </c>
    </row>
    <row r="7" spans="1:16" ht="12.75">
      <c r="B7">
        <v>0.036031508910293636</v>
      </c>
      <c r="C7">
        <f t="shared" si="0"/>
        <v>0.09223394140020175</v>
      </c>
      <c r="D7">
        <v>0</v>
      </c>
      <c r="I7">
        <f t="shared" si="1"/>
        <v>0.004551681008155124</v>
      </c>
      <c r="N7">
        <v>0.1875</v>
      </c>
      <c r="O7">
        <v>-0.1875</v>
      </c>
      <c r="P7">
        <v>0.0861</v>
      </c>
    </row>
    <row r="8" spans="1:16" ht="12.75">
      <c r="A8" t="str">
        <f>"-2s"</f>
        <v>-2s</v>
      </c>
      <c r="B8">
        <v>0.04058318991844876</v>
      </c>
      <c r="C8">
        <f t="shared" si="0"/>
        <v>0.14037651293428896</v>
      </c>
      <c r="D8">
        <v>0</v>
      </c>
      <c r="I8">
        <f t="shared" si="1"/>
        <v>0.004551681008155124</v>
      </c>
      <c r="N8">
        <v>0.1875</v>
      </c>
      <c r="O8">
        <v>-0.1875</v>
      </c>
      <c r="P8">
        <v>0.0861</v>
      </c>
    </row>
    <row r="9" spans="1:16" ht="12.75">
      <c r="B9">
        <v>0.045134870926603884</v>
      </c>
      <c r="C9">
        <f t="shared" si="0"/>
        <v>0.2052704115823249</v>
      </c>
      <c r="D9">
        <v>0</v>
      </c>
      <c r="I9">
        <f t="shared" si="1"/>
        <v>0.004551681008155124</v>
      </c>
      <c r="N9">
        <v>0.1875</v>
      </c>
      <c r="O9">
        <v>-0.1875</v>
      </c>
      <c r="P9">
        <v>0.0861</v>
      </c>
    </row>
    <row r="10" spans="1:16" ht="12.75">
      <c r="B10">
        <v>0.04968655193475901</v>
      </c>
      <c r="C10">
        <f t="shared" si="0"/>
        <v>0.28839417016658453</v>
      </c>
      <c r="D10">
        <v>1</v>
      </c>
      <c r="I10">
        <f t="shared" si="1"/>
        <v>0.004551681008155124</v>
      </c>
      <c r="N10">
        <v>0.1875</v>
      </c>
      <c r="O10">
        <v>-0.1875</v>
      </c>
      <c r="P10">
        <v>0.0861</v>
      </c>
    </row>
    <row r="11" spans="1:16" ht="12.75">
      <c r="B11">
        <v>0.05423823294291413</v>
      </c>
      <c r="C11">
        <f t="shared" si="0"/>
        <v>0.3892914106529366</v>
      </c>
      <c r="D11">
        <v>0</v>
      </c>
      <c r="I11">
        <f t="shared" si="1"/>
        <v>0.004551681008155124</v>
      </c>
      <c r="N11">
        <v>0.1875</v>
      </c>
      <c r="O11">
        <v>-0.1875</v>
      </c>
      <c r="P11">
        <v>0.0861</v>
      </c>
    </row>
    <row r="12" spans="1:16" ht="12.75">
      <c r="B12">
        <v>0.05878991395106925</v>
      </c>
      <c r="C12">
        <f t="shared" si="0"/>
        <v>0.5048837429563536</v>
      </c>
      <c r="D12">
        <v>0</v>
      </c>
      <c r="I12">
        <f t="shared" si="1"/>
        <v>0.004551681008155124</v>
      </c>
      <c r="N12">
        <v>0.1875</v>
      </c>
      <c r="O12">
        <v>-0.1875</v>
      </c>
      <c r="P12">
        <v>0.0861</v>
      </c>
    </row>
    <row r="13" spans="1:16" ht="12.75">
      <c r="B13">
        <v>0.06334159495922438</v>
      </c>
      <c r="C13">
        <f t="shared" si="0"/>
        <v>0.6291238837497729</v>
      </c>
      <c r="D13">
        <v>3</v>
      </c>
      <c r="I13">
        <f t="shared" si="1"/>
        <v>0.004551681008155124</v>
      </c>
      <c r="N13">
        <v>0.1875</v>
      </c>
      <c r="O13">
        <v>-0.1875</v>
      </c>
      <c r="P13">
        <v>0.0861</v>
      </c>
    </row>
    <row r="14" spans="1:16" ht="12.75">
      <c r="B14">
        <v>0.0678932759673795</v>
      </c>
      <c r="C14">
        <f t="shared" si="0"/>
        <v>0.753198037179855</v>
      </c>
      <c r="D14">
        <v>1</v>
      </c>
      <c r="I14">
        <f t="shared" si="1"/>
        <v>0.004551681008155124</v>
      </c>
      <c r="N14">
        <v>0.1875</v>
      </c>
      <c r="O14">
        <v>-0.1875</v>
      </c>
      <c r="P14">
        <v>0.0861</v>
      </c>
    </row>
    <row r="15" spans="1:16" ht="12.75">
      <c r="B15">
        <v>0.07244495697553463</v>
      </c>
      <c r="C15">
        <f t="shared" si="0"/>
        <v>0.8663839675186792</v>
      </c>
      <c r="D15">
        <v>0</v>
      </c>
      <c r="I15">
        <f t="shared" si="1"/>
        <v>0.004551681008155124</v>
      </c>
      <c r="N15">
        <v>0.1875</v>
      </c>
      <c r="O15">
        <v>-0.1875</v>
      </c>
      <c r="P15">
        <v>0.0861</v>
      </c>
    </row>
    <row r="16" spans="1:9" ht="12.75">
      <c r="B16">
        <v>0.07699663798368975</v>
      </c>
      <c r="C16">
        <f t="shared" si="0"/>
        <v>0.9575023647886405</v>
      </c>
      <c r="D16">
        <v>1</v>
      </c>
      <c r="I16">
        <f t="shared" si="1"/>
        <v>0.004551681008155124</v>
      </c>
    </row>
    <row r="17" spans="1:9" ht="12.75">
      <c r="B17">
        <v>0.08154831899184488</v>
      </c>
      <c r="C17">
        <f t="shared" si="0"/>
        <v>1.0167110043361853</v>
      </c>
      <c r="D17">
        <v>1</v>
      </c>
      <c r="I17">
        <f t="shared" si="1"/>
        <v>0.004551681008155124</v>
      </c>
    </row>
    <row r="18" spans="1:9" ht="12.75">
      <c r="A18" t="str">
        <f>"0"</f>
        <v>0</v>
      </c>
      <c r="B18">
        <v>0.0861</v>
      </c>
      <c r="C18">
        <f t="shared" si="0"/>
        <v>1.0372499290437251</v>
      </c>
      <c r="D18">
        <v>0</v>
      </c>
      <c r="I18">
        <f t="shared" si="1"/>
        <v>0.004551681008155124</v>
      </c>
    </row>
    <row r="19" spans="1:9" ht="12.75">
      <c r="B19">
        <v>0.09065168100815511</v>
      </c>
      <c r="C19">
        <f t="shared" si="0"/>
        <v>1.0167110043361853</v>
      </c>
      <c r="D19">
        <v>1</v>
      </c>
      <c r="I19">
        <f t="shared" si="1"/>
        <v>0.004551681008155124</v>
      </c>
    </row>
    <row r="20" spans="1:9" ht="12.75">
      <c r="B20">
        <v>0.09520336201631024</v>
      </c>
      <c r="C20">
        <f t="shared" si="0"/>
        <v>0.9575023647886405</v>
      </c>
      <c r="D20">
        <v>1</v>
      </c>
      <c r="I20">
        <f t="shared" si="1"/>
        <v>0.004551681008155124</v>
      </c>
    </row>
    <row r="21" spans="1:9" ht="12.75">
      <c r="B21">
        <v>0.09975504302446536</v>
      </c>
      <c r="C21">
        <f t="shared" si="0"/>
        <v>0.8663839675186792</v>
      </c>
      <c r="D21">
        <v>2</v>
      </c>
      <c r="I21">
        <f t="shared" si="1"/>
        <v>0.004551681008155124</v>
      </c>
    </row>
    <row r="22" spans="1:9" ht="12.75">
      <c r="B22">
        <v>0.1043067240326205</v>
      </c>
      <c r="C22">
        <f t="shared" si="0"/>
        <v>0.753198037179855</v>
      </c>
      <c r="D22">
        <v>0</v>
      </c>
      <c r="I22">
        <f t="shared" si="1"/>
        <v>0.004551681008155124</v>
      </c>
    </row>
    <row r="23" spans="1:9" ht="12.75">
      <c r="B23">
        <v>0.10885840504077561</v>
      </c>
      <c r="C23">
        <f t="shared" si="0"/>
        <v>0.6291238837497729</v>
      </c>
      <c r="D23">
        <v>0</v>
      </c>
      <c r="I23">
        <f t="shared" si="1"/>
        <v>0.004551681008155124</v>
      </c>
    </row>
    <row r="24" spans="1:9" ht="12.75">
      <c r="B24">
        <v>0.11341008604893074</v>
      </c>
      <c r="C24">
        <f t="shared" si="0"/>
        <v>0.5048837429563536</v>
      </c>
      <c r="D24">
        <v>0</v>
      </c>
      <c r="I24">
        <f t="shared" si="1"/>
        <v>0.004551681008155124</v>
      </c>
    </row>
    <row r="25" spans="1:9" ht="12.75">
      <c r="B25">
        <v>0.11796176705708586</v>
      </c>
      <c r="C25">
        <f t="shared" si="0"/>
        <v>0.3892914106529366</v>
      </c>
      <c r="D25">
        <v>1</v>
      </c>
      <c r="I25">
        <f t="shared" si="1"/>
        <v>0.004551681008155124</v>
      </c>
    </row>
    <row r="26" spans="1:9" ht="12.75">
      <c r="B26">
        <v>0.12251344806524098</v>
      </c>
      <c r="C26">
        <f t="shared" si="0"/>
        <v>0.28839417016658464</v>
      </c>
      <c r="D26">
        <v>1</v>
      </c>
      <c r="I26">
        <f t="shared" si="1"/>
        <v>0.004551681008155124</v>
      </c>
    </row>
    <row r="27" spans="1:9" ht="12.75">
      <c r="B27">
        <v>0.12706512907339612</v>
      </c>
      <c r="C27">
        <f t="shared" si="0"/>
        <v>0.2052704115823246</v>
      </c>
      <c r="D27">
        <v>0</v>
      </c>
      <c r="I27">
        <f t="shared" si="1"/>
        <v>0.004551681008155124</v>
      </c>
    </row>
    <row r="28" spans="1:9" ht="12.75">
      <c r="A28" t="str">
        <f>"2s"</f>
        <v>2s</v>
      </c>
      <c r="B28">
        <v>0.13161681008155124</v>
      </c>
      <c r="C28">
        <f t="shared" si="0"/>
        <v>0.14037651293428888</v>
      </c>
      <c r="D28">
        <v>0</v>
      </c>
      <c r="I28">
        <f t="shared" si="1"/>
        <v>0.004551681008155124</v>
      </c>
    </row>
    <row r="29" spans="1:9" ht="12.75">
      <c r="B29">
        <v>0.13616849108970636</v>
      </c>
      <c r="C29">
        <f t="shared" si="0"/>
        <v>0.09223394140020175</v>
      </c>
      <c r="D29">
        <v>0</v>
      </c>
      <c r="I29">
        <f t="shared" si="1"/>
        <v>0.004551681008155124</v>
      </c>
    </row>
    <row r="30" spans="1:9" ht="12.75">
      <c r="B30">
        <v>0.14072017209786147</v>
      </c>
      <c r="C30">
        <f t="shared" si="0"/>
        <v>0.058225778766591595</v>
      </c>
      <c r="D30">
        <v>0</v>
      </c>
      <c r="I30">
        <f t="shared" si="1"/>
        <v>0.004551681008155124</v>
      </c>
    </row>
    <row r="31" spans="1:9" ht="12.75">
      <c r="B31">
        <v>0.1452718531060166</v>
      </c>
      <c r="C31">
        <f t="shared" si="0"/>
        <v>0.03531572000758267</v>
      </c>
      <c r="D31">
        <v>0</v>
      </c>
      <c r="I31">
        <f t="shared" si="1"/>
        <v>0.004551681008155124</v>
      </c>
    </row>
    <row r="32" spans="1:9" ht="12.75">
      <c r="B32">
        <v>0.1498235341141717</v>
      </c>
      <c r="C32">
        <f t="shared" si="0"/>
        <v>0.020580174115747953</v>
      </c>
      <c r="D32">
        <v>0</v>
      </c>
      <c r="I32">
        <f t="shared" si="1"/>
        <v>0.004551681008155124</v>
      </c>
    </row>
    <row r="33" spans="1:9" ht="12.75">
      <c r="A33" t="str">
        <f>"3s"</f>
        <v>3s</v>
      </c>
      <c r="B33">
        <v>0.15437521512232683</v>
      </c>
      <c r="C33">
        <f t="shared" si="0"/>
        <v>0.01152280587103886</v>
      </c>
      <c r="D33">
        <v>0</v>
      </c>
      <c r="I33">
        <f t="shared" si="1"/>
        <v>0.004551681008155124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