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chartsheets/sheet1.xml" ContentType="application/vnd.openxmlformats-officedocument.spreadsheetml.chartsheet+xml"/>
  <Override PartName="/xl/drawings/drawing5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95" yWindow="2625" windowWidth="15480" windowHeight="10035" activeTab="0"/>
  </bookViews>
  <sheets>
    <sheet name="Actual" sheetId="1" r:id="rId1"/>
    <sheet name="Nominal" sheetId="2" r:id="rId2"/>
    <sheet name="Deltas" sheetId="3" r:id="rId3"/>
    <sheet name="Deviations Graph" sheetId="4" r:id="rId4"/>
    <sheet name="Bell Curve" sheetId="5" r:id="rId5"/>
    <sheet name="Distribution chart" sheetId="6" r:id="rId6"/>
    <sheet name="Picture" sheetId="7" r:id="rId7"/>
    <sheet name="Summary" sheetId="8" r:id="rId8"/>
    <sheet name="Gauss" sheetId="9" state="hidden" r:id="rId9"/>
  </sheets>
  <definedNames>
    <definedName name="ActualX_4">'Actual'!$C$47:$C$65536</definedName>
    <definedName name="ActualY_4">'Actual'!$D$47:$D$65536</definedName>
    <definedName name="ActualZ_4">'Actual'!$E$47:$E$65536</definedName>
    <definedName name="AveDev3D_0">'Summary'!$F$46</definedName>
    <definedName name="AveDev3D_1">'Actual'!$G$7</definedName>
    <definedName name="AveDev3D_10">'Actual'!$N$22</definedName>
    <definedName name="AveDev3D_2">'Nominal'!$G$7</definedName>
    <definedName name="AveDev3D_3">'Deltas'!$G$7</definedName>
    <definedName name="AveDevX_0">'Summary'!$C$46</definedName>
    <definedName name="AveDevX_1">'Actual'!$K$22</definedName>
    <definedName name="AveDevY_0">'Summary'!$D$46</definedName>
    <definedName name="AveDevY_1">'Actual'!$L$22</definedName>
    <definedName name="AveDevZ_0">'Summary'!$E$46</definedName>
    <definedName name="AveDevZ_1">'Actual'!$M$22</definedName>
    <definedName name="Comment_0">'Summary'!$B$13</definedName>
    <definedName name="Comment_1">'Actual'!$B$12</definedName>
    <definedName name="Comment_2">'Nominal'!$B$12</definedName>
    <definedName name="Comment_3">'Deltas'!$B$12</definedName>
    <definedName name="CountNumsInDev3D_1">'Actual'!$G$44</definedName>
    <definedName name="Date_0">'Summary'!$F$9</definedName>
    <definedName name="Date_1">'Actual'!$G$1</definedName>
    <definedName name="Date_2">'Nominal'!$G$2</definedName>
    <definedName name="Date_3">'Deltas'!$G$2</definedName>
    <definedName name="Description_2">'Deltas'!$B$47:$B$65536</definedName>
    <definedName name="Description_3">'Nominal'!$B$47:$B$65536</definedName>
    <definedName name="Description_4">'Actual'!$B$47:$B$65536</definedName>
    <definedName name="Dev3D_2">'Nominal'!$F$47:$F$65536</definedName>
    <definedName name="Dev3D_3">'Deltas'!$F$47:$F$65536</definedName>
    <definedName name="Dev3D_4">'Actual'!$F$47:$F$65536</definedName>
    <definedName name="DevRange3D_0">'Summary'!$F$44</definedName>
    <definedName name="DevRange3D_1">'Actual'!$G$10</definedName>
    <definedName name="DevRange3D_10">'Actual'!$N$20</definedName>
    <definedName name="DevRange3D_2">'Nominal'!$G$10</definedName>
    <definedName name="DevRange3D_3">'Deltas'!$G$10</definedName>
    <definedName name="DevRangeX_0">'Summary'!$C$44</definedName>
    <definedName name="DevRangeX_1">'Actual'!$K$20</definedName>
    <definedName name="DevRangeY_0">'Summary'!$D$44</definedName>
    <definedName name="DevRangeY_1">'Actual'!$L$20</definedName>
    <definedName name="DevRangeZ_0">'Summary'!$E$44</definedName>
    <definedName name="DevRangeZ_1">'Actual'!$M$20</definedName>
    <definedName name="DevX_1">'Deltas'!$C$47:$C$65536</definedName>
    <definedName name="DevY_1">'Deltas'!$D$47:$D$65536</definedName>
    <definedName name="DevZ_1">'Deltas'!$E$47:$E$65536</definedName>
    <definedName name="FailedNeg_0">'Summary'!$C$38</definedName>
    <definedName name="FailedNeg_1">'Actual'!$K$14</definedName>
    <definedName name="FailedNom_0">'Summary'!$D$38</definedName>
    <definedName name="FailedNom_1">'Actual'!$L$14</definedName>
    <definedName name="FailedPct_0">'Summary'!$G$38</definedName>
    <definedName name="FailedPct_1">'Actual'!$O$14</definedName>
    <definedName name="FailedPos_0">'Summary'!$E$38</definedName>
    <definedName name="FailedPos_1">'Actual'!$M$14</definedName>
    <definedName name="FailedTotal_0">'Summary'!$F$38</definedName>
    <definedName name="FailedTotal_1">'Actual'!$N$14</definedName>
    <definedName name="GaussAxis_1">'Gauss'!$B$3:$B$33</definedName>
    <definedName name="GaussDistr_1">'Gauss'!$D$3:$D$33</definedName>
    <definedName name="Head0_0">'Summary'!$B$9</definedName>
    <definedName name="Head0_2">'Deltas'!$B$2</definedName>
    <definedName name="Head0_3">'Nominal'!$B$2</definedName>
    <definedName name="Head0_4">'Actual'!$B$1</definedName>
    <definedName name="Head1_0">'Summary'!$B$10</definedName>
    <definedName name="Head1_1">'Nominal'!$B$3</definedName>
    <definedName name="Head1_2">'Deltas'!$B$3</definedName>
    <definedName name="Head1_4">'Actual'!$B$2</definedName>
    <definedName name="Head2_0">'Summary'!$B$11</definedName>
    <definedName name="Head2_2">'Deltas'!$B$4</definedName>
    <definedName name="Head2_3">'Nominal'!$B$4</definedName>
    <definedName name="Head2_4">'Actual'!$B$3</definedName>
    <definedName name="Head3_0">'Summary'!$B$12</definedName>
    <definedName name="Head3_2">'Deltas'!$B$5</definedName>
    <definedName name="Head3_3">'Nominal'!$B$5</definedName>
    <definedName name="Head3_4">'Actual'!$B$4</definedName>
    <definedName name="InTolNeg_0">'Summary'!$C$36</definedName>
    <definedName name="InTolNeg_1">'Actual'!$K$12</definedName>
    <definedName name="InTolNom_0">'Summary'!$D$36</definedName>
    <definedName name="InTolNom_1">'Actual'!$L$12</definedName>
    <definedName name="InTolPct_0">'Summary'!$G$36</definedName>
    <definedName name="InTolPct_1">'Actual'!$O$12</definedName>
    <definedName name="InTolPos_0">'Summary'!$E$36</definedName>
    <definedName name="InTolPos_1">'Actual'!$M$12</definedName>
    <definedName name="InTolTotal_0">'Summary'!$F$36</definedName>
    <definedName name="InTolTotal_1">'Actual'!$N$12</definedName>
    <definedName name="Line0_0">'Summary'!$C$9</definedName>
    <definedName name="Line0_1">'Actual'!$C$1</definedName>
    <definedName name="Line0_2">'Nominal'!$C$2</definedName>
    <definedName name="Line0_3">'Deltas'!$C$2</definedName>
    <definedName name="Line1_0">'Summary'!$C$10</definedName>
    <definedName name="Line1_1">'Actual'!$C$2</definedName>
    <definedName name="Line1_2">'Nominal'!$C$3</definedName>
    <definedName name="Line1_3">'Deltas'!$C$3</definedName>
    <definedName name="Line2_0">'Summary'!$C$11</definedName>
    <definedName name="Line2_1">'Actual'!$C$3</definedName>
    <definedName name="Line2_2">'Nominal'!$C$4</definedName>
    <definedName name="Line2_3">'Deltas'!$C$4</definedName>
    <definedName name="Line3_0">'Summary'!$C$12</definedName>
    <definedName name="Line3_1">'Actual'!$C$4</definedName>
    <definedName name="Line3_2">'Nominal'!$C$5</definedName>
    <definedName name="Line3_3">'Deltas'!$C$5</definedName>
    <definedName name="LowerTolerance_1">'Actual'!$C$8</definedName>
    <definedName name="LowerTolerance_2">'Nominal'!$C$9</definedName>
    <definedName name="LowerTolerance_3">'Deltas'!$C$9</definedName>
    <definedName name="LowerTolerance_4">'Gauss'!$B$2</definedName>
    <definedName name="MaxDev3D_0">'Summary'!$F$42</definedName>
    <definedName name="MaxDev3D_1">'Actual'!$G$8</definedName>
    <definedName name="MaxDev3D_10">'Actual'!$N$18</definedName>
    <definedName name="MaxDev3D_2">'Nominal'!$G$8</definedName>
    <definedName name="MaxDev3D_3">'Deltas'!$G$8</definedName>
    <definedName name="MaxDevX_0">'Summary'!$C$42</definedName>
    <definedName name="MaxDevX_1">'Actual'!$K$18</definedName>
    <definedName name="MaxDevY_0">'Summary'!$D$42</definedName>
    <definedName name="MaxDevY_1">'Actual'!$L$18</definedName>
    <definedName name="MaxDevZ_0">'Summary'!$E$42</definedName>
    <definedName name="MaxDevZ_1">'Actual'!$M$18</definedName>
    <definedName name="MinDev3D_0">'Summary'!$F$43</definedName>
    <definedName name="MinDev3D_1">'Actual'!$G$9</definedName>
    <definedName name="MinDev3D_10">'Actual'!$N$19</definedName>
    <definedName name="MinDev3D_2">'Nominal'!$G$9</definedName>
    <definedName name="MinDev3D_3">'Deltas'!$G$9</definedName>
    <definedName name="MinDevX_0">'Summary'!$C$43</definedName>
    <definedName name="MinDevX_1">'Actual'!$K$19</definedName>
    <definedName name="MinDevY_0">'Summary'!$D$43</definedName>
    <definedName name="MinDevY_1">'Actual'!$L$19</definedName>
    <definedName name="MinDevZ_0">'Summary'!$E$43</definedName>
    <definedName name="MinDevZ_1">'Actual'!$M$19</definedName>
    <definedName name="NominalX_1">'Nominal'!$C$47:$C$65536</definedName>
    <definedName name="NominalY_1">'Nominal'!$D$47:$D$65536</definedName>
    <definedName name="NominalZ_1">'Nominal'!$E$47:$E$65536</definedName>
    <definedName name="NumPoints_0">'Summary'!$C$32</definedName>
    <definedName name="NumPoints_1">'Actual'!$G$5</definedName>
    <definedName name="NumPoints_2">'Nominal'!$G$6</definedName>
    <definedName name="NumPoints_3">'Deltas'!$G$6</definedName>
    <definedName name="NumPoints_7">'Gauss'!$G$1</definedName>
    <definedName name="OOT_1">'Actual'!$G$47:$G$65536</definedName>
    <definedName name="OOT_2">'Nominal'!$G$47:$G$65536</definedName>
    <definedName name="OOT_3">'Deltas'!$G$47:$G$65536</definedName>
    <definedName name="OutTolNeg_0">'Summary'!$C$37</definedName>
    <definedName name="OutTolNeg_1">'Actual'!$K$13</definedName>
    <definedName name="OutTolNom_0">'Summary'!$D$37</definedName>
    <definedName name="OutTolNom_1">'Actual'!$L$13</definedName>
    <definedName name="OutTolPct_0">'Summary'!$G$37</definedName>
    <definedName name="OutTolPct_1">'Actual'!$O$13</definedName>
    <definedName name="OutTolPos_0">'Summary'!$E$37</definedName>
    <definedName name="OutTolPos_1">'Actual'!$M$13</definedName>
    <definedName name="OutTolTotal_0">'Summary'!$F$37</definedName>
    <definedName name="OutTolTotal_1">'Actual'!$G$6</definedName>
    <definedName name="OutTolTotal_10">'Actual'!$N$13</definedName>
    <definedName name="Picture_0">'Summary'!$B$14:$G$33</definedName>
    <definedName name="Picture_1">'Deltas'!$B$14:$G$34</definedName>
    <definedName name="Picture_2">'Nominal'!$B$14:$G$34</definedName>
    <definedName name="Picture_3">'Actual'!$B$14:$G$34</definedName>
    <definedName name="Picture_4">'Picture'!$A$1:$M$37</definedName>
    <definedName name="_xlnm.Print_Area" localSheetId="0">'Actual'!$B:$G,'Actual'!$J$2:$O$44</definedName>
    <definedName name="_xlnm.Print_Area" localSheetId="7">'Summary'!$A$1:$H$48</definedName>
    <definedName name="_xlnm.Print_Titles" localSheetId="0">'Actual'!$45:$46</definedName>
    <definedName name="_xlnm.Print_Titles" localSheetId="2">'Deltas'!$45:$46</definedName>
    <definedName name="_xlnm.Print_Titles" localSheetId="1">'Nominal'!$45:$46</definedName>
    <definedName name="ProbeRadius_1">'Actual'!$C$6</definedName>
    <definedName name="ProbeRadius_2">'Nominal'!$C$7</definedName>
    <definedName name="ProbeRadius_3">'Deltas'!$C$7</definedName>
    <definedName name="RMSDev3D_0">'Summary'!$F$47</definedName>
    <definedName name="RMSDev3D_10">'Actual'!$N$23</definedName>
    <definedName name="RMSDevX_0">'Summary'!$C$47</definedName>
    <definedName name="RMSDevX_1">'Actual'!$K$23</definedName>
    <definedName name="RMSDevY_0">'Summary'!$D$47</definedName>
    <definedName name="RMSDevY_1">'Actual'!$L$23</definedName>
    <definedName name="RMSDevZ_0">'Summary'!$E$47</definedName>
    <definedName name="RMSDevZ_1">'Actual'!$M$23</definedName>
    <definedName name="StandardDev3D_0">'Summary'!$F$48</definedName>
    <definedName name="StandardDev3D_1">'Actual'!$N$24</definedName>
    <definedName name="StandardDev3D_10">'Actual'!$N$24</definedName>
    <definedName name="StandardDev3D_2">'Nominal'!$F$35</definedName>
    <definedName name="StandardDev3D_3">'Deltas'!$F$35</definedName>
    <definedName name="StandardDevX_0">'Summary'!$C$48</definedName>
    <definedName name="StandardDevX_1">'Actual'!$K$24</definedName>
    <definedName name="StandardDevY_0">'Summary'!$D$48</definedName>
    <definedName name="StandardDevY_1">'Actual'!$L$24</definedName>
    <definedName name="StandardDevZ_0">'Summary'!$E$48</definedName>
    <definedName name="StandardDevZ_1">'Actual'!$M$24</definedName>
    <definedName name="TmpMean_1">'Gauss'!$P$3:$P$65536</definedName>
    <definedName name="TmpNegTol_1">'Gauss'!$O$3:$O$65536</definedName>
    <definedName name="TmpPosTol_1">'Gauss'!$N$3:$N$65536</definedName>
    <definedName name="TotalNeg_0">'Summary'!$C$39</definedName>
    <definedName name="TotalNeg_1">'Actual'!$K$15</definedName>
    <definedName name="TotalNom_0">'Summary'!$D$39</definedName>
    <definedName name="TotalNom_1">'Actual'!$L$15</definedName>
    <definedName name="TotalPct_0">'Summary'!$G$39</definedName>
    <definedName name="TotalPct_1">'Actual'!$O$15</definedName>
    <definedName name="TotalPos_0">'Summary'!$E$39</definedName>
    <definedName name="TotalPos_1">'Actual'!$M$15</definedName>
    <definedName name="TotalTotal_0">'Summary'!$F$39</definedName>
    <definedName name="TotalTotal_1">'Actual'!$N$15</definedName>
    <definedName name="UpperTolerance_1">'Actual'!$C$7</definedName>
    <definedName name="UpperTolerance_2">'Nominal'!$C$8</definedName>
    <definedName name="UpperTolerance_3">'Deltas'!$C$8</definedName>
    <definedName name="UpperTolerance_4">'Gauss'!$B$1</definedName>
  </definedNames>
  <calcPr fullCalcOnLoad="1" refMode="R1C1"/>
</workbook>
</file>

<file path=xl/sharedStrings.xml><?xml version="1.0" encoding="utf-8"?>
<sst xmlns="http://schemas.openxmlformats.org/spreadsheetml/2006/main" count="274" uniqueCount="100">
  <si>
    <t>OOT</t>
  </si>
  <si>
    <t>ID</t>
  </si>
  <si>
    <t>STAMP:</t>
  </si>
  <si>
    <t>DATE:</t>
  </si>
  <si>
    <t>Probe Radius:</t>
  </si>
  <si>
    <t>Report Output:</t>
  </si>
  <si>
    <t>Actual Points</t>
  </si>
  <si>
    <t>X</t>
  </si>
  <si>
    <t>Y</t>
  </si>
  <si>
    <t>Z</t>
  </si>
  <si>
    <t>DEVIATION</t>
  </si>
  <si>
    <t>Sample Points:</t>
  </si>
  <si>
    <t>Maximum Deviation:</t>
  </si>
  <si>
    <t>Minimum Deviation:</t>
  </si>
  <si>
    <t>Deviation Range:</t>
  </si>
  <si>
    <t>Nominal Points</t>
  </si>
  <si>
    <t>Deviations</t>
  </si>
  <si>
    <t>mean</t>
  </si>
  <si>
    <t>stdev</t>
  </si>
  <si>
    <t>Average Deviation:</t>
  </si>
  <si>
    <t>Std Dev:</t>
  </si>
  <si>
    <t>total points</t>
  </si>
  <si>
    <t>DX</t>
  </si>
  <si>
    <t>DY</t>
  </si>
  <si>
    <t>DZ</t>
  </si>
  <si>
    <t>3D</t>
  </si>
  <si>
    <t>RMS Deviation:</t>
  </si>
  <si>
    <t>Standard Deviation:</t>
  </si>
  <si>
    <t>Neg</t>
  </si>
  <si>
    <t>Nom</t>
  </si>
  <si>
    <t>Pos</t>
  </si>
  <si>
    <t>Total</t>
  </si>
  <si>
    <t>Pct</t>
  </si>
  <si>
    <t>Failed Points:</t>
  </si>
  <si>
    <t>Total Points:</t>
  </si>
  <si>
    <t>Number of OOT:</t>
  </si>
  <si>
    <t>Upper Tol:</t>
  </si>
  <si>
    <t>Lower Tol:</t>
  </si>
  <si>
    <t>In Tolerance:</t>
  </si>
  <si>
    <t>Out of Tolerance:</t>
  </si>
  <si>
    <t>Verisurf Software, Inc</t>
  </si>
  <si>
    <t>Anaheim CA 92807</t>
  </si>
  <si>
    <t>www.verisurf.com</t>
  </si>
  <si>
    <t>1571 N. Harmony Circle</t>
  </si>
  <si>
    <t>714-970-1683</t>
  </si>
  <si>
    <t>Inspection Report</t>
  </si>
  <si>
    <t>Verisurf Summary Report</t>
  </si>
  <si>
    <t>PORT 9 FLANGE SIDE POINTS</t>
  </si>
  <si>
    <t>JOB NUMBER</t>
  </si>
  <si>
    <t>PART NUMBER</t>
  </si>
  <si>
    <t>PART NAME</t>
  </si>
  <si>
    <t>INSPECTOR</t>
  </si>
  <si>
    <t>65678-1 FINAL NUMBERS</t>
  </si>
  <si>
    <t>PORT 9 A AND B</t>
  </si>
  <si>
    <t>ROB DURHAM</t>
  </si>
  <si>
    <t>Point 1</t>
  </si>
  <si>
    <t>Point 2</t>
  </si>
  <si>
    <t>Point 3</t>
  </si>
  <si>
    <t>Point 4</t>
  </si>
  <si>
    <t>Point 5</t>
  </si>
  <si>
    <t>Point 6</t>
  </si>
  <si>
    <t>Point 7</t>
  </si>
  <si>
    <t>Point 8</t>
  </si>
  <si>
    <t>Point 9</t>
  </si>
  <si>
    <t>Point 10</t>
  </si>
  <si>
    <t>Point 11</t>
  </si>
  <si>
    <t>Point 12</t>
  </si>
  <si>
    <t>Point 13</t>
  </si>
  <si>
    <t>Point 14</t>
  </si>
  <si>
    <t>Point 15</t>
  </si>
  <si>
    <t>Point 16</t>
  </si>
  <si>
    <t>Point 17</t>
  </si>
  <si>
    <t>Point 18</t>
  </si>
  <si>
    <t>Point 19</t>
  </si>
  <si>
    <t>Point 20</t>
  </si>
  <si>
    <t>Point 21</t>
  </si>
  <si>
    <t>Point 22</t>
  </si>
  <si>
    <t>Point 23</t>
  </si>
  <si>
    <t>Point 24</t>
  </si>
  <si>
    <t>Point 25</t>
  </si>
  <si>
    <t>Point 26</t>
  </si>
  <si>
    <t>Point 27</t>
  </si>
  <si>
    <t>Point 28</t>
  </si>
  <si>
    <t>Point 29</t>
  </si>
  <si>
    <t>Point 30</t>
  </si>
  <si>
    <t>Point 31</t>
  </si>
  <si>
    <t>Point 32</t>
  </si>
  <si>
    <t>Point 33</t>
  </si>
  <si>
    <t>Point 34</t>
  </si>
  <si>
    <t>Point 35</t>
  </si>
  <si>
    <t>Point 36</t>
  </si>
  <si>
    <t>Point 37</t>
  </si>
  <si>
    <t>Point 38</t>
  </si>
  <si>
    <t>Point 39</t>
  </si>
  <si>
    <t>Point 40</t>
  </si>
  <si>
    <t>Point 41</t>
  </si>
  <si>
    <t>Point 42</t>
  </si>
  <si>
    <t>Point 43</t>
  </si>
  <si>
    <t>Point 44</t>
  </si>
  <si>
    <t>Point 45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</si>
</sst>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0"/>
    <numFmt numFmtId="169" formatCode="0.000"/>
    <numFmt numFmtId="170" formatCode="0.0000"/>
    <numFmt numFmtId="171" formatCode="[$-409]dddd\,\ mmmm\ dd\,\ yyyy"/>
    <numFmt numFmtId="172" formatCode="m/d/yy;@"/>
    <numFmt numFmtId="173" formatCode="0.00000"/>
  </numFmts>
  <fonts count="20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sz val="4"/>
      <name val="Arial"/>
      <family val="0"/>
    </font>
    <font>
      <sz val="3.75"/>
      <name val="Arial"/>
      <family val="0"/>
    </font>
    <font>
      <sz val="10"/>
      <name val="Symbol"/>
      <family val="1"/>
    </font>
    <font>
      <sz val="12"/>
      <name val="Arial"/>
      <family val="0"/>
    </font>
    <font>
      <sz val="1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18"/>
      <name val="Felix Titling"/>
      <family val="5"/>
    </font>
    <font>
      <b/>
      <sz val="10"/>
      <name val="Arial"/>
      <family val="0"/>
    </font>
    <font>
      <b/>
      <sz val="12"/>
      <name val="Arial"/>
      <family val="0"/>
    </font>
    <font>
      <b/>
      <sz val="10"/>
      <color indexed="18"/>
      <name val="Courier New"/>
      <family val="3"/>
    </font>
    <font>
      <sz val="10"/>
      <color indexed="10"/>
      <name val="Courier New"/>
      <family val="3"/>
    </font>
    <font>
      <b/>
      <sz val="12"/>
      <name val="Courier New"/>
      <family val="3"/>
    </font>
    <font>
      <b/>
      <sz val="18"/>
      <color indexed="18"/>
      <name val="Courier New"/>
      <family val="3"/>
    </font>
    <font>
      <sz val="10"/>
      <color indexed="18"/>
      <name val="Courier New"/>
      <family val="3"/>
    </font>
    <font>
      <b/>
      <sz val="25.25"/>
      <name val="Arial"/>
      <family val="2"/>
    </font>
    <font>
      <b/>
      <sz val="26"/>
      <name val="Courier New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69" fontId="1" fillId="0" borderId="0" xfId="0" applyNumberFormat="1" applyFont="1" applyAlignment="1">
      <alignment/>
    </xf>
    <xf numFmtId="0" fontId="2" fillId="0" borderId="0" xfId="0" applyFont="1" applyAlignment="1">
      <alignment/>
    </xf>
    <xf numFmtId="169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69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169" fontId="2" fillId="0" borderId="0" xfId="0" applyNumberFormat="1" applyFont="1" applyAlignment="1">
      <alignment horizontal="center"/>
    </xf>
    <xf numFmtId="14" fontId="1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69" fontId="1" fillId="0" borderId="0" xfId="0" applyNumberFormat="1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Alignment="1" applyProtection="1">
      <alignment/>
      <protection/>
    </xf>
    <xf numFmtId="170" fontId="2" fillId="0" borderId="0" xfId="0" applyNumberFormat="1" applyFont="1" applyBorder="1" applyAlignment="1">
      <alignment horizontal="right"/>
    </xf>
    <xf numFmtId="170" fontId="1" fillId="0" borderId="0" xfId="0" applyNumberFormat="1" applyFont="1" applyAlignment="1">
      <alignment horizontal="right"/>
    </xf>
    <xf numFmtId="0" fontId="2" fillId="0" borderId="1" xfId="0" applyFont="1" applyBorder="1" applyAlignment="1">
      <alignment/>
    </xf>
    <xf numFmtId="0" fontId="2" fillId="0" borderId="0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0" fontId="10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NumberFormat="1" applyFont="1" applyBorder="1" applyAlignment="1">
      <alignment/>
    </xf>
    <xf numFmtId="169" fontId="2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72" fontId="1" fillId="0" borderId="0" xfId="0" applyNumberFormat="1" applyFont="1" applyBorder="1" applyAlignment="1">
      <alignment/>
    </xf>
    <xf numFmtId="173" fontId="1" fillId="0" borderId="0" xfId="0" applyNumberFormat="1" applyFont="1" applyBorder="1" applyAlignment="1">
      <alignment/>
    </xf>
    <xf numFmtId="173" fontId="1" fillId="0" borderId="0" xfId="0" applyNumberFormat="1" applyFont="1" applyAlignment="1">
      <alignment/>
    </xf>
    <xf numFmtId="173" fontId="1" fillId="0" borderId="0" xfId="0" applyNumberFormat="1" applyFont="1" applyAlignment="1">
      <alignment/>
    </xf>
    <xf numFmtId="173" fontId="2" fillId="0" borderId="0" xfId="0" applyNumberFormat="1" applyFont="1" applyBorder="1" applyAlignment="1">
      <alignment horizontal="right"/>
    </xf>
    <xf numFmtId="173" fontId="1" fillId="0" borderId="0" xfId="0" applyNumberFormat="1" applyFont="1" applyAlignment="1">
      <alignment horizontal="right"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170" fontId="1" fillId="0" borderId="2" xfId="0" applyNumberFormat="1" applyFont="1" applyBorder="1" applyAlignment="1" applyProtection="1">
      <alignment/>
      <protection/>
    </xf>
    <xf numFmtId="169" fontId="1" fillId="0" borderId="2" xfId="0" applyNumberFormat="1" applyFont="1" applyBorder="1" applyAlignment="1" applyProtection="1">
      <alignment/>
      <protection/>
    </xf>
    <xf numFmtId="1" fontId="1" fillId="0" borderId="2" xfId="0" applyNumberFormat="1" applyFont="1" applyBorder="1" applyAlignment="1" applyProtection="1">
      <alignment horizontal="center"/>
      <protection/>
    </xf>
    <xf numFmtId="2" fontId="1" fillId="0" borderId="2" xfId="0" applyNumberFormat="1" applyFont="1" applyBorder="1" applyAlignment="1" applyProtection="1">
      <alignment horizontal="center"/>
      <protection/>
    </xf>
    <xf numFmtId="14" fontId="1" fillId="0" borderId="0" xfId="0" applyNumberFormat="1" applyFont="1" applyAlignment="1">
      <alignment/>
    </xf>
    <xf numFmtId="0" fontId="13" fillId="0" borderId="0" xfId="0" applyFont="1" applyBorder="1" applyAlignment="1">
      <alignment horizontal="left"/>
    </xf>
    <xf numFmtId="1" fontId="14" fillId="0" borderId="0" xfId="0" applyNumberFormat="1" applyFont="1" applyBorder="1" applyAlignment="1">
      <alignment/>
    </xf>
    <xf numFmtId="0" fontId="2" fillId="0" borderId="2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170" fontId="2" fillId="0" borderId="2" xfId="0" applyNumberFormat="1" applyFont="1" applyBorder="1" applyAlignment="1" applyProtection="1">
      <alignment/>
      <protection/>
    </xf>
    <xf numFmtId="169" fontId="2" fillId="0" borderId="2" xfId="0" applyNumberFormat="1" applyFont="1" applyBorder="1" applyAlignment="1" applyProtection="1">
      <alignment/>
      <protection/>
    </xf>
    <xf numFmtId="0" fontId="15" fillId="0" borderId="0" xfId="0" applyFont="1" applyAlignment="1">
      <alignment/>
    </xf>
    <xf numFmtId="0" fontId="8" fillId="0" borderId="0" xfId="20" applyAlignment="1">
      <alignment/>
    </xf>
    <xf numFmtId="0" fontId="2" fillId="0" borderId="0" xfId="0" applyFont="1" applyBorder="1" applyAlignment="1">
      <alignment horizontal="center"/>
    </xf>
    <xf numFmtId="2" fontId="1" fillId="0" borderId="0" xfId="0" applyNumberFormat="1" applyFont="1" applyBorder="1" applyAlignment="1" applyProtection="1">
      <alignment horizontal="center"/>
      <protection/>
    </xf>
    <xf numFmtId="1" fontId="1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>
      <alignment horizontal="left"/>
    </xf>
    <xf numFmtId="14" fontId="17" fillId="0" borderId="0" xfId="0" applyNumberFormat="1" applyFont="1" applyAlignment="1">
      <alignment vertical="center"/>
    </xf>
    <xf numFmtId="173" fontId="2" fillId="0" borderId="0" xfId="0" applyNumberFormat="1" applyFont="1" applyAlignment="1">
      <alignment horizontal="right"/>
    </xf>
    <xf numFmtId="0" fontId="11" fillId="0" borderId="0" xfId="0" applyFont="1" applyAlignment="1">
      <alignment/>
    </xf>
    <xf numFmtId="0" fontId="19" fillId="0" borderId="0" xfId="0" applyFont="1" applyAlignment="1">
      <alignment horizontal="center" vertical="top"/>
    </xf>
    <xf numFmtId="0" fontId="2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169" fontId="2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170" fontId="2" fillId="0" borderId="0" xfId="0" applyNumberFormat="1" applyFont="1" applyAlignment="1">
      <alignment horizontal="right"/>
    </xf>
    <xf numFmtId="169" fontId="1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69" fontId="2" fillId="0" borderId="0" xfId="0" applyNumberFormat="1" applyFont="1" applyBorder="1" applyAlignment="1">
      <alignment horizontal="right"/>
    </xf>
    <xf numFmtId="169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170" fontId="1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6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5">
    <dxf>
      <fill>
        <patternFill>
          <bgColor rgb="FFFF0000"/>
        </patternFill>
      </fill>
      <border/>
    </dxf>
    <dxf>
      <fill>
        <patternFill patternType="gray125">
          <fgColor rgb="FFFF000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0000"/>
      </font>
      <border/>
    </dxf>
    <dxf>
      <font>
        <color rgb="FF0000FF"/>
      </font>
      <border/>
    </dxf>
    <dxf>
      <fill>
        <patternFill patternType="gray125">
          <fgColor rgb="FFFF0000"/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chartsheet" Target="chartsheets/sheet2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Nominal!$F$47:$F$91</c:f>
              <c:numCache>
                <c:ptCount val="45"/>
                <c:pt idx="0">
                  <c:v>-0.2487</c:v>
                </c:pt>
                <c:pt idx="1">
                  <c:v>-0.3568</c:v>
                </c:pt>
                <c:pt idx="2">
                  <c:v>-0.4198</c:v>
                </c:pt>
                <c:pt idx="3">
                  <c:v>-0.4479</c:v>
                </c:pt>
                <c:pt idx="4">
                  <c:v>-0.4399</c:v>
                </c:pt>
                <c:pt idx="5">
                  <c:v>-0.3889</c:v>
                </c:pt>
                <c:pt idx="6">
                  <c:v>-0.3119</c:v>
                </c:pt>
                <c:pt idx="7">
                  <c:v>-0.199</c:v>
                </c:pt>
                <c:pt idx="8">
                  <c:v>-0.0503</c:v>
                </c:pt>
                <c:pt idx="9">
                  <c:v>0.0813</c:v>
                </c:pt>
                <c:pt idx="10">
                  <c:v>0.2119</c:v>
                </c:pt>
                <c:pt idx="11">
                  <c:v>0.3387</c:v>
                </c:pt>
                <c:pt idx="12">
                  <c:v>0.4314</c:v>
                </c:pt>
                <c:pt idx="13">
                  <c:v>0.5044</c:v>
                </c:pt>
                <c:pt idx="14">
                  <c:v>0.5441</c:v>
                </c:pt>
                <c:pt idx="15">
                  <c:v>0.5436</c:v>
                </c:pt>
                <c:pt idx="16">
                  <c:v>0.5062</c:v>
                </c:pt>
                <c:pt idx="17">
                  <c:v>0.4391</c:v>
                </c:pt>
                <c:pt idx="18">
                  <c:v>0.3371</c:v>
                </c:pt>
                <c:pt idx="19">
                  <c:v>0.2238</c:v>
                </c:pt>
                <c:pt idx="20">
                  <c:v>0.0588</c:v>
                </c:pt>
                <c:pt idx="21">
                  <c:v>-0.0771</c:v>
                </c:pt>
                <c:pt idx="22">
                  <c:v>-0.2279</c:v>
                </c:pt>
                <c:pt idx="23">
                  <c:v>-0.2701</c:v>
                </c:pt>
                <c:pt idx="24">
                  <c:v>-0.2878</c:v>
                </c:pt>
                <c:pt idx="25">
                  <c:v>-0.2774</c:v>
                </c:pt>
                <c:pt idx="26">
                  <c:v>-0.2424</c:v>
                </c:pt>
                <c:pt idx="27">
                  <c:v>-0.1888</c:v>
                </c:pt>
                <c:pt idx="28">
                  <c:v>-0.1112</c:v>
                </c:pt>
                <c:pt idx="29">
                  <c:v>-0.0298</c:v>
                </c:pt>
                <c:pt idx="30">
                  <c:v>0.0622</c:v>
                </c:pt>
                <c:pt idx="31">
                  <c:v>0.147</c:v>
                </c:pt>
                <c:pt idx="32">
                  <c:v>0.2328</c:v>
                </c:pt>
                <c:pt idx="33">
                  <c:v>0.2986</c:v>
                </c:pt>
                <c:pt idx="34">
                  <c:v>0.344</c:v>
                </c:pt>
                <c:pt idx="35">
                  <c:v>0.3453</c:v>
                </c:pt>
                <c:pt idx="36">
                  <c:v>0.3813</c:v>
                </c:pt>
                <c:pt idx="37">
                  <c:v>0.3657</c:v>
                </c:pt>
                <c:pt idx="38">
                  <c:v>0.328</c:v>
                </c:pt>
                <c:pt idx="39">
                  <c:v>0.274</c:v>
                </c:pt>
                <c:pt idx="40">
                  <c:v>0.1998</c:v>
                </c:pt>
                <c:pt idx="41">
                  <c:v>0.0962</c:v>
                </c:pt>
                <c:pt idx="42">
                  <c:v>0.0246</c:v>
                </c:pt>
                <c:pt idx="43">
                  <c:v>-0.0599</c:v>
                </c:pt>
                <c:pt idx="44">
                  <c:v>-0.1431</c:v>
                </c:pt>
              </c:numCache>
            </c:numRef>
          </c:val>
          <c:smooth val="0"/>
        </c:ser>
        <c:marker val="1"/>
        <c:axId val="60762077"/>
        <c:axId val="9987782"/>
      </c:lineChart>
      <c:catAx>
        <c:axId val="60762077"/>
        <c:scaling>
          <c:orientation val="minMax"/>
        </c:scaling>
        <c:axPos val="b"/>
        <c:delete val="1"/>
        <c:majorTickMark val="out"/>
        <c:minorTickMark val="none"/>
        <c:tickLblPos val="nextTo"/>
        <c:crossAx val="9987782"/>
        <c:crosses val="autoZero"/>
        <c:auto val="1"/>
        <c:lblOffset val="100"/>
        <c:noMultiLvlLbl val="0"/>
      </c:catAx>
      <c:valAx>
        <c:axId val="998778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762077"/>
        <c:crossesAt val="1"/>
        <c:crossBetween val="between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4980719"/>
        <c:axId val="44826472"/>
      </c:scatterChar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58.07691767578821</c:v>
                </c:pt>
                <c:pt idx="1">
                  <c:v>0.47560434015877856</c:v>
                </c:pt>
                <c:pt idx="2">
                  <c:v>7.684065080391391E-08</c:v>
                </c:pt>
                <c:pt idx="3">
                  <c:v>2.4492845044300133E-19</c:v>
                </c:pt>
                <c:pt idx="4">
                  <c:v>1.540247137913996E-35</c:v>
                </c:pt>
                <c:pt idx="5">
                  <c:v>1.9109290433364947E-56</c:v>
                </c:pt>
                <c:pt idx="6">
                  <c:v>4.6773695807482257E-82</c:v>
                </c:pt>
                <c:pt idx="7">
                  <c:v>2.2587168295768606E-112</c:v>
                </c:pt>
                <c:pt idx="8">
                  <c:v>2.1519137659237394E-147</c:v>
                </c:pt>
                <c:pt idx="9">
                  <c:v>4.044742839871806E-187</c:v>
                </c:pt>
                <c:pt idx="10">
                  <c:v>1.499891835504087E-231</c:v>
                </c:pt>
                <c:pt idx="11">
                  <c:v>1.0973165829504758E-280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785065"/>
        <c:axId val="7065586"/>
      </c:scatterChart>
      <c:valAx>
        <c:axId val="49807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826472"/>
        <c:crosses val="max"/>
        <c:crossBetween val="midCat"/>
        <c:dispUnits/>
      </c:valAx>
      <c:valAx>
        <c:axId val="4482647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980719"/>
        <c:crosses val="max"/>
        <c:crossBetween val="midCat"/>
        <c:dispUnits/>
      </c:valAx>
      <c:valAx>
        <c:axId val="785065"/>
        <c:scaling>
          <c:orientation val="minMax"/>
        </c:scaling>
        <c:axPos val="b"/>
        <c:delete val="1"/>
        <c:majorTickMark val="in"/>
        <c:minorTickMark val="none"/>
        <c:tickLblPos val="nextTo"/>
        <c:crossAx val="7065586"/>
        <c:crosses val="max"/>
        <c:crossBetween val="midCat"/>
        <c:dispUnits/>
      </c:valAx>
      <c:valAx>
        <c:axId val="706558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785065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75"/>
          <c:y val="0"/>
          <c:w val="0.9642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22781175"/>
        <c:axId val="3703984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58.07691767578821</c:v>
                </c:pt>
                <c:pt idx="1">
                  <c:v>0.47560434015877856</c:v>
                </c:pt>
                <c:pt idx="2">
                  <c:v>7.684065080391391E-08</c:v>
                </c:pt>
                <c:pt idx="3">
                  <c:v>2.4492845044300133E-19</c:v>
                </c:pt>
                <c:pt idx="4">
                  <c:v>1.540247137913996E-35</c:v>
                </c:pt>
                <c:pt idx="5">
                  <c:v>1.9109290433364947E-56</c:v>
                </c:pt>
                <c:pt idx="6">
                  <c:v>4.6773695807482257E-82</c:v>
                </c:pt>
                <c:pt idx="7">
                  <c:v>2.2587168295768606E-112</c:v>
                </c:pt>
                <c:pt idx="8">
                  <c:v>2.1519137659237394E-147</c:v>
                </c:pt>
                <c:pt idx="9">
                  <c:v>4.044742839871806E-187</c:v>
                </c:pt>
                <c:pt idx="10">
                  <c:v>1.499891835504087E-231</c:v>
                </c:pt>
                <c:pt idx="11">
                  <c:v>1.0973165829504758E-280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33335857"/>
        <c:axId val="31587258"/>
      </c:lineChart>
      <c:catAx>
        <c:axId val="2278117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3703984"/>
        <c:crosses val="autoZero"/>
        <c:auto val="0"/>
        <c:lblOffset val="100"/>
        <c:tickLblSkip val="1"/>
        <c:noMultiLvlLbl val="0"/>
      </c:catAx>
      <c:valAx>
        <c:axId val="370398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2781175"/>
        <c:crossesAt val="1"/>
        <c:crossBetween val="between"/>
        <c:dispUnits/>
      </c:valAx>
      <c:catAx>
        <c:axId val="33335857"/>
        <c:scaling>
          <c:orientation val="minMax"/>
        </c:scaling>
        <c:axPos val="b"/>
        <c:delete val="1"/>
        <c:majorTickMark val="in"/>
        <c:minorTickMark val="none"/>
        <c:tickLblPos val="nextTo"/>
        <c:crossAx val="31587258"/>
        <c:crosses val="autoZero"/>
        <c:auto val="0"/>
        <c:lblOffset val="100"/>
        <c:tickLblSkip val="1"/>
        <c:noMultiLvlLbl val="0"/>
      </c:catAx>
      <c:valAx>
        <c:axId val="31587258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33335857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Nominal!$F$47:$F$91</c:f>
              <c:numCache>
                <c:ptCount val="45"/>
                <c:pt idx="0">
                  <c:v>-0.2487</c:v>
                </c:pt>
                <c:pt idx="1">
                  <c:v>-0.3568</c:v>
                </c:pt>
                <c:pt idx="2">
                  <c:v>-0.4198</c:v>
                </c:pt>
                <c:pt idx="3">
                  <c:v>-0.4479</c:v>
                </c:pt>
                <c:pt idx="4">
                  <c:v>-0.4399</c:v>
                </c:pt>
                <c:pt idx="5">
                  <c:v>-0.3889</c:v>
                </c:pt>
                <c:pt idx="6">
                  <c:v>-0.3119</c:v>
                </c:pt>
                <c:pt idx="7">
                  <c:v>-0.199</c:v>
                </c:pt>
                <c:pt idx="8">
                  <c:v>-0.0503</c:v>
                </c:pt>
                <c:pt idx="9">
                  <c:v>0.0813</c:v>
                </c:pt>
                <c:pt idx="10">
                  <c:v>0.2119</c:v>
                </c:pt>
                <c:pt idx="11">
                  <c:v>0.3387</c:v>
                </c:pt>
                <c:pt idx="12">
                  <c:v>0.4314</c:v>
                </c:pt>
                <c:pt idx="13">
                  <c:v>0.5044</c:v>
                </c:pt>
                <c:pt idx="14">
                  <c:v>0.5441</c:v>
                </c:pt>
                <c:pt idx="15">
                  <c:v>0.5436</c:v>
                </c:pt>
                <c:pt idx="16">
                  <c:v>0.5062</c:v>
                </c:pt>
                <c:pt idx="17">
                  <c:v>0.4391</c:v>
                </c:pt>
                <c:pt idx="18">
                  <c:v>0.3371</c:v>
                </c:pt>
                <c:pt idx="19">
                  <c:v>0.2238</c:v>
                </c:pt>
                <c:pt idx="20">
                  <c:v>0.0588</c:v>
                </c:pt>
                <c:pt idx="21">
                  <c:v>-0.0771</c:v>
                </c:pt>
                <c:pt idx="22">
                  <c:v>-0.2279</c:v>
                </c:pt>
                <c:pt idx="23">
                  <c:v>-0.2701</c:v>
                </c:pt>
                <c:pt idx="24">
                  <c:v>-0.2878</c:v>
                </c:pt>
                <c:pt idx="25">
                  <c:v>-0.2774</c:v>
                </c:pt>
                <c:pt idx="26">
                  <c:v>-0.2424</c:v>
                </c:pt>
                <c:pt idx="27">
                  <c:v>-0.1888</c:v>
                </c:pt>
                <c:pt idx="28">
                  <c:v>-0.1112</c:v>
                </c:pt>
                <c:pt idx="29">
                  <c:v>-0.0298</c:v>
                </c:pt>
                <c:pt idx="30">
                  <c:v>0.0622</c:v>
                </c:pt>
                <c:pt idx="31">
                  <c:v>0.147</c:v>
                </c:pt>
                <c:pt idx="32">
                  <c:v>0.2328</c:v>
                </c:pt>
                <c:pt idx="33">
                  <c:v>0.2986</c:v>
                </c:pt>
                <c:pt idx="34">
                  <c:v>0.344</c:v>
                </c:pt>
                <c:pt idx="35">
                  <c:v>0.3453</c:v>
                </c:pt>
                <c:pt idx="36">
                  <c:v>0.3813</c:v>
                </c:pt>
                <c:pt idx="37">
                  <c:v>0.3657</c:v>
                </c:pt>
                <c:pt idx="38">
                  <c:v>0.328</c:v>
                </c:pt>
                <c:pt idx="39">
                  <c:v>0.274</c:v>
                </c:pt>
                <c:pt idx="40">
                  <c:v>0.1998</c:v>
                </c:pt>
                <c:pt idx="41">
                  <c:v>0.0962</c:v>
                </c:pt>
                <c:pt idx="42">
                  <c:v>0.0246</c:v>
                </c:pt>
                <c:pt idx="43">
                  <c:v>-0.0599</c:v>
                </c:pt>
                <c:pt idx="44">
                  <c:v>-0.1431</c:v>
                </c:pt>
              </c:numCache>
            </c:numRef>
          </c:val>
        </c:ser>
        <c:axId val="15849867"/>
        <c:axId val="8431076"/>
      </c:areaChart>
      <c:catAx>
        <c:axId val="15849867"/>
        <c:scaling>
          <c:orientation val="minMax"/>
        </c:scaling>
        <c:axPos val="b"/>
        <c:delete val="1"/>
        <c:majorTickMark val="out"/>
        <c:minorTickMark val="none"/>
        <c:tickLblPos val="nextTo"/>
        <c:crossAx val="8431076"/>
        <c:crosses val="autoZero"/>
        <c:auto val="1"/>
        <c:lblOffset val="100"/>
        <c:noMultiLvlLbl val="0"/>
      </c:catAx>
      <c:valAx>
        <c:axId val="843107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5849867"/>
        <c:crossesAt val="1"/>
        <c:crossBetween val="midCat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75"/>
          <c:y val="0"/>
          <c:w val="0.96225"/>
          <c:h val="0.930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8770821"/>
        <c:axId val="11828526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58.07691767578821</c:v>
                </c:pt>
                <c:pt idx="1">
                  <c:v>0.47560434015877856</c:v>
                </c:pt>
                <c:pt idx="2">
                  <c:v>7.684065080391391E-08</c:v>
                </c:pt>
                <c:pt idx="3">
                  <c:v>2.4492845044300133E-19</c:v>
                </c:pt>
                <c:pt idx="4">
                  <c:v>1.540247137913996E-35</c:v>
                </c:pt>
                <c:pt idx="5">
                  <c:v>1.9109290433364947E-56</c:v>
                </c:pt>
                <c:pt idx="6">
                  <c:v>4.6773695807482257E-82</c:v>
                </c:pt>
                <c:pt idx="7">
                  <c:v>2.2587168295768606E-112</c:v>
                </c:pt>
                <c:pt idx="8">
                  <c:v>2.1519137659237394E-147</c:v>
                </c:pt>
                <c:pt idx="9">
                  <c:v>4.044742839871806E-187</c:v>
                </c:pt>
                <c:pt idx="10">
                  <c:v>1.499891835504087E-231</c:v>
                </c:pt>
                <c:pt idx="11">
                  <c:v>1.0973165829504758E-280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39347871"/>
        <c:axId val="18586520"/>
      </c:lineChart>
      <c:catAx>
        <c:axId val="877082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11828526"/>
        <c:crosses val="autoZero"/>
        <c:auto val="0"/>
        <c:lblOffset val="100"/>
        <c:tickLblSkip val="1"/>
        <c:noMultiLvlLbl val="0"/>
      </c:catAx>
      <c:valAx>
        <c:axId val="1182852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8770821"/>
        <c:crossesAt val="1"/>
        <c:crossBetween val="between"/>
        <c:dispUnits/>
      </c:valAx>
      <c:catAx>
        <c:axId val="39347871"/>
        <c:scaling>
          <c:orientation val="minMax"/>
        </c:scaling>
        <c:axPos val="b"/>
        <c:delete val="1"/>
        <c:majorTickMark val="in"/>
        <c:minorTickMark val="none"/>
        <c:tickLblPos val="nextTo"/>
        <c:crossAx val="18586520"/>
        <c:crosses val="autoZero"/>
        <c:auto val="0"/>
        <c:lblOffset val="100"/>
        <c:tickLblSkip val="1"/>
        <c:noMultiLvlLbl val="0"/>
      </c:catAx>
      <c:valAx>
        <c:axId val="18586520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39347871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Nominal!$F$47:$F$91</c:f>
              <c:numCache>
                <c:ptCount val="45"/>
                <c:pt idx="0">
                  <c:v>-0.2487</c:v>
                </c:pt>
                <c:pt idx="1">
                  <c:v>-0.3568</c:v>
                </c:pt>
                <c:pt idx="2">
                  <c:v>-0.4198</c:v>
                </c:pt>
                <c:pt idx="3">
                  <c:v>-0.4479</c:v>
                </c:pt>
                <c:pt idx="4">
                  <c:v>-0.4399</c:v>
                </c:pt>
                <c:pt idx="5">
                  <c:v>-0.3889</c:v>
                </c:pt>
                <c:pt idx="6">
                  <c:v>-0.3119</c:v>
                </c:pt>
                <c:pt idx="7">
                  <c:v>-0.199</c:v>
                </c:pt>
                <c:pt idx="8">
                  <c:v>-0.0503</c:v>
                </c:pt>
                <c:pt idx="9">
                  <c:v>0.0813</c:v>
                </c:pt>
                <c:pt idx="10">
                  <c:v>0.2119</c:v>
                </c:pt>
                <c:pt idx="11">
                  <c:v>0.3387</c:v>
                </c:pt>
                <c:pt idx="12">
                  <c:v>0.4314</c:v>
                </c:pt>
                <c:pt idx="13">
                  <c:v>0.5044</c:v>
                </c:pt>
                <c:pt idx="14">
                  <c:v>0.5441</c:v>
                </c:pt>
                <c:pt idx="15">
                  <c:v>0.5436</c:v>
                </c:pt>
                <c:pt idx="16">
                  <c:v>0.5062</c:v>
                </c:pt>
                <c:pt idx="17">
                  <c:v>0.4391</c:v>
                </c:pt>
                <c:pt idx="18">
                  <c:v>0.3371</c:v>
                </c:pt>
                <c:pt idx="19">
                  <c:v>0.2238</c:v>
                </c:pt>
                <c:pt idx="20">
                  <c:v>0.0588</c:v>
                </c:pt>
                <c:pt idx="21">
                  <c:v>-0.0771</c:v>
                </c:pt>
                <c:pt idx="22">
                  <c:v>-0.2279</c:v>
                </c:pt>
                <c:pt idx="23">
                  <c:v>-0.2701</c:v>
                </c:pt>
                <c:pt idx="24">
                  <c:v>-0.2878</c:v>
                </c:pt>
                <c:pt idx="25">
                  <c:v>-0.2774</c:v>
                </c:pt>
                <c:pt idx="26">
                  <c:v>-0.2424</c:v>
                </c:pt>
                <c:pt idx="27">
                  <c:v>-0.1888</c:v>
                </c:pt>
                <c:pt idx="28">
                  <c:v>-0.1112</c:v>
                </c:pt>
                <c:pt idx="29">
                  <c:v>-0.0298</c:v>
                </c:pt>
                <c:pt idx="30">
                  <c:v>0.0622</c:v>
                </c:pt>
                <c:pt idx="31">
                  <c:v>0.147</c:v>
                </c:pt>
                <c:pt idx="32">
                  <c:v>0.2328</c:v>
                </c:pt>
                <c:pt idx="33">
                  <c:v>0.2986</c:v>
                </c:pt>
                <c:pt idx="34">
                  <c:v>0.344</c:v>
                </c:pt>
                <c:pt idx="35">
                  <c:v>0.3453</c:v>
                </c:pt>
                <c:pt idx="36">
                  <c:v>0.3813</c:v>
                </c:pt>
                <c:pt idx="37">
                  <c:v>0.3657</c:v>
                </c:pt>
                <c:pt idx="38">
                  <c:v>0.328</c:v>
                </c:pt>
                <c:pt idx="39">
                  <c:v>0.274</c:v>
                </c:pt>
                <c:pt idx="40">
                  <c:v>0.1998</c:v>
                </c:pt>
                <c:pt idx="41">
                  <c:v>0.0962</c:v>
                </c:pt>
                <c:pt idx="42">
                  <c:v>0.0246</c:v>
                </c:pt>
                <c:pt idx="43">
                  <c:v>-0.0599</c:v>
                </c:pt>
                <c:pt idx="44">
                  <c:v>-0.1431</c:v>
                </c:pt>
              </c:numCache>
            </c:numRef>
          </c:val>
          <c:smooth val="1"/>
        </c:ser>
        <c:axId val="33060953"/>
        <c:axId val="29113122"/>
      </c:lineChart>
      <c:catAx>
        <c:axId val="33060953"/>
        <c:scaling>
          <c:orientation val="minMax"/>
        </c:scaling>
        <c:axPos val="b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Arial"/>
                <a:ea typeface="Arial"/>
                <a:cs typeface="Arial"/>
              </a:defRPr>
            </a:pPr>
          </a:p>
        </c:txPr>
        <c:crossAx val="29113122"/>
        <c:crosses val="autoZero"/>
        <c:auto val="0"/>
        <c:lblOffset val="100"/>
        <c:tickLblSkip val="1"/>
        <c:noMultiLvlLbl val="0"/>
      </c:catAx>
      <c:valAx>
        <c:axId val="29113122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3060953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"/>
          <c:w val="0.964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60691507"/>
        <c:axId val="9352652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58.07691767578821</c:v>
                </c:pt>
                <c:pt idx="1">
                  <c:v>0.47560434015877856</c:v>
                </c:pt>
                <c:pt idx="2">
                  <c:v>7.684065080391391E-08</c:v>
                </c:pt>
                <c:pt idx="3">
                  <c:v>2.4492845044300133E-19</c:v>
                </c:pt>
                <c:pt idx="4">
                  <c:v>1.540247137913996E-35</c:v>
                </c:pt>
                <c:pt idx="5">
                  <c:v>1.9109290433364947E-56</c:v>
                </c:pt>
                <c:pt idx="6">
                  <c:v>4.6773695807482257E-82</c:v>
                </c:pt>
                <c:pt idx="7">
                  <c:v>2.2587168295768606E-112</c:v>
                </c:pt>
                <c:pt idx="8">
                  <c:v>2.1519137659237394E-147</c:v>
                </c:pt>
                <c:pt idx="9">
                  <c:v>4.044742839871806E-187</c:v>
                </c:pt>
                <c:pt idx="10">
                  <c:v>1.499891835504087E-231</c:v>
                </c:pt>
                <c:pt idx="11">
                  <c:v>1.0973165829504758E-280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17065005"/>
        <c:axId val="19367318"/>
      </c:lineChart>
      <c:catAx>
        <c:axId val="6069150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9352652"/>
        <c:crosses val="autoZero"/>
        <c:auto val="0"/>
        <c:lblOffset val="100"/>
        <c:tickLblSkip val="1"/>
        <c:noMultiLvlLbl val="0"/>
      </c:catAx>
      <c:valAx>
        <c:axId val="935265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0691507"/>
        <c:crossesAt val="1"/>
        <c:crossBetween val="between"/>
        <c:dispUnits/>
      </c:valAx>
      <c:catAx>
        <c:axId val="17065005"/>
        <c:scaling>
          <c:orientation val="minMax"/>
        </c:scaling>
        <c:axPos val="b"/>
        <c:delete val="1"/>
        <c:majorTickMark val="in"/>
        <c:minorTickMark val="none"/>
        <c:tickLblPos val="nextTo"/>
        <c:crossAx val="19367318"/>
        <c:crosses val="autoZero"/>
        <c:auto val="0"/>
        <c:lblOffset val="100"/>
        <c:tickLblSkip val="1"/>
        <c:noMultiLvlLbl val="0"/>
      </c:catAx>
      <c:valAx>
        <c:axId val="19367318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17065005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25" b="1" i="0" u="none" baseline="0">
                <a:latin typeface="Arial"/>
                <a:ea typeface="Arial"/>
                <a:cs typeface="Arial"/>
              </a:rPr>
              <a:t>Verisurf Deviations Graph</a:t>
            </a:r>
          </a:p>
        </c:rich>
      </c:tx>
      <c:layout>
        <c:manualLayout>
          <c:xMode val="factor"/>
          <c:yMode val="factor"/>
          <c:x val="0.04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12275"/>
          <c:w val="0.93875"/>
          <c:h val="0.82075"/>
        </c:manualLayout>
      </c:layout>
      <c:lineChart>
        <c:grouping val="standard"/>
        <c:varyColors val="0"/>
        <c:ser>
          <c:idx val="0"/>
          <c:order val="0"/>
          <c:tx>
            <c:v>Data</c:v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val>
            <c:numRef>
              <c:f>Nominal!$F$47:$F$91</c:f>
              <c:numCache>
                <c:ptCount val="45"/>
                <c:pt idx="0">
                  <c:v>-0.2487</c:v>
                </c:pt>
                <c:pt idx="1">
                  <c:v>-0.3568</c:v>
                </c:pt>
                <c:pt idx="2">
                  <c:v>-0.4198</c:v>
                </c:pt>
                <c:pt idx="3">
                  <c:v>-0.4479</c:v>
                </c:pt>
                <c:pt idx="4">
                  <c:v>-0.4399</c:v>
                </c:pt>
                <c:pt idx="5">
                  <c:v>-0.3889</c:v>
                </c:pt>
                <c:pt idx="6">
                  <c:v>-0.3119</c:v>
                </c:pt>
                <c:pt idx="7">
                  <c:v>-0.199</c:v>
                </c:pt>
                <c:pt idx="8">
                  <c:v>-0.0503</c:v>
                </c:pt>
                <c:pt idx="9">
                  <c:v>0.0813</c:v>
                </c:pt>
                <c:pt idx="10">
                  <c:v>0.2119</c:v>
                </c:pt>
                <c:pt idx="11">
                  <c:v>0.3387</c:v>
                </c:pt>
                <c:pt idx="12">
                  <c:v>0.4314</c:v>
                </c:pt>
                <c:pt idx="13">
                  <c:v>0.5044</c:v>
                </c:pt>
                <c:pt idx="14">
                  <c:v>0.5441</c:v>
                </c:pt>
                <c:pt idx="15">
                  <c:v>0.5436</c:v>
                </c:pt>
                <c:pt idx="16">
                  <c:v>0.5062</c:v>
                </c:pt>
                <c:pt idx="17">
                  <c:v>0.4391</c:v>
                </c:pt>
                <c:pt idx="18">
                  <c:v>0.3371</c:v>
                </c:pt>
                <c:pt idx="19">
                  <c:v>0.2238</c:v>
                </c:pt>
                <c:pt idx="20">
                  <c:v>0.0588</c:v>
                </c:pt>
                <c:pt idx="21">
                  <c:v>-0.0771</c:v>
                </c:pt>
                <c:pt idx="22">
                  <c:v>-0.2279</c:v>
                </c:pt>
                <c:pt idx="23">
                  <c:v>-0.2701</c:v>
                </c:pt>
                <c:pt idx="24">
                  <c:v>-0.2878</c:v>
                </c:pt>
                <c:pt idx="25">
                  <c:v>-0.2774</c:v>
                </c:pt>
                <c:pt idx="26">
                  <c:v>-0.2424</c:v>
                </c:pt>
                <c:pt idx="27">
                  <c:v>-0.1888</c:v>
                </c:pt>
                <c:pt idx="28">
                  <c:v>-0.1112</c:v>
                </c:pt>
                <c:pt idx="29">
                  <c:v>-0.0298</c:v>
                </c:pt>
                <c:pt idx="30">
                  <c:v>0.0622</c:v>
                </c:pt>
                <c:pt idx="31">
                  <c:v>0.147</c:v>
                </c:pt>
                <c:pt idx="32">
                  <c:v>0.2328</c:v>
                </c:pt>
                <c:pt idx="33">
                  <c:v>0.2986</c:v>
                </c:pt>
                <c:pt idx="34">
                  <c:v>0.344</c:v>
                </c:pt>
                <c:pt idx="35">
                  <c:v>0.3453</c:v>
                </c:pt>
                <c:pt idx="36">
                  <c:v>0.3813</c:v>
                </c:pt>
                <c:pt idx="37">
                  <c:v>0.3657</c:v>
                </c:pt>
                <c:pt idx="38">
                  <c:v>0.328</c:v>
                </c:pt>
                <c:pt idx="39">
                  <c:v>0.274</c:v>
                </c:pt>
                <c:pt idx="40">
                  <c:v>0.1998</c:v>
                </c:pt>
                <c:pt idx="41">
                  <c:v>0.0962</c:v>
                </c:pt>
                <c:pt idx="42">
                  <c:v>0.0246</c:v>
                </c:pt>
                <c:pt idx="43">
                  <c:v>-0.0599</c:v>
                </c:pt>
                <c:pt idx="44">
                  <c:v>-0.1431</c:v>
                </c:pt>
              </c:numCache>
            </c:numRef>
          </c:val>
          <c:smooth val="0"/>
        </c:ser>
        <c:ser>
          <c:idx val="1"/>
          <c:order val="1"/>
          <c:tx>
            <c:v>High Tol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Gauss!$N$3:$N$47</c:f>
              <c:numCache>
                <c:ptCount val="45"/>
                <c:pt idx="0">
                  <c:v>0.1875</c:v>
                </c:pt>
                <c:pt idx="1">
                  <c:v>0.1875</c:v>
                </c:pt>
                <c:pt idx="2">
                  <c:v>0.1875</c:v>
                </c:pt>
                <c:pt idx="3">
                  <c:v>0.1875</c:v>
                </c:pt>
                <c:pt idx="4">
                  <c:v>0.1875</c:v>
                </c:pt>
                <c:pt idx="5">
                  <c:v>0.1875</c:v>
                </c:pt>
                <c:pt idx="6">
                  <c:v>0.1875</c:v>
                </c:pt>
                <c:pt idx="7">
                  <c:v>0.1875</c:v>
                </c:pt>
                <c:pt idx="8">
                  <c:v>0.1875</c:v>
                </c:pt>
                <c:pt idx="9">
                  <c:v>0.1875</c:v>
                </c:pt>
                <c:pt idx="10">
                  <c:v>0.1875</c:v>
                </c:pt>
                <c:pt idx="11">
                  <c:v>0.1875</c:v>
                </c:pt>
                <c:pt idx="12">
                  <c:v>0.1875</c:v>
                </c:pt>
                <c:pt idx="13">
                  <c:v>0.1875</c:v>
                </c:pt>
                <c:pt idx="14">
                  <c:v>0.1875</c:v>
                </c:pt>
                <c:pt idx="15">
                  <c:v>0.1875</c:v>
                </c:pt>
                <c:pt idx="16">
                  <c:v>0.1875</c:v>
                </c:pt>
                <c:pt idx="17">
                  <c:v>0.1875</c:v>
                </c:pt>
                <c:pt idx="18">
                  <c:v>0.1875</c:v>
                </c:pt>
                <c:pt idx="19">
                  <c:v>0.1875</c:v>
                </c:pt>
                <c:pt idx="20">
                  <c:v>0.1875</c:v>
                </c:pt>
                <c:pt idx="21">
                  <c:v>0.1875</c:v>
                </c:pt>
                <c:pt idx="22">
                  <c:v>0.1875</c:v>
                </c:pt>
                <c:pt idx="23">
                  <c:v>0.1875</c:v>
                </c:pt>
                <c:pt idx="24">
                  <c:v>0.1875</c:v>
                </c:pt>
                <c:pt idx="25">
                  <c:v>0.1875</c:v>
                </c:pt>
                <c:pt idx="26">
                  <c:v>0.1875</c:v>
                </c:pt>
                <c:pt idx="27">
                  <c:v>0.1875</c:v>
                </c:pt>
                <c:pt idx="28">
                  <c:v>0.1875</c:v>
                </c:pt>
                <c:pt idx="29">
                  <c:v>0.1875</c:v>
                </c:pt>
                <c:pt idx="30">
                  <c:v>0.1875</c:v>
                </c:pt>
                <c:pt idx="31">
                  <c:v>0.1875</c:v>
                </c:pt>
                <c:pt idx="32">
                  <c:v>0.1875</c:v>
                </c:pt>
                <c:pt idx="33">
                  <c:v>0.1875</c:v>
                </c:pt>
                <c:pt idx="34">
                  <c:v>0.1875</c:v>
                </c:pt>
                <c:pt idx="35">
                  <c:v>0.1875</c:v>
                </c:pt>
                <c:pt idx="36">
                  <c:v>0.1875</c:v>
                </c:pt>
                <c:pt idx="37">
                  <c:v>0.1875</c:v>
                </c:pt>
                <c:pt idx="38">
                  <c:v>0.1875</c:v>
                </c:pt>
                <c:pt idx="39">
                  <c:v>0.1875</c:v>
                </c:pt>
                <c:pt idx="40">
                  <c:v>0.1875</c:v>
                </c:pt>
                <c:pt idx="41">
                  <c:v>0.1875</c:v>
                </c:pt>
                <c:pt idx="42">
                  <c:v>0.1875</c:v>
                </c:pt>
                <c:pt idx="43">
                  <c:v>0.1875</c:v>
                </c:pt>
                <c:pt idx="44">
                  <c:v>0.1875</c:v>
                </c:pt>
              </c:numCache>
            </c:numRef>
          </c:val>
          <c:smooth val="0"/>
        </c:ser>
        <c:ser>
          <c:idx val="2"/>
          <c:order val="2"/>
          <c:tx>
            <c:v>Low Tol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Gauss!$O$3:$O$47</c:f>
              <c:numCache>
                <c:ptCount val="45"/>
                <c:pt idx="0">
                  <c:v>-0.1875</c:v>
                </c:pt>
                <c:pt idx="1">
                  <c:v>-0.1875</c:v>
                </c:pt>
                <c:pt idx="2">
                  <c:v>-0.1875</c:v>
                </c:pt>
                <c:pt idx="3">
                  <c:v>-0.1875</c:v>
                </c:pt>
                <c:pt idx="4">
                  <c:v>-0.1875</c:v>
                </c:pt>
                <c:pt idx="5">
                  <c:v>-0.1875</c:v>
                </c:pt>
                <c:pt idx="6">
                  <c:v>-0.1875</c:v>
                </c:pt>
                <c:pt idx="7">
                  <c:v>-0.1875</c:v>
                </c:pt>
                <c:pt idx="8">
                  <c:v>-0.1875</c:v>
                </c:pt>
                <c:pt idx="9">
                  <c:v>-0.1875</c:v>
                </c:pt>
                <c:pt idx="10">
                  <c:v>-0.1875</c:v>
                </c:pt>
                <c:pt idx="11">
                  <c:v>-0.1875</c:v>
                </c:pt>
                <c:pt idx="12">
                  <c:v>-0.1875</c:v>
                </c:pt>
                <c:pt idx="13">
                  <c:v>-0.1875</c:v>
                </c:pt>
                <c:pt idx="14">
                  <c:v>-0.1875</c:v>
                </c:pt>
                <c:pt idx="15">
                  <c:v>-0.1875</c:v>
                </c:pt>
                <c:pt idx="16">
                  <c:v>-0.1875</c:v>
                </c:pt>
                <c:pt idx="17">
                  <c:v>-0.1875</c:v>
                </c:pt>
                <c:pt idx="18">
                  <c:v>-0.1875</c:v>
                </c:pt>
                <c:pt idx="19">
                  <c:v>-0.1875</c:v>
                </c:pt>
                <c:pt idx="20">
                  <c:v>-0.1875</c:v>
                </c:pt>
                <c:pt idx="21">
                  <c:v>-0.1875</c:v>
                </c:pt>
                <c:pt idx="22">
                  <c:v>-0.1875</c:v>
                </c:pt>
                <c:pt idx="23">
                  <c:v>-0.1875</c:v>
                </c:pt>
                <c:pt idx="24">
                  <c:v>-0.1875</c:v>
                </c:pt>
                <c:pt idx="25">
                  <c:v>-0.1875</c:v>
                </c:pt>
                <c:pt idx="26">
                  <c:v>-0.1875</c:v>
                </c:pt>
                <c:pt idx="27">
                  <c:v>-0.1875</c:v>
                </c:pt>
                <c:pt idx="28">
                  <c:v>-0.1875</c:v>
                </c:pt>
                <c:pt idx="29">
                  <c:v>-0.1875</c:v>
                </c:pt>
                <c:pt idx="30">
                  <c:v>-0.1875</c:v>
                </c:pt>
                <c:pt idx="31">
                  <c:v>-0.1875</c:v>
                </c:pt>
                <c:pt idx="32">
                  <c:v>-0.1875</c:v>
                </c:pt>
                <c:pt idx="33">
                  <c:v>-0.1875</c:v>
                </c:pt>
                <c:pt idx="34">
                  <c:v>-0.1875</c:v>
                </c:pt>
                <c:pt idx="35">
                  <c:v>-0.1875</c:v>
                </c:pt>
                <c:pt idx="36">
                  <c:v>-0.1875</c:v>
                </c:pt>
                <c:pt idx="37">
                  <c:v>-0.1875</c:v>
                </c:pt>
                <c:pt idx="38">
                  <c:v>-0.1875</c:v>
                </c:pt>
                <c:pt idx="39">
                  <c:v>-0.1875</c:v>
                </c:pt>
                <c:pt idx="40">
                  <c:v>-0.1875</c:v>
                </c:pt>
                <c:pt idx="41">
                  <c:v>-0.1875</c:v>
                </c:pt>
                <c:pt idx="42">
                  <c:v>-0.1875</c:v>
                </c:pt>
                <c:pt idx="43">
                  <c:v>-0.1875</c:v>
                </c:pt>
                <c:pt idx="44">
                  <c:v>-0.1875</c:v>
                </c:pt>
              </c:numCache>
            </c:numRef>
          </c:val>
          <c:smooth val="0"/>
        </c:ser>
        <c:ser>
          <c:idx val="3"/>
          <c:order val="3"/>
          <c:tx>
            <c:v>Avg Dev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Gauss!$P$3:$P$47</c:f>
              <c:numCache>
                <c:ptCount val="45"/>
                <c:pt idx="0">
                  <c:v>0.05647111111111111</c:v>
                </c:pt>
                <c:pt idx="1">
                  <c:v>0.05647111111111111</c:v>
                </c:pt>
                <c:pt idx="2">
                  <c:v>0.05647111111111111</c:v>
                </c:pt>
                <c:pt idx="3">
                  <c:v>0.05647111111111111</c:v>
                </c:pt>
                <c:pt idx="4">
                  <c:v>0.05647111111111111</c:v>
                </c:pt>
                <c:pt idx="5">
                  <c:v>0.05647111111111111</c:v>
                </c:pt>
                <c:pt idx="6">
                  <c:v>0.05647111111111111</c:v>
                </c:pt>
                <c:pt idx="7">
                  <c:v>0.05647111111111111</c:v>
                </c:pt>
                <c:pt idx="8">
                  <c:v>0.05647111111111111</c:v>
                </c:pt>
                <c:pt idx="9">
                  <c:v>0.05647111111111111</c:v>
                </c:pt>
                <c:pt idx="10">
                  <c:v>0.05647111111111111</c:v>
                </c:pt>
                <c:pt idx="11">
                  <c:v>0.05647111111111111</c:v>
                </c:pt>
                <c:pt idx="12">
                  <c:v>0.05647111111111111</c:v>
                </c:pt>
                <c:pt idx="13">
                  <c:v>0.05647111111111111</c:v>
                </c:pt>
                <c:pt idx="14">
                  <c:v>0.05647111111111111</c:v>
                </c:pt>
                <c:pt idx="15">
                  <c:v>0.05647111111111111</c:v>
                </c:pt>
                <c:pt idx="16">
                  <c:v>0.05647111111111111</c:v>
                </c:pt>
                <c:pt idx="17">
                  <c:v>0.05647111111111111</c:v>
                </c:pt>
                <c:pt idx="18">
                  <c:v>0.05647111111111111</c:v>
                </c:pt>
                <c:pt idx="19">
                  <c:v>0.05647111111111111</c:v>
                </c:pt>
                <c:pt idx="20">
                  <c:v>0.05647111111111111</c:v>
                </c:pt>
                <c:pt idx="21">
                  <c:v>0.05647111111111111</c:v>
                </c:pt>
                <c:pt idx="22">
                  <c:v>0.05647111111111111</c:v>
                </c:pt>
                <c:pt idx="23">
                  <c:v>0.05647111111111111</c:v>
                </c:pt>
                <c:pt idx="24">
                  <c:v>0.05647111111111111</c:v>
                </c:pt>
                <c:pt idx="25">
                  <c:v>0.05647111111111111</c:v>
                </c:pt>
                <c:pt idx="26">
                  <c:v>0.05647111111111111</c:v>
                </c:pt>
                <c:pt idx="27">
                  <c:v>0.05647111111111111</c:v>
                </c:pt>
                <c:pt idx="28">
                  <c:v>0.05647111111111111</c:v>
                </c:pt>
                <c:pt idx="29">
                  <c:v>0.05647111111111111</c:v>
                </c:pt>
                <c:pt idx="30">
                  <c:v>0.05647111111111111</c:v>
                </c:pt>
                <c:pt idx="31">
                  <c:v>0.05647111111111111</c:v>
                </c:pt>
                <c:pt idx="32">
                  <c:v>0.05647111111111111</c:v>
                </c:pt>
                <c:pt idx="33">
                  <c:v>0.05647111111111111</c:v>
                </c:pt>
                <c:pt idx="34">
                  <c:v>0.05647111111111111</c:v>
                </c:pt>
                <c:pt idx="35">
                  <c:v>0.05647111111111111</c:v>
                </c:pt>
                <c:pt idx="36">
                  <c:v>0.05647111111111111</c:v>
                </c:pt>
                <c:pt idx="37">
                  <c:v>0.05647111111111111</c:v>
                </c:pt>
                <c:pt idx="38">
                  <c:v>0.05647111111111111</c:v>
                </c:pt>
                <c:pt idx="39">
                  <c:v>0.05647111111111111</c:v>
                </c:pt>
                <c:pt idx="40">
                  <c:v>0.05647111111111111</c:v>
                </c:pt>
                <c:pt idx="41">
                  <c:v>0.05647111111111111</c:v>
                </c:pt>
                <c:pt idx="42">
                  <c:v>0.05647111111111111</c:v>
                </c:pt>
                <c:pt idx="43">
                  <c:v>0.05647111111111111</c:v>
                </c:pt>
                <c:pt idx="44">
                  <c:v>0.05647111111111111</c:v>
                </c:pt>
              </c:numCache>
            </c:numRef>
          </c:val>
          <c:smooth val="0"/>
        </c:ser>
        <c:marker val="1"/>
        <c:axId val="40088135"/>
        <c:axId val="25248896"/>
      </c:lineChart>
      <c:catAx>
        <c:axId val="40088135"/>
        <c:scaling>
          <c:orientation val="minMax"/>
        </c:scaling>
        <c:axPos val="b"/>
        <c:delete val="1"/>
        <c:majorTickMark val="out"/>
        <c:minorTickMark val="none"/>
        <c:tickLblPos val="nextTo"/>
        <c:crossAx val="25248896"/>
        <c:crosses val="autoZero"/>
        <c:auto val="1"/>
        <c:lblOffset val="100"/>
        <c:noMultiLvlLbl val="0"/>
      </c:catAx>
      <c:valAx>
        <c:axId val="252488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00" sourceLinked="0"/>
        <c:majorTickMark val="out"/>
        <c:minorTickMark val="none"/>
        <c:tickLblPos val="nextTo"/>
        <c:crossAx val="4008813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23"/>
          <c:y val="0.941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"/>
          <c:y val="0"/>
          <c:w val="0.964"/>
          <c:h val="0.944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25913473"/>
        <c:axId val="31894666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18616539"/>
        <c:axId val="33331124"/>
      </c:lineChart>
      <c:catAx>
        <c:axId val="259134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Sigma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31894666"/>
        <c:crosses val="autoZero"/>
        <c:auto val="0"/>
        <c:lblOffset val="100"/>
        <c:tickLblSkip val="1"/>
        <c:noMultiLvlLbl val="0"/>
      </c:catAx>
      <c:valAx>
        <c:axId val="318946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5913473"/>
        <c:crossesAt val="1"/>
        <c:crossBetween val="between"/>
        <c:dispUnits/>
      </c:valAx>
      <c:catAx>
        <c:axId val="18616539"/>
        <c:scaling>
          <c:orientation val="minMax"/>
        </c:scaling>
        <c:axPos val="b"/>
        <c:delete val="1"/>
        <c:majorTickMark val="in"/>
        <c:minorTickMark val="none"/>
        <c:tickLblPos val="nextTo"/>
        <c:crossAx val="33331124"/>
        <c:crosses val="autoZero"/>
        <c:auto val="0"/>
        <c:lblOffset val="100"/>
        <c:tickLblSkip val="1"/>
        <c:noMultiLvlLbl val="0"/>
      </c:catAx>
      <c:valAx>
        <c:axId val="33331124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18616539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Bell Curve</c:v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8000"/>
                </a:solidFill>
              </a:ln>
            </c:spPr>
          </c:errBars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High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00FF"/>
                </a:solidFill>
              </a:ln>
            </c:spPr>
          </c:errBars>
          <c:xVal>
            <c:numRef>
              <c:f>Gauss!$B$1</c:f>
              <c:numCache>
                <c:ptCount val="1"/>
                <c:pt idx="0">
                  <c:v>30</c:v>
                </c:pt>
              </c:numCache>
            </c:numRef>
          </c:xVal>
          <c:yVal>
            <c:numRef>
              <c:f>Gauss!$C$1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ser>
          <c:idx val="3"/>
          <c:order val="3"/>
          <c:tx>
            <c:v>Low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FF0000"/>
                </a:solidFill>
              </a:ln>
            </c:spPr>
          </c:errBars>
          <c:xVal>
            <c:numRef>
              <c:f>Gauss!$B$2</c:f>
              <c:numCache>
                <c:ptCount val="1"/>
                <c:pt idx="0">
                  <c:v>20</c:v>
                </c:pt>
              </c:numCache>
            </c:numRef>
          </c:xVal>
          <c:yVal>
            <c:numRef>
              <c:f>Gauss!$C$2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axId val="31544661"/>
        <c:axId val="15466494"/>
      </c:scatterChart>
      <c:valAx>
        <c:axId val="315446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5466494"/>
        <c:crosses val="max"/>
        <c:crossBetween val="midCat"/>
        <c:dispUnits/>
      </c:valAx>
      <c:valAx>
        <c:axId val="154664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1544661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>
    <tabColor indexed="35"/>
  </sheetPr>
  <sheetViews>
    <sheetView workbookViewId="0" zoomToFit="1"/>
  </sheetViews>
  <pageMargins left="0.75" right="0.75" top="1" bottom="1" header="0.5" footer="0.5"/>
  <pageSetup horizontalDpi="1200" verticalDpi="1200" orientation="landscape"/>
  <headerFooter>
    <oddHeader>&amp;C&amp;"Arial,Bold"&amp;16Verisurf Deviation Bell Curve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61"/>
  </sheetPr>
  <sheetViews>
    <sheetView workbookViewId="0" zoomScale="135"/>
  </sheetViews>
  <pageMargins left="0.75" right="0.75" top="1" bottom="1" header="0.5" footer="0.5"/>
  <pageSetup horizontalDpi="1200" verticalDpi="1200" orientation="landscape"/>
  <headerFooter>
    <oddHeader>&amp;C&amp;"Arial,Bold"&amp;16Verisurf Toleranced Bell Curve</oddHead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c:\mcam9\data\ScreenImage0.bmp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file://c:\mcam9\data\ScreenImage0.bmp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34</xdr:row>
      <xdr:rowOff>0</xdr:rowOff>
    </xdr:from>
    <xdr:to>
      <xdr:col>4</xdr:col>
      <xdr:colOff>0</xdr:colOff>
      <xdr:row>43</xdr:row>
      <xdr:rowOff>161925</xdr:rowOff>
    </xdr:to>
    <xdr:graphicFrame>
      <xdr:nvGraphicFramePr>
        <xdr:cNvPr id="1" name="Chart 7"/>
        <xdr:cNvGraphicFramePr/>
      </xdr:nvGraphicFramePr>
      <xdr:xfrm>
        <a:off x="47625" y="5829300"/>
        <a:ext cx="3105150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34</xdr:row>
      <xdr:rowOff>85725</xdr:rowOff>
    </xdr:from>
    <xdr:to>
      <xdr:col>7</xdr:col>
      <xdr:colOff>9525</xdr:colOff>
      <xdr:row>43</xdr:row>
      <xdr:rowOff>152400</xdr:rowOff>
    </xdr:to>
    <xdr:graphicFrame>
      <xdr:nvGraphicFramePr>
        <xdr:cNvPr id="2" name="Chart 9"/>
        <xdr:cNvGraphicFramePr/>
      </xdr:nvGraphicFramePr>
      <xdr:xfrm>
        <a:off x="3181350" y="5915025"/>
        <a:ext cx="2724150" cy="1609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1</xdr:row>
      <xdr:rowOff>152400</xdr:rowOff>
    </xdr:from>
    <xdr:to>
      <xdr:col>6</xdr:col>
      <xdr:colOff>85725</xdr:colOff>
      <xdr:row>3</xdr:row>
      <xdr:rowOff>9525</xdr:rowOff>
    </xdr:to>
    <xdr:pic>
      <xdr:nvPicPr>
        <xdr:cNvPr id="3" name="Picture 20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32385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22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34</xdr:row>
      <xdr:rowOff>47625</xdr:rowOff>
    </xdr:from>
    <xdr:to>
      <xdr:col>4</xdr:col>
      <xdr:colOff>19050</xdr:colOff>
      <xdr:row>43</xdr:row>
      <xdr:rowOff>114300</xdr:rowOff>
    </xdr:to>
    <xdr:graphicFrame>
      <xdr:nvGraphicFramePr>
        <xdr:cNvPr id="1" name="Chart 1"/>
        <xdr:cNvGraphicFramePr/>
      </xdr:nvGraphicFramePr>
      <xdr:xfrm>
        <a:off x="57150" y="5876925"/>
        <a:ext cx="3114675" cy="160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38100</xdr:colOff>
      <xdr:row>34</xdr:row>
      <xdr:rowOff>85725</xdr:rowOff>
    </xdr:from>
    <xdr:to>
      <xdr:col>7</xdr:col>
      <xdr:colOff>28575</xdr:colOff>
      <xdr:row>43</xdr:row>
      <xdr:rowOff>104775</xdr:rowOff>
    </xdr:to>
    <xdr:graphicFrame>
      <xdr:nvGraphicFramePr>
        <xdr:cNvPr id="2" name="Chart 3"/>
        <xdr:cNvGraphicFramePr/>
      </xdr:nvGraphicFramePr>
      <xdr:xfrm>
        <a:off x="3190875" y="5915025"/>
        <a:ext cx="2733675" cy="1562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33</xdr:row>
      <xdr:rowOff>152400</xdr:rowOff>
    </xdr:from>
    <xdr:to>
      <xdr:col>4</xdr:col>
      <xdr:colOff>9525</xdr:colOff>
      <xdr:row>43</xdr:row>
      <xdr:rowOff>133350</xdr:rowOff>
    </xdr:to>
    <xdr:graphicFrame>
      <xdr:nvGraphicFramePr>
        <xdr:cNvPr id="1" name="Chart 1"/>
        <xdr:cNvGraphicFramePr/>
      </xdr:nvGraphicFramePr>
      <xdr:xfrm>
        <a:off x="57150" y="5810250"/>
        <a:ext cx="3105150" cy="169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34</xdr:row>
      <xdr:rowOff>76200</xdr:rowOff>
    </xdr:from>
    <xdr:to>
      <xdr:col>7</xdr:col>
      <xdr:colOff>9525</xdr:colOff>
      <xdr:row>43</xdr:row>
      <xdr:rowOff>161925</xdr:rowOff>
    </xdr:to>
    <xdr:graphicFrame>
      <xdr:nvGraphicFramePr>
        <xdr:cNvPr id="2" name="Chart 3"/>
        <xdr:cNvGraphicFramePr/>
      </xdr:nvGraphicFramePr>
      <xdr:xfrm>
        <a:off x="3162300" y="5905500"/>
        <a:ext cx="2743200" cy="1628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</xdr:row>
      <xdr:rowOff>152400</xdr:rowOff>
    </xdr:from>
    <xdr:to>
      <xdr:col>13</xdr:col>
      <xdr:colOff>552450</xdr:colOff>
      <xdr:row>43</xdr:row>
      <xdr:rowOff>57150</xdr:rowOff>
    </xdr:to>
    <xdr:graphicFrame>
      <xdr:nvGraphicFramePr>
        <xdr:cNvPr id="1" name="Chart 1"/>
        <xdr:cNvGraphicFramePr/>
      </xdr:nvGraphicFramePr>
      <xdr:xfrm>
        <a:off x="85725" y="638175"/>
        <a:ext cx="8372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886825" cy="5686425"/>
    <xdr:graphicFrame>
      <xdr:nvGraphicFramePr>
        <xdr:cNvPr id="1" name="Shape 1025"/>
        <xdr:cNvGraphicFramePr/>
      </xdr:nvGraphicFramePr>
      <xdr:xfrm>
        <a:off x="0" y="0"/>
        <a:ext cx="8886825" cy="5686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13</xdr:col>
      <xdr:colOff>0</xdr:colOff>
      <xdr:row>36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28575"/>
          <a:ext cx="7924800" cy="5934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19050</xdr:rowOff>
    </xdr:from>
    <xdr:to>
      <xdr:col>2</xdr:col>
      <xdr:colOff>409575</xdr:colOff>
      <xdr:row>5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9050"/>
          <a:ext cx="19335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638175</xdr:colOff>
      <xdr:row>13</xdr:row>
      <xdr:rowOff>0</xdr:rowOff>
    </xdr:from>
    <xdr:to>
      <xdr:col>6</xdr:col>
      <xdr:colOff>19050</xdr:colOff>
      <xdr:row>33</xdr:row>
      <xdr:rowOff>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714375" y="2390775"/>
          <a:ext cx="4581525" cy="3429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33</xdr:row>
      <xdr:rowOff>152400</xdr:rowOff>
    </xdr:from>
    <xdr:to>
      <xdr:col>12</xdr:col>
      <xdr:colOff>514350</xdr:colOff>
      <xdr:row>61</xdr:row>
      <xdr:rowOff>152400</xdr:rowOff>
    </xdr:to>
    <xdr:graphicFrame>
      <xdr:nvGraphicFramePr>
        <xdr:cNvPr id="1" name="Chart 1"/>
        <xdr:cNvGraphicFramePr/>
      </xdr:nvGraphicFramePr>
      <xdr:xfrm>
        <a:off x="409575" y="5495925"/>
        <a:ext cx="741997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verisurf.com/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2"/>
  </sheetPr>
  <dimension ref="B1:O91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60" customWidth="1"/>
    <col min="8" max="8" width="1.1484375" style="15" customWidth="1"/>
    <col min="9" max="9" width="9.140625" style="1" customWidth="1"/>
    <col min="10" max="10" width="23.140625" style="1" bestFit="1" customWidth="1"/>
    <col min="11" max="14" width="13.7109375" style="1" customWidth="1"/>
    <col min="15" max="15" width="9.7109375" style="1" customWidth="1"/>
    <col min="16" max="16384" width="9.140625" style="1" customWidth="1"/>
  </cols>
  <sheetData>
    <row r="1" spans="2:14" ht="13.5" customHeight="1">
      <c r="B1" s="58" t="s">
        <v>48</v>
      </c>
      <c r="C1" s="64" t="s">
        <v>52</v>
      </c>
      <c r="D1" s="64"/>
      <c r="E1" s="28"/>
      <c r="F1" s="17" t="s">
        <v>3</v>
      </c>
      <c r="G1" s="59">
        <v>38841.389814814815</v>
      </c>
      <c r="H1" s="12"/>
      <c r="M1" s="53"/>
      <c r="N1" s="4"/>
    </row>
    <row r="2" spans="2:15" ht="13.5">
      <c r="B2" s="58" t="s">
        <v>49</v>
      </c>
      <c r="C2" s="64" t="s">
        <v>53</v>
      </c>
      <c r="D2" s="64"/>
      <c r="E2" s="5"/>
      <c r="F2" s="39"/>
      <c r="G2" s="34"/>
      <c r="H2" s="11"/>
      <c r="J2" s="62" t="s">
        <v>46</v>
      </c>
      <c r="K2" s="62"/>
      <c r="L2" s="62"/>
      <c r="M2" s="62"/>
      <c r="N2" s="62"/>
      <c r="O2" s="62"/>
    </row>
    <row r="3" spans="2:15" ht="13.5">
      <c r="B3" s="58" t="s">
        <v>50</v>
      </c>
      <c r="C3" s="64"/>
      <c r="D3" s="64"/>
      <c r="E3" s="2"/>
      <c r="F3" s="17" t="s">
        <v>2</v>
      </c>
      <c r="G3" s="2"/>
      <c r="H3" s="2"/>
      <c r="J3" s="62"/>
      <c r="K3" s="62"/>
      <c r="L3" s="62"/>
      <c r="M3" s="62"/>
      <c r="N3" s="62"/>
      <c r="O3" s="62"/>
    </row>
    <row r="4" spans="2:15" ht="13.5">
      <c r="B4" s="58" t="s">
        <v>51</v>
      </c>
      <c r="C4" s="64" t="s">
        <v>54</v>
      </c>
      <c r="D4" s="64"/>
      <c r="E4" s="2"/>
      <c r="F4" s="39"/>
      <c r="G4" s="2"/>
      <c r="H4" s="2"/>
      <c r="J4" s="62"/>
      <c r="K4" s="62"/>
      <c r="L4" s="62"/>
      <c r="M4" s="62"/>
      <c r="N4" s="62"/>
      <c r="O4" s="62"/>
    </row>
    <row r="5" spans="2:15" ht="13.5">
      <c r="B5" s="9"/>
      <c r="E5" s="63" t="s">
        <v>34</v>
      </c>
      <c r="F5" s="63"/>
      <c r="G5" s="6">
        <v>45</v>
      </c>
      <c r="H5" s="2"/>
      <c r="J5" s="62"/>
      <c r="K5" s="62"/>
      <c r="L5" s="62"/>
      <c r="M5" s="62"/>
      <c r="N5" s="62"/>
      <c r="O5" s="62"/>
    </row>
    <row r="6" spans="2:15" ht="13.5">
      <c r="B6" s="58" t="s">
        <v>4</v>
      </c>
      <c r="C6" s="68">
        <v>0.75</v>
      </c>
      <c r="D6" s="68"/>
      <c r="E6" s="63" t="s">
        <v>35</v>
      </c>
      <c r="F6" s="63"/>
      <c r="G6" s="48">
        <v>33</v>
      </c>
      <c r="H6" s="2"/>
      <c r="J6" s="62"/>
      <c r="K6" s="62"/>
      <c r="L6" s="62"/>
      <c r="M6" s="62"/>
      <c r="N6" s="62"/>
      <c r="O6" s="62"/>
    </row>
    <row r="7" spans="2:8" ht="13.5">
      <c r="B7" s="58" t="s">
        <v>36</v>
      </c>
      <c r="C7" s="68">
        <v>0.1875</v>
      </c>
      <c r="D7" s="68"/>
      <c r="E7" s="67" t="s">
        <v>19</v>
      </c>
      <c r="F7" s="67"/>
      <c r="G7" s="36">
        <v>0.05647111111111111</v>
      </c>
      <c r="H7" s="6"/>
    </row>
    <row r="8" spans="2:8" ht="13.5">
      <c r="B8" s="58" t="s">
        <v>37</v>
      </c>
      <c r="C8" s="68">
        <v>-0.1875</v>
      </c>
      <c r="D8" s="68"/>
      <c r="E8" s="63" t="s">
        <v>12</v>
      </c>
      <c r="F8" s="63"/>
      <c r="G8" s="35">
        <v>0.5441040822457721</v>
      </c>
      <c r="H8" s="5"/>
    </row>
    <row r="9" spans="5:8" ht="13.5">
      <c r="E9" s="63" t="s">
        <v>13</v>
      </c>
      <c r="F9" s="63"/>
      <c r="G9" s="35">
        <v>-0.44793270419689196</v>
      </c>
      <c r="H9" s="5"/>
    </row>
    <row r="10" spans="2:8" ht="13.5">
      <c r="B10" s="16" t="s">
        <v>5</v>
      </c>
      <c r="C10" s="47" t="s">
        <v>6</v>
      </c>
      <c r="E10" s="63" t="s">
        <v>14</v>
      </c>
      <c r="F10" s="63"/>
      <c r="G10" s="36">
        <v>0.992036786442664</v>
      </c>
      <c r="H10" s="5"/>
    </row>
    <row r="11" spans="2:15" ht="13.5">
      <c r="B11" s="8"/>
      <c r="C11" s="8"/>
      <c r="D11" s="2"/>
      <c r="E11" s="9"/>
      <c r="F11" s="39"/>
      <c r="G11" s="39"/>
      <c r="H11" s="5"/>
      <c r="J11" s="40"/>
      <c r="K11" s="41" t="s">
        <v>28</v>
      </c>
      <c r="L11" s="41" t="s">
        <v>29</v>
      </c>
      <c r="M11" s="41" t="s">
        <v>30</v>
      </c>
      <c r="N11" s="41" t="s">
        <v>31</v>
      </c>
      <c r="O11" s="41" t="s">
        <v>32</v>
      </c>
    </row>
    <row r="12" spans="2:15" ht="13.5">
      <c r="B12" s="65" t="s">
        <v>47</v>
      </c>
      <c r="C12" s="66"/>
      <c r="D12" s="66"/>
      <c r="E12" s="66"/>
      <c r="F12" s="66"/>
      <c r="G12" s="66"/>
      <c r="H12" s="1"/>
      <c r="J12" s="49" t="s">
        <v>38</v>
      </c>
      <c r="K12" s="44">
        <v>6</v>
      </c>
      <c r="L12" s="44">
        <v>0</v>
      </c>
      <c r="M12" s="44">
        <v>6</v>
      </c>
      <c r="N12" s="44">
        <v>12</v>
      </c>
      <c r="O12" s="45">
        <v>26.666666666666668</v>
      </c>
    </row>
    <row r="13" spans="2:15" ht="13.5">
      <c r="B13" s="7"/>
      <c r="C13" s="10"/>
      <c r="D13" s="10"/>
      <c r="E13" s="10"/>
      <c r="F13" s="10"/>
      <c r="G13" s="1"/>
      <c r="H13" s="1"/>
      <c r="J13" s="49" t="s">
        <v>39</v>
      </c>
      <c r="K13" s="44">
        <v>14</v>
      </c>
      <c r="L13" s="44"/>
      <c r="M13" s="44">
        <v>19</v>
      </c>
      <c r="N13" s="44">
        <v>33</v>
      </c>
      <c r="O13" s="45">
        <v>73.33333333333333</v>
      </c>
    </row>
    <row r="14" spans="2:15" ht="13.5">
      <c r="B14" s="1"/>
      <c r="C14" s="1"/>
      <c r="D14" s="7"/>
      <c r="E14" s="1"/>
      <c r="F14" s="1"/>
      <c r="G14" s="1"/>
      <c r="H14" s="1"/>
      <c r="J14" s="49" t="s">
        <v>33</v>
      </c>
      <c r="K14" s="44"/>
      <c r="L14" s="44"/>
      <c r="M14" s="44"/>
      <c r="N14" s="44">
        <v>0</v>
      </c>
      <c r="O14" s="44">
        <v>73.33333333333333</v>
      </c>
    </row>
    <row r="15" spans="2:15" ht="13.5">
      <c r="B15" s="7"/>
      <c r="C15" s="7"/>
      <c r="D15" s="7"/>
      <c r="E15" s="3"/>
      <c r="F15" s="3"/>
      <c r="G15" s="3"/>
      <c r="H15" s="3"/>
      <c r="J15" s="49" t="s">
        <v>34</v>
      </c>
      <c r="K15" s="44">
        <v>20</v>
      </c>
      <c r="L15" s="44">
        <v>0</v>
      </c>
      <c r="M15" s="44">
        <v>25</v>
      </c>
      <c r="N15" s="44">
        <v>45</v>
      </c>
      <c r="O15" s="45">
        <v>100</v>
      </c>
    </row>
    <row r="16" spans="2:8" ht="13.5">
      <c r="B16" s="7"/>
      <c r="C16" s="7"/>
      <c r="D16" s="7"/>
      <c r="E16" s="3"/>
      <c r="F16" s="3"/>
      <c r="G16" s="3"/>
      <c r="H16" s="3"/>
    </row>
    <row r="17" spans="2:14" ht="13.5">
      <c r="B17" s="7"/>
      <c r="C17" s="7"/>
      <c r="D17" s="7"/>
      <c r="E17" s="3"/>
      <c r="F17" s="3"/>
      <c r="G17" s="3"/>
      <c r="H17" s="3"/>
      <c r="J17" s="50"/>
      <c r="K17" s="49" t="s">
        <v>22</v>
      </c>
      <c r="L17" s="49" t="s">
        <v>23</v>
      </c>
      <c r="M17" s="49" t="s">
        <v>24</v>
      </c>
      <c r="N17" s="49" t="s">
        <v>25</v>
      </c>
    </row>
    <row r="18" spans="2:14" ht="13.5">
      <c r="B18" s="7"/>
      <c r="C18" s="7"/>
      <c r="D18" s="7"/>
      <c r="E18" s="3"/>
      <c r="F18" s="3"/>
      <c r="G18" s="3"/>
      <c r="H18" s="3"/>
      <c r="J18" s="49" t="s">
        <v>12</v>
      </c>
      <c r="K18" s="42">
        <v>0.11879862079963743</v>
      </c>
      <c r="L18" s="42">
        <v>0.30494499831726785</v>
      </c>
      <c r="M18" s="42">
        <v>0.09475957454228734</v>
      </c>
      <c r="N18" s="51">
        <v>0.5441040822457721</v>
      </c>
    </row>
    <row r="19" spans="2:14" ht="13.5">
      <c r="B19" s="2"/>
      <c r="C19" s="2"/>
      <c r="D19" s="2"/>
      <c r="E19" s="3"/>
      <c r="F19" s="3"/>
      <c r="G19" s="3"/>
      <c r="H19" s="3"/>
      <c r="J19" s="49" t="s">
        <v>13</v>
      </c>
      <c r="K19" s="42">
        <v>-0.4093696469835493</v>
      </c>
      <c r="L19" s="42">
        <v>-0.4093696469835493</v>
      </c>
      <c r="M19" s="42">
        <v>-0.4093696469835493</v>
      </c>
      <c r="N19" s="51">
        <v>-0.44793270419689196</v>
      </c>
    </row>
    <row r="20" spans="2:14" ht="13.5">
      <c r="B20" s="8"/>
      <c r="C20" s="8"/>
      <c r="D20" s="5"/>
      <c r="E20" s="3"/>
      <c r="F20" s="3"/>
      <c r="G20" s="3"/>
      <c r="H20" s="3"/>
      <c r="J20" s="49" t="s">
        <v>14</v>
      </c>
      <c r="K20" s="42">
        <v>0.5281682677831867</v>
      </c>
      <c r="L20" s="42">
        <v>0.799141048300001</v>
      </c>
      <c r="M20" s="42">
        <v>0.1642065407523816</v>
      </c>
      <c r="N20" s="51">
        <v>0.992036786442664</v>
      </c>
    </row>
    <row r="21" spans="2:14" ht="13.5">
      <c r="B21" s="8"/>
      <c r="C21" s="8"/>
      <c r="D21" s="5"/>
      <c r="E21" s="3"/>
      <c r="F21" s="3"/>
      <c r="G21" s="3"/>
      <c r="H21" s="3"/>
      <c r="J21" s="50"/>
      <c r="K21" s="43"/>
      <c r="L21" s="43"/>
      <c r="M21" s="43"/>
      <c r="N21" s="43"/>
    </row>
    <row r="22" spans="2:14" ht="13.5">
      <c r="B22" s="3"/>
      <c r="C22" s="3"/>
      <c r="D22" s="3"/>
      <c r="E22" s="3"/>
      <c r="F22" s="3"/>
      <c r="G22" s="3"/>
      <c r="H22" s="3"/>
      <c r="J22" s="49" t="s">
        <v>19</v>
      </c>
      <c r="K22" s="42">
        <v>-0.13270489359863594</v>
      </c>
      <c r="L22" s="42">
        <v>-0.05135727833927256</v>
      </c>
      <c r="M22" s="42">
        <v>0.004336507365719753</v>
      </c>
      <c r="N22" s="51">
        <v>0.05647111111111111</v>
      </c>
    </row>
    <row r="23" spans="2:14" ht="13.5">
      <c r="B23" s="2"/>
      <c r="C23" s="2"/>
      <c r="D23" s="2"/>
      <c r="E23" s="2"/>
      <c r="F23" s="2"/>
      <c r="G23" s="2"/>
      <c r="H23" s="2"/>
      <c r="J23" s="49" t="s">
        <v>26</v>
      </c>
      <c r="K23" s="42">
        <v>0.20027851009988495</v>
      </c>
      <c r="L23" s="42">
        <v>0.2261870203261454</v>
      </c>
      <c r="M23" s="42">
        <v>0.04663349455095529</v>
      </c>
      <c r="N23" s="51">
        <v>0.3056905830640733</v>
      </c>
    </row>
    <row r="24" spans="2:14" ht="13.5">
      <c r="B24" s="2"/>
      <c r="C24" s="2"/>
      <c r="D24" s="2"/>
      <c r="E24" s="2"/>
      <c r="F24" s="2"/>
      <c r="G24" s="2"/>
      <c r="H24" s="2"/>
      <c r="J24" s="49" t="s">
        <v>27</v>
      </c>
      <c r="K24" s="42">
        <v>0.15169797872943278</v>
      </c>
      <c r="L24" s="42">
        <v>0.2227684751879137</v>
      </c>
      <c r="M24" s="42">
        <v>0.04695609368566521</v>
      </c>
      <c r="N24" s="51">
        <v>0.30382051416631306</v>
      </c>
    </row>
    <row r="25" spans="2:15" ht="13.5">
      <c r="B25" s="2"/>
      <c r="C25" s="2"/>
      <c r="D25" s="2"/>
      <c r="E25" s="2"/>
      <c r="F25" s="2"/>
      <c r="G25" s="2"/>
      <c r="H25" s="2"/>
      <c r="J25" s="3"/>
      <c r="K25" s="3"/>
      <c r="L25" s="3"/>
      <c r="M25" s="3"/>
      <c r="N25" s="3"/>
      <c r="O25" s="3"/>
    </row>
    <row r="26" spans="2:15" ht="13.5">
      <c r="B26" s="2"/>
      <c r="C26" s="2"/>
      <c r="D26" s="2"/>
      <c r="E26" s="2"/>
      <c r="F26" s="2"/>
      <c r="G26" s="2"/>
      <c r="H26" s="2"/>
      <c r="J26" s="3"/>
      <c r="K26" s="3"/>
      <c r="L26" s="3"/>
      <c r="M26" s="3"/>
      <c r="N26" s="3"/>
      <c r="O26" s="3"/>
    </row>
    <row r="27" spans="2:15" ht="13.5">
      <c r="B27" s="2"/>
      <c r="C27" s="2"/>
      <c r="D27" s="2"/>
      <c r="E27" s="2"/>
      <c r="F27" s="2"/>
      <c r="G27" s="2"/>
      <c r="H27" s="2"/>
      <c r="J27" s="3"/>
      <c r="K27" s="3"/>
      <c r="L27" s="3"/>
      <c r="M27" s="3"/>
      <c r="N27" s="3"/>
      <c r="O27" s="3"/>
    </row>
    <row r="28" spans="2:15" ht="13.5">
      <c r="B28" s="2"/>
      <c r="C28" s="2"/>
      <c r="D28" s="2"/>
      <c r="E28" s="2"/>
      <c r="F28" s="2"/>
      <c r="G28" s="2"/>
      <c r="H28" s="2"/>
      <c r="J28" s="3"/>
      <c r="K28" s="3"/>
      <c r="L28" s="3"/>
      <c r="M28" s="3"/>
      <c r="N28" s="3"/>
      <c r="O28" s="3"/>
    </row>
    <row r="29" spans="2:15" ht="13.5">
      <c r="B29" s="2"/>
      <c r="C29" s="2"/>
      <c r="D29" s="2"/>
      <c r="E29" s="2"/>
      <c r="F29" s="2"/>
      <c r="G29" s="2"/>
      <c r="H29" s="2"/>
      <c r="J29" s="3"/>
      <c r="K29" s="3"/>
      <c r="L29" s="3"/>
      <c r="M29" s="3"/>
      <c r="N29" s="3"/>
      <c r="O29" s="3"/>
    </row>
    <row r="30" spans="2:8" ht="13.5">
      <c r="B30" s="2"/>
      <c r="C30" s="2"/>
      <c r="D30" s="2"/>
      <c r="E30" s="2"/>
      <c r="F30" s="2"/>
      <c r="G30" s="2"/>
      <c r="H30" s="2"/>
    </row>
    <row r="31" spans="2:8" ht="13.5">
      <c r="B31" s="2"/>
      <c r="C31" s="2"/>
      <c r="D31" s="2"/>
      <c r="E31" s="2"/>
      <c r="F31" s="2"/>
      <c r="G31" s="2"/>
      <c r="H31" s="2"/>
    </row>
    <row r="32" spans="2:8" ht="13.5">
      <c r="B32" s="2"/>
      <c r="C32" s="2"/>
      <c r="D32" s="2"/>
      <c r="E32" s="2"/>
      <c r="F32" s="2"/>
      <c r="G32" s="2"/>
      <c r="H32" s="2"/>
    </row>
    <row r="33" spans="2:8" ht="13.5">
      <c r="B33" s="2"/>
      <c r="C33" s="2"/>
      <c r="D33" s="2"/>
      <c r="E33" s="2"/>
      <c r="F33" s="2"/>
      <c r="G33" s="2"/>
      <c r="H33" s="2"/>
    </row>
    <row r="34" spans="2:8" ht="13.5">
      <c r="B34" s="2"/>
      <c r="C34" s="2"/>
      <c r="D34" s="2"/>
      <c r="E34" s="2"/>
      <c r="F34" s="2"/>
      <c r="G34" s="2"/>
      <c r="H34" s="2"/>
    </row>
    <row r="35" spans="2:8" ht="13.5">
      <c r="B35" s="2"/>
      <c r="C35" s="2"/>
      <c r="D35" s="2"/>
      <c r="E35" s="14"/>
      <c r="F35" s="35"/>
      <c r="G35" s="2"/>
      <c r="H35" s="2"/>
    </row>
    <row r="36" spans="2:8" ht="13.5">
      <c r="B36" s="2"/>
      <c r="C36" s="2"/>
      <c r="D36" s="2"/>
      <c r="E36" s="2"/>
      <c r="F36" s="2"/>
      <c r="G36" s="2"/>
      <c r="H36" s="2"/>
    </row>
    <row r="37" spans="2:8" ht="13.5">
      <c r="B37" s="2"/>
      <c r="C37" s="2"/>
      <c r="D37" s="2"/>
      <c r="E37" s="2"/>
      <c r="F37" s="2"/>
      <c r="G37" s="2"/>
      <c r="H37" s="2"/>
    </row>
    <row r="38" spans="2:8" ht="13.5">
      <c r="B38" s="2"/>
      <c r="C38" s="2"/>
      <c r="D38" s="2"/>
      <c r="E38" s="2"/>
      <c r="F38" s="2"/>
      <c r="G38" s="2"/>
      <c r="H38" s="2"/>
    </row>
    <row r="39" spans="2:8" ht="13.5">
      <c r="B39" s="2"/>
      <c r="C39" s="2"/>
      <c r="D39" s="2"/>
      <c r="E39" s="2"/>
      <c r="F39" s="2"/>
      <c r="G39" s="2"/>
      <c r="H39" s="2"/>
    </row>
    <row r="40" spans="2:8" ht="13.5">
      <c r="B40" s="2"/>
      <c r="C40" s="2"/>
      <c r="D40" s="2"/>
      <c r="E40" s="2"/>
      <c r="F40" s="2"/>
      <c r="G40" s="2"/>
      <c r="H40" s="2"/>
    </row>
    <row r="41" spans="2:8" ht="13.5">
      <c r="B41" s="2"/>
      <c r="C41" s="2"/>
      <c r="D41" s="2"/>
      <c r="E41" s="2"/>
      <c r="F41" s="2"/>
      <c r="G41" s="2"/>
      <c r="H41" s="2"/>
    </row>
    <row r="42" spans="2:8" ht="13.5">
      <c r="B42" s="2"/>
      <c r="C42" s="2"/>
      <c r="D42" s="2"/>
      <c r="E42" s="2"/>
      <c r="F42" s="2"/>
      <c r="G42" s="2"/>
      <c r="H42" s="2"/>
    </row>
    <row r="43" spans="2:8" ht="13.5">
      <c r="B43" s="2"/>
      <c r="C43" s="2"/>
      <c r="D43" s="2"/>
      <c r="E43" s="2"/>
      <c r="F43" s="2"/>
      <c r="G43" s="2"/>
      <c r="H43" s="2"/>
    </row>
    <row r="44" spans="2:8" ht="13.5">
      <c r="B44" s="3"/>
      <c r="C44" s="3"/>
      <c r="D44" s="3"/>
      <c r="E44" s="3"/>
      <c r="F44" s="3"/>
      <c r="G44" s="22"/>
      <c r="H44" s="3"/>
    </row>
    <row r="45" spans="2:8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  <c r="H45" s="14"/>
    </row>
    <row r="46" spans="2:8" ht="13.5" customHeight="1">
      <c r="B46" s="26"/>
      <c r="C46" s="23"/>
      <c r="D46" s="23"/>
      <c r="E46" s="23"/>
      <c r="F46" s="38"/>
      <c r="G46" s="38"/>
      <c r="H46" s="14"/>
    </row>
    <row r="47" spans="2:7" ht="13.5">
      <c r="B47" s="27" t="s">
        <v>55</v>
      </c>
      <c r="C47" s="24">
        <v>66.09055090059738</v>
      </c>
      <c r="D47" s="24">
        <v>27.733270896130893</v>
      </c>
      <c r="E47" s="24">
        <v>48.05299117174462</v>
      </c>
      <c r="F47" s="60">
        <v>-0.2487</v>
      </c>
      <c r="G47" s="60">
        <v>-0.061200000000000004</v>
      </c>
    </row>
    <row r="48" spans="2:7" ht="13.5">
      <c r="B48" s="27" t="s">
        <v>56</v>
      </c>
      <c r="C48" s="24">
        <v>65.80306182816165</v>
      </c>
      <c r="D48" s="24">
        <v>28.879916627389008</v>
      </c>
      <c r="E48" s="24">
        <v>47.99405111530648</v>
      </c>
      <c r="F48" s="60">
        <v>-0.3568</v>
      </c>
      <c r="G48" s="60">
        <v>-0.1693</v>
      </c>
    </row>
    <row r="49" spans="2:7" ht="13.5">
      <c r="B49" s="27" t="s">
        <v>57</v>
      </c>
      <c r="C49" s="24">
        <v>65.30944064670445</v>
      </c>
      <c r="D49" s="24">
        <v>29.760432127611097</v>
      </c>
      <c r="E49" s="24">
        <v>48.032389669412034</v>
      </c>
      <c r="F49" s="60">
        <v>-0.4198</v>
      </c>
      <c r="G49" s="60">
        <v>-0.2323</v>
      </c>
    </row>
    <row r="50" spans="2:7" ht="13.5">
      <c r="B50" s="27" t="s">
        <v>58</v>
      </c>
      <c r="C50" s="24">
        <v>64.58059682013216</v>
      </c>
      <c r="D50" s="24">
        <v>30.507269590530658</v>
      </c>
      <c r="E50" s="24">
        <v>48.06861273383507</v>
      </c>
      <c r="F50" s="60">
        <v>-0.4479</v>
      </c>
      <c r="G50" s="60">
        <v>-0.2604</v>
      </c>
    </row>
    <row r="51" spans="2:7" ht="13.5">
      <c r="B51" s="27" t="s">
        <v>59</v>
      </c>
      <c r="C51" s="24">
        <v>63.68743692319164</v>
      </c>
      <c r="D51" s="24">
        <v>31.039715706253087</v>
      </c>
      <c r="E51" s="24">
        <v>48.16412668899543</v>
      </c>
      <c r="F51" s="60">
        <v>-0.4399</v>
      </c>
      <c r="G51" s="60">
        <v>-0.2524</v>
      </c>
    </row>
    <row r="52" spans="2:7" ht="13.5">
      <c r="B52" s="27" t="s">
        <v>60</v>
      </c>
      <c r="C52" s="24">
        <v>62.62289250919678</v>
      </c>
      <c r="D52" s="24">
        <v>31.332412314193544</v>
      </c>
      <c r="E52" s="24">
        <v>48.31583870382658</v>
      </c>
      <c r="F52" s="60">
        <v>-0.3889</v>
      </c>
      <c r="G52" s="60">
        <v>-0.20140000000000002</v>
      </c>
    </row>
    <row r="53" spans="2:7" ht="13.5">
      <c r="B53" s="27" t="s">
        <v>61</v>
      </c>
      <c r="C53" s="24">
        <v>61.61479522505998</v>
      </c>
      <c r="D53" s="24">
        <v>31.325069447846793</v>
      </c>
      <c r="E53" s="24">
        <v>48.43228516389491</v>
      </c>
      <c r="F53" s="60">
        <v>-0.3119</v>
      </c>
      <c r="G53" s="60">
        <v>-0.12440000000000001</v>
      </c>
    </row>
    <row r="54" spans="2:7" ht="13.5">
      <c r="B54" s="27" t="s">
        <v>62</v>
      </c>
      <c r="C54" s="24">
        <v>60.55331640072852</v>
      </c>
      <c r="D54" s="24">
        <v>31.024992379563972</v>
      </c>
      <c r="E54" s="24">
        <v>48.6034071024683</v>
      </c>
      <c r="F54" s="60">
        <v>-0.199</v>
      </c>
      <c r="G54" s="60">
        <v>-0.01150000000000001</v>
      </c>
    </row>
    <row r="55" spans="2:6" ht="13.5">
      <c r="B55" s="27" t="s">
        <v>63</v>
      </c>
      <c r="C55" s="24">
        <v>59.52218138491921</v>
      </c>
      <c r="D55" s="24">
        <v>30.354341588435293</v>
      </c>
      <c r="E55" s="24">
        <v>48.8167485647937</v>
      </c>
      <c r="F55" s="60">
        <v>-0.0503</v>
      </c>
    </row>
    <row r="56" spans="2:6" ht="13.5">
      <c r="B56" s="27" t="s">
        <v>64</v>
      </c>
      <c r="C56" s="24">
        <v>58.82299641183757</v>
      </c>
      <c r="D56" s="24">
        <v>29.504996586806</v>
      </c>
      <c r="E56" s="24">
        <v>48.96690612125002</v>
      </c>
      <c r="F56" s="60">
        <v>0.0813</v>
      </c>
    </row>
    <row r="57" spans="2:7" ht="13.5">
      <c r="B57" s="27" t="s">
        <v>65</v>
      </c>
      <c r="C57" s="24">
        <v>58.38171670337427</v>
      </c>
      <c r="D57" s="24">
        <v>28.55669841290423</v>
      </c>
      <c r="E57" s="24">
        <v>49.02073112572978</v>
      </c>
      <c r="F57" s="60">
        <v>0.2119</v>
      </c>
      <c r="G57" s="60">
        <v>0.024400000000000005</v>
      </c>
    </row>
    <row r="58" spans="2:7" ht="13.5">
      <c r="B58" s="27" t="s">
        <v>66</v>
      </c>
      <c r="C58" s="24">
        <v>58.21871773811726</v>
      </c>
      <c r="D58" s="24">
        <v>27.410677338503408</v>
      </c>
      <c r="E58" s="24">
        <v>49.15206170751101</v>
      </c>
      <c r="F58" s="60">
        <v>0.3387</v>
      </c>
      <c r="G58" s="60">
        <v>0.1512</v>
      </c>
    </row>
    <row r="59" spans="2:7" ht="13.5">
      <c r="B59" s="27" t="s">
        <v>67</v>
      </c>
      <c r="C59" s="24">
        <v>58.39194860372081</v>
      </c>
      <c r="D59" s="24">
        <v>26.3783720060923</v>
      </c>
      <c r="E59" s="24">
        <v>49.385667996468605</v>
      </c>
      <c r="F59" s="60">
        <v>0.4314</v>
      </c>
      <c r="G59" s="60">
        <v>0.2439</v>
      </c>
    </row>
    <row r="60" spans="2:7" ht="13.5">
      <c r="B60" s="27" t="s">
        <v>68</v>
      </c>
      <c r="C60" s="24">
        <v>58.84415373585128</v>
      </c>
      <c r="D60" s="24">
        <v>25.346931351061446</v>
      </c>
      <c r="E60" s="24">
        <v>49.44765701614273</v>
      </c>
      <c r="F60" s="60">
        <v>0.5044</v>
      </c>
      <c r="G60" s="60">
        <v>0.31689999999999996</v>
      </c>
    </row>
    <row r="61" spans="2:7" ht="13.5">
      <c r="B61" s="27" t="s">
        <v>69</v>
      </c>
      <c r="C61" s="24">
        <v>59.616288437647725</v>
      </c>
      <c r="D61" s="24">
        <v>24.410335157014018</v>
      </c>
      <c r="E61" s="24">
        <v>49.34840372573117</v>
      </c>
      <c r="F61" s="60">
        <v>0.5441</v>
      </c>
      <c r="G61" s="60">
        <v>0.35660000000000003</v>
      </c>
    </row>
    <row r="62" spans="2:7" ht="13.5">
      <c r="B62" s="27" t="s">
        <v>70</v>
      </c>
      <c r="C62" s="24">
        <v>60.5653134049162</v>
      </c>
      <c r="D62" s="24">
        <v>23.799865825869563</v>
      </c>
      <c r="E62" s="24">
        <v>49.315996583062336</v>
      </c>
      <c r="F62" s="60">
        <v>0.5436</v>
      </c>
      <c r="G62" s="60">
        <v>0.35609999999999997</v>
      </c>
    </row>
    <row r="63" spans="2:7" ht="13.5">
      <c r="B63" s="27" t="s">
        <v>71</v>
      </c>
      <c r="C63" s="24">
        <v>61.61630511741833</v>
      </c>
      <c r="D63" s="24">
        <v>23.46665547321014</v>
      </c>
      <c r="E63" s="24">
        <v>49.09265927331142</v>
      </c>
      <c r="F63" s="60">
        <v>0.5062</v>
      </c>
      <c r="G63" s="60">
        <v>0.3187</v>
      </c>
    </row>
    <row r="64" spans="2:7" ht="13.5">
      <c r="B64" s="27" t="s">
        <v>72</v>
      </c>
      <c r="C64" s="24">
        <v>62.6909239545937</v>
      </c>
      <c r="D64" s="24">
        <v>23.444954241996</v>
      </c>
      <c r="E64" s="24">
        <v>48.89551534751516</v>
      </c>
      <c r="F64" s="60">
        <v>0.4391</v>
      </c>
      <c r="G64" s="60">
        <v>0.2516</v>
      </c>
    </row>
    <row r="65" spans="2:7" ht="13.5">
      <c r="B65" s="27" t="s">
        <v>73</v>
      </c>
      <c r="C65" s="24">
        <v>63.757935676065316</v>
      </c>
      <c r="D65" s="24">
        <v>23.735686834600553</v>
      </c>
      <c r="E65" s="24">
        <v>48.58686650400868</v>
      </c>
      <c r="F65" s="60">
        <v>0.3371</v>
      </c>
      <c r="G65" s="60">
        <v>0.1496</v>
      </c>
    </row>
    <row r="66" spans="2:7" ht="13.5">
      <c r="B66" s="27" t="s">
        <v>74</v>
      </c>
      <c r="C66" s="24">
        <v>64.65426386009366</v>
      </c>
      <c r="D66" s="24">
        <v>24.28044938033622</v>
      </c>
      <c r="E66" s="24">
        <v>48.49723787121874</v>
      </c>
      <c r="F66" s="60">
        <v>0.2238</v>
      </c>
      <c r="G66" s="60">
        <v>0.0363</v>
      </c>
    </row>
    <row r="67" spans="2:6" ht="13.5">
      <c r="B67" s="27" t="s">
        <v>75</v>
      </c>
      <c r="C67" s="24">
        <v>65.4563525406205</v>
      </c>
      <c r="D67" s="24">
        <v>25.20225804913915</v>
      </c>
      <c r="E67" s="24">
        <v>48.25360465767284</v>
      </c>
      <c r="F67" s="60">
        <v>0.0588</v>
      </c>
    </row>
    <row r="68" spans="2:6" ht="13.5">
      <c r="B68" s="27" t="s">
        <v>76</v>
      </c>
      <c r="C68" s="24">
        <v>65.93744303629241</v>
      </c>
      <c r="D68" s="24">
        <v>26.246341894503022</v>
      </c>
      <c r="E68" s="24">
        <v>48.08775105395578</v>
      </c>
      <c r="F68" s="60">
        <v>-0.0771</v>
      </c>
    </row>
    <row r="69" spans="2:7" ht="13.5">
      <c r="B69" s="27" t="s">
        <v>77</v>
      </c>
      <c r="C69" s="24">
        <v>66.08724092291762</v>
      </c>
      <c r="D69" s="24">
        <v>-27.898246299214133</v>
      </c>
      <c r="E69" s="24">
        <v>-47.918320114994174</v>
      </c>
      <c r="F69" s="60">
        <v>-0.2279</v>
      </c>
      <c r="G69" s="60">
        <v>-0.04039999999999999</v>
      </c>
    </row>
    <row r="70" spans="2:7" ht="13.5">
      <c r="B70" s="27" t="s">
        <v>78</v>
      </c>
      <c r="C70" s="24">
        <v>65.86354720258709</v>
      </c>
      <c r="D70" s="24">
        <v>-28.910866674140784</v>
      </c>
      <c r="E70" s="24">
        <v>-47.883871536128055</v>
      </c>
      <c r="F70" s="60">
        <v>-0.2701</v>
      </c>
      <c r="G70" s="60">
        <v>-0.0826</v>
      </c>
    </row>
    <row r="71" spans="2:7" ht="13.5">
      <c r="B71" s="27" t="s">
        <v>79</v>
      </c>
      <c r="C71" s="24">
        <v>65.32601208375716</v>
      </c>
      <c r="D71" s="24">
        <v>-29.938488000817436</v>
      </c>
      <c r="E71" s="24">
        <v>-47.940567240035854</v>
      </c>
      <c r="F71" s="60">
        <v>-0.2878</v>
      </c>
      <c r="G71" s="60">
        <v>-0.1003</v>
      </c>
    </row>
    <row r="72" spans="2:7" ht="13.5">
      <c r="B72" s="27" t="s">
        <v>80</v>
      </c>
      <c r="C72" s="24">
        <v>64.52822634020774</v>
      </c>
      <c r="D72" s="24">
        <v>-30.752924072478514</v>
      </c>
      <c r="E72" s="24">
        <v>-48.02613195349985</v>
      </c>
      <c r="F72" s="60">
        <v>-0.2774</v>
      </c>
      <c r="G72" s="60">
        <v>-0.08989999999999998</v>
      </c>
    </row>
    <row r="73" spans="2:7" ht="13.5">
      <c r="B73" s="27" t="s">
        <v>81</v>
      </c>
      <c r="C73" s="24">
        <v>63.660985740786195</v>
      </c>
      <c r="D73" s="24">
        <v>-31.257055388802076</v>
      </c>
      <c r="E73" s="24">
        <v>-48.13209817581164</v>
      </c>
      <c r="F73" s="60">
        <v>-0.2424</v>
      </c>
      <c r="G73" s="60">
        <v>-0.054900000000000004</v>
      </c>
    </row>
    <row r="74" spans="2:7" ht="13.5">
      <c r="B74" s="27" t="s">
        <v>82</v>
      </c>
      <c r="C74" s="24">
        <v>62.70450327909893</v>
      </c>
      <c r="D74" s="24">
        <v>-31.524356994328837</v>
      </c>
      <c r="E74" s="24">
        <v>-48.26702294165117</v>
      </c>
      <c r="F74" s="60">
        <v>-0.1888</v>
      </c>
      <c r="G74" s="60">
        <v>-0.0012999999999999956</v>
      </c>
    </row>
    <row r="75" spans="2:6" ht="13.5">
      <c r="B75" s="27" t="s">
        <v>83</v>
      </c>
      <c r="C75" s="24">
        <v>61.603323239276506</v>
      </c>
      <c r="D75" s="24">
        <v>-31.527279619375246</v>
      </c>
      <c r="E75" s="24">
        <v>-48.40216240820296</v>
      </c>
      <c r="F75" s="60">
        <v>-0.1112</v>
      </c>
    </row>
    <row r="76" spans="2:6" ht="13.5">
      <c r="B76" s="27" t="s">
        <v>84</v>
      </c>
      <c r="C76" s="24">
        <v>60.59311745297452</v>
      </c>
      <c r="D76" s="24">
        <v>-31.24134706077912</v>
      </c>
      <c r="E76" s="24">
        <v>-48.57963634316082</v>
      </c>
      <c r="F76" s="60">
        <v>-0.0298</v>
      </c>
    </row>
    <row r="77" spans="2:6" ht="13.5">
      <c r="B77" s="27" t="s">
        <v>85</v>
      </c>
      <c r="C77" s="24">
        <v>59.747650510667484</v>
      </c>
      <c r="D77" s="24">
        <v>-30.74119363984088</v>
      </c>
      <c r="E77" s="24">
        <v>-48.857999307974964</v>
      </c>
      <c r="F77" s="60">
        <v>0.0622</v>
      </c>
    </row>
    <row r="78" spans="2:6" ht="13.5">
      <c r="B78" s="27" t="s">
        <v>86</v>
      </c>
      <c r="C78" s="24">
        <v>59.042549841684085</v>
      </c>
      <c r="D78" s="24">
        <v>-30.01387503748881</v>
      </c>
      <c r="E78" s="24">
        <v>-49.044430419028394</v>
      </c>
      <c r="F78" s="60">
        <v>0.147</v>
      </c>
    </row>
    <row r="79" spans="2:7" ht="13.5">
      <c r="B79" s="27" t="s">
        <v>87</v>
      </c>
      <c r="C79" s="24">
        <v>58.5062550783934</v>
      </c>
      <c r="D79" s="24">
        <v>-29.01199130046514</v>
      </c>
      <c r="E79" s="24">
        <v>-49.23039326157141</v>
      </c>
      <c r="F79" s="60">
        <v>0.2328</v>
      </c>
      <c r="G79" s="60">
        <v>0.04530000000000001</v>
      </c>
    </row>
    <row r="80" spans="2:7" ht="13.5">
      <c r="B80" s="27" t="s">
        <v>88</v>
      </c>
      <c r="C80" s="24">
        <v>58.275012330824794</v>
      </c>
      <c r="D80" s="24">
        <v>-27.964628292471634</v>
      </c>
      <c r="E80" s="24">
        <v>-49.31570657592159</v>
      </c>
      <c r="F80" s="60">
        <v>0.2986</v>
      </c>
      <c r="G80" s="60">
        <v>0.11109999999999998</v>
      </c>
    </row>
    <row r="81" spans="2:7" ht="13.5">
      <c r="B81" s="27" t="s">
        <v>89</v>
      </c>
      <c r="C81" s="24">
        <v>58.32334185374929</v>
      </c>
      <c r="D81" s="24">
        <v>-26.9372976372951</v>
      </c>
      <c r="E81" s="24">
        <v>-49.361151673184715</v>
      </c>
      <c r="F81" s="60">
        <v>0.344</v>
      </c>
      <c r="G81" s="60">
        <v>0.15649999999999997</v>
      </c>
    </row>
    <row r="82" spans="2:7" ht="13.5">
      <c r="B82" s="27" t="s">
        <v>90</v>
      </c>
      <c r="C82" s="24">
        <v>58.70293338080643</v>
      </c>
      <c r="D82" s="24">
        <v>-25.8600956307689</v>
      </c>
      <c r="E82" s="24">
        <v>-49.34550525814442</v>
      </c>
      <c r="F82" s="60">
        <v>0.3453</v>
      </c>
      <c r="G82" s="60">
        <v>0.1578</v>
      </c>
    </row>
    <row r="83" spans="2:7" ht="13.5">
      <c r="B83" s="27" t="s">
        <v>91</v>
      </c>
      <c r="C83" s="24">
        <v>59.270344036477724</v>
      </c>
      <c r="D83" s="24">
        <v>-24.980952033651253</v>
      </c>
      <c r="E83" s="24">
        <v>-49.372299890703644</v>
      </c>
      <c r="F83" s="60">
        <v>0.3813</v>
      </c>
      <c r="G83" s="60">
        <v>0.19379999999999997</v>
      </c>
    </row>
    <row r="84" spans="2:7" ht="13.5">
      <c r="B84" s="27" t="s">
        <v>92</v>
      </c>
      <c r="C84" s="24">
        <v>60.04331893594707</v>
      </c>
      <c r="D84" s="24">
        <v>-24.304085663855474</v>
      </c>
      <c r="E84" s="24">
        <v>-49.303239215585364</v>
      </c>
      <c r="F84" s="60">
        <v>0.3657</v>
      </c>
      <c r="G84" s="60">
        <v>0.17820000000000003</v>
      </c>
    </row>
    <row r="85" spans="2:7" ht="13.5">
      <c r="B85" s="27" t="s">
        <v>93</v>
      </c>
      <c r="C85" s="24">
        <v>60.96804837002635</v>
      </c>
      <c r="D85" s="24">
        <v>-23.832940276491957</v>
      </c>
      <c r="E85" s="24">
        <v>-49.09562800550554</v>
      </c>
      <c r="F85" s="60">
        <v>0.328</v>
      </c>
      <c r="G85" s="60">
        <v>0.1405</v>
      </c>
    </row>
    <row r="86" spans="2:7" ht="13.5">
      <c r="B86" s="27" t="s">
        <v>94</v>
      </c>
      <c r="C86" s="24">
        <v>61.980069661532475</v>
      </c>
      <c r="D86" s="24">
        <v>-23.634312424184795</v>
      </c>
      <c r="E86" s="24">
        <v>-48.962908850760805</v>
      </c>
      <c r="F86" s="60">
        <v>0.274</v>
      </c>
      <c r="G86" s="60">
        <v>0.08650000000000002</v>
      </c>
    </row>
    <row r="87" spans="2:7" ht="13.5">
      <c r="B87" s="27" t="s">
        <v>95</v>
      </c>
      <c r="C87" s="24">
        <v>63.065386040315204</v>
      </c>
      <c r="D87" s="24">
        <v>-23.718355168877775</v>
      </c>
      <c r="E87" s="24">
        <v>-48.78615363511721</v>
      </c>
      <c r="F87" s="60">
        <v>0.1998</v>
      </c>
      <c r="G87" s="60">
        <v>0.012300000000000005</v>
      </c>
    </row>
    <row r="88" spans="2:6" ht="13.5">
      <c r="B88" s="27" t="s">
        <v>96</v>
      </c>
      <c r="C88" s="24">
        <v>64.02225330257687</v>
      </c>
      <c r="D88" s="24">
        <v>-24.09240564695736</v>
      </c>
      <c r="E88" s="24">
        <v>-48.59982236708807</v>
      </c>
      <c r="F88" s="60">
        <v>0.0962</v>
      </c>
    </row>
    <row r="89" spans="2:6" ht="13.5">
      <c r="B89" s="27" t="s">
        <v>97</v>
      </c>
      <c r="C89" s="24">
        <v>64.95009281524962</v>
      </c>
      <c r="D89" s="24">
        <v>-24.73925306024108</v>
      </c>
      <c r="E89" s="24">
        <v>-48.45049940019944</v>
      </c>
      <c r="F89" s="60">
        <v>0.0246</v>
      </c>
    </row>
    <row r="90" spans="2:6" ht="13.5">
      <c r="B90" s="27" t="s">
        <v>98</v>
      </c>
      <c r="C90" s="24">
        <v>65.56781383875466</v>
      </c>
      <c r="D90" s="24">
        <v>-25.536317457796226</v>
      </c>
      <c r="E90" s="24">
        <v>-48.24218496060481</v>
      </c>
      <c r="F90" s="60">
        <v>-0.0599</v>
      </c>
    </row>
    <row r="91" spans="2:6" ht="13.5">
      <c r="B91" s="27" t="s">
        <v>99</v>
      </c>
      <c r="C91" s="24">
        <v>65.96785541073658</v>
      </c>
      <c r="D91" s="24">
        <v>-26.531397229349245</v>
      </c>
      <c r="E91" s="24">
        <v>-48.00479798997207</v>
      </c>
      <c r="F91" s="60">
        <v>-0.1431</v>
      </c>
    </row>
  </sheetData>
  <sheetProtection/>
  <mergeCells count="15">
    <mergeCell ref="E7:F7"/>
    <mergeCell ref="C6:D6"/>
    <mergeCell ref="C7:D7"/>
    <mergeCell ref="C8:D8"/>
    <mergeCell ref="E6:F6"/>
    <mergeCell ref="E10:F10"/>
    <mergeCell ref="E9:F9"/>
    <mergeCell ref="E8:F8"/>
    <mergeCell ref="B12:G12"/>
    <mergeCell ref="J2:O6"/>
    <mergeCell ref="E5:F5"/>
    <mergeCell ref="C1:D1"/>
    <mergeCell ref="C2:D2"/>
    <mergeCell ref="C3:D3"/>
    <mergeCell ref="C4:D4"/>
  </mergeCells>
  <conditionalFormatting sqref="H47:H65536 G17:H22 H44 O25:O29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 horizontalCentered="1"/>
  <pageMargins left="0.5" right="0.5" top="1.75" bottom="1" header="0.5" footer="0.5"/>
  <pageSetup horizontalDpi="1200" verticalDpi="1200" orientation="portrait" r:id="rId2"/>
  <headerFooter alignWithMargins="0">
    <oddHeader>&amp;L&amp;"Arial,Bold"&amp;26Verisurf Inspection Report&amp;C&amp;"Arial,Bold"&amp;14
&amp;R&amp;"Times New Roman,Bold Italic"&amp;12Verisurf Software, Inc&amp;10
&amp;8 1571 N. Harmony Circle
Anaheim CA 92807
 714-970-1683
&amp;"Times New Roman,Italic"www.verisurf.com</oddHeader>
    <oddFooter>&amp;L&amp;F&amp;R&amp;P of &amp;N</oddFooter>
  </headerFooter>
  <rowBreaks count="1" manualBreakCount="1">
    <brk id="4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tabColor indexed="13"/>
  </sheetPr>
  <dimension ref="B1:O91"/>
  <sheetViews>
    <sheetView workbookViewId="0" topLeftCell="A25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32"/>
      <c r="E1" s="1"/>
      <c r="F1" s="1"/>
      <c r="G1" s="1"/>
    </row>
    <row r="2" spans="2:15" ht="13.5">
      <c r="B2" s="4" t="s">
        <v>48</v>
      </c>
      <c r="C2" s="74" t="s">
        <v>52</v>
      </c>
      <c r="D2" s="75"/>
      <c r="E2" s="3"/>
      <c r="F2" s="4" t="s">
        <v>3</v>
      </c>
      <c r="G2" s="11">
        <v>38841.389814814815</v>
      </c>
      <c r="J2" s="16"/>
      <c r="K2" s="16"/>
      <c r="L2" s="16"/>
      <c r="M2" s="16"/>
      <c r="N2" s="16"/>
      <c r="O2" s="16"/>
    </row>
    <row r="3" spans="2:15" ht="13.5">
      <c r="B3" s="4" t="s">
        <v>49</v>
      </c>
      <c r="C3" s="74" t="s">
        <v>53</v>
      </c>
      <c r="D3" s="75"/>
      <c r="E3" s="1"/>
      <c r="F3" s="1"/>
      <c r="G3" s="1"/>
      <c r="J3" s="2"/>
      <c r="K3" s="2"/>
      <c r="L3" s="2"/>
      <c r="M3" s="2"/>
      <c r="N3" s="2"/>
      <c r="O3" s="2"/>
    </row>
    <row r="4" spans="2:15" ht="13.5">
      <c r="B4" s="4" t="s">
        <v>50</v>
      </c>
      <c r="C4" s="76"/>
      <c r="D4" s="73"/>
      <c r="E4" s="1"/>
      <c r="F4" s="4" t="s">
        <v>2</v>
      </c>
      <c r="G4" s="1"/>
      <c r="J4" s="2"/>
      <c r="K4" s="2"/>
      <c r="L4" s="2"/>
      <c r="M4" s="2"/>
      <c r="N4" s="2"/>
      <c r="O4" s="2"/>
    </row>
    <row r="5" spans="2:15" ht="13.5">
      <c r="B5" s="4" t="s">
        <v>51</v>
      </c>
      <c r="C5" s="76" t="s">
        <v>54</v>
      </c>
      <c r="D5" s="73"/>
      <c r="E5" s="3"/>
      <c r="F5" s="24"/>
      <c r="G5" s="1"/>
      <c r="J5" s="2"/>
      <c r="K5" s="2"/>
      <c r="L5" s="2"/>
      <c r="M5" s="2"/>
      <c r="N5" s="2"/>
      <c r="O5" s="2"/>
    </row>
    <row r="6" spans="2:15" ht="13.5">
      <c r="B6" s="1"/>
      <c r="C6" s="1"/>
      <c r="D6" s="33"/>
      <c r="E6" s="1"/>
      <c r="F6" s="14" t="s">
        <v>11</v>
      </c>
      <c r="G6" s="30">
        <v>45</v>
      </c>
      <c r="J6" s="2"/>
      <c r="K6" s="19"/>
      <c r="L6" s="19"/>
      <c r="M6" s="19"/>
      <c r="N6" s="19"/>
      <c r="O6" s="2"/>
    </row>
    <row r="7" spans="2:15" ht="13.5">
      <c r="B7" s="18" t="s">
        <v>4</v>
      </c>
      <c r="C7" s="72">
        <v>0.75</v>
      </c>
      <c r="D7" s="73"/>
      <c r="E7" s="71" t="s">
        <v>19</v>
      </c>
      <c r="F7" s="71"/>
      <c r="G7" s="35">
        <v>0.05647111111111111</v>
      </c>
      <c r="J7" s="2"/>
      <c r="K7" s="5"/>
      <c r="L7" s="5"/>
      <c r="M7" s="5"/>
      <c r="N7" s="2"/>
      <c r="O7" s="2"/>
    </row>
    <row r="8" spans="2:15" ht="13.5">
      <c r="B8" s="58" t="s">
        <v>36</v>
      </c>
      <c r="C8" s="72">
        <v>0.1875</v>
      </c>
      <c r="D8" s="73"/>
      <c r="E8" s="2"/>
      <c r="F8" s="14" t="s">
        <v>12</v>
      </c>
      <c r="G8" s="35">
        <v>0.5441040822457721</v>
      </c>
      <c r="J8" s="2"/>
      <c r="K8" s="5"/>
      <c r="L8" s="5"/>
      <c r="M8" s="5"/>
      <c r="N8" s="2"/>
      <c r="O8" s="2"/>
    </row>
    <row r="9" spans="2:15" ht="13.5">
      <c r="B9" s="58" t="s">
        <v>37</v>
      </c>
      <c r="C9" s="72">
        <v>-0.1875</v>
      </c>
      <c r="D9" s="73"/>
      <c r="E9" s="2"/>
      <c r="F9" s="14" t="s">
        <v>13</v>
      </c>
      <c r="G9" s="35">
        <v>-0.44793270419689196</v>
      </c>
      <c r="J9" s="2"/>
      <c r="K9" s="5"/>
      <c r="L9" s="5"/>
      <c r="M9" s="5"/>
      <c r="N9" s="2"/>
      <c r="O9" s="2"/>
    </row>
    <row r="10" spans="2:15" ht="13.5">
      <c r="B10" s="18" t="s">
        <v>5</v>
      </c>
      <c r="C10" s="47" t="s">
        <v>15</v>
      </c>
      <c r="D10" s="33"/>
      <c r="E10" s="2" t="s">
        <v>14</v>
      </c>
      <c r="F10" s="14" t="s">
        <v>14</v>
      </c>
      <c r="G10" s="35">
        <v>0.992036786442664</v>
      </c>
      <c r="J10" s="2"/>
      <c r="K10" s="5"/>
      <c r="L10" s="5"/>
      <c r="M10" s="5"/>
      <c r="N10" s="5"/>
      <c r="O10" s="2"/>
    </row>
    <row r="11" spans="2:15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  <c r="O11" s="2"/>
    </row>
    <row r="12" spans="2:15" ht="13.5">
      <c r="B12" s="69" t="s">
        <v>47</v>
      </c>
      <c r="C12" s="70"/>
      <c r="D12" s="70"/>
      <c r="E12" s="70"/>
      <c r="F12" s="70"/>
      <c r="G12" s="70"/>
      <c r="J12" s="2"/>
      <c r="K12" s="2"/>
      <c r="L12" s="5"/>
      <c r="M12" s="5"/>
      <c r="N12" s="5"/>
      <c r="O12" s="2"/>
    </row>
    <row r="13" spans="2:15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  <c r="O13" s="2"/>
    </row>
    <row r="14" spans="2:15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  <c r="O14" s="2"/>
    </row>
    <row r="15" spans="2:15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  <c r="O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19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0.30382051416631306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7" ht="13.5">
      <c r="B47" s="27" t="s">
        <v>55</v>
      </c>
      <c r="C47" s="24">
        <v>66.33541912670884</v>
      </c>
      <c r="D47" s="24">
        <v>27.728140572708032</v>
      </c>
      <c r="E47" s="24">
        <v>48.00991424811218</v>
      </c>
      <c r="F47" s="60">
        <v>-0.2487</v>
      </c>
      <c r="G47" s="39">
        <v>-0.061200000000000004</v>
      </c>
    </row>
    <row r="48" spans="2:7" ht="13.5">
      <c r="B48" s="27" t="s">
        <v>56</v>
      </c>
      <c r="C48" s="24">
        <v>66.13669749171464</v>
      </c>
      <c r="D48" s="24">
        <v>28.98682658052769</v>
      </c>
      <c r="E48" s="24">
        <v>47.92635323135927</v>
      </c>
      <c r="F48" s="60">
        <v>-0.3568</v>
      </c>
      <c r="G48" s="39">
        <v>-0.1693</v>
      </c>
    </row>
    <row r="49" spans="2:7" ht="13.5">
      <c r="B49" s="27" t="s">
        <v>57</v>
      </c>
      <c r="C49" s="24">
        <v>65.64966229891584</v>
      </c>
      <c r="D49" s="24">
        <v>29.99346028027362</v>
      </c>
      <c r="E49" s="24">
        <v>47.95355115256438</v>
      </c>
      <c r="F49" s="60">
        <v>-0.4198</v>
      </c>
      <c r="G49" s="39">
        <v>-0.2323</v>
      </c>
    </row>
    <row r="50" spans="2:7" ht="13.5">
      <c r="B50" s="27" t="s">
        <v>58</v>
      </c>
      <c r="C50" s="24">
        <v>64.85363127936489</v>
      </c>
      <c r="D50" s="24">
        <v>30.854160943575895</v>
      </c>
      <c r="E50" s="24">
        <v>47.99270304576028</v>
      </c>
      <c r="F50" s="60">
        <v>-0.4479</v>
      </c>
      <c r="G50" s="39">
        <v>-0.2604</v>
      </c>
    </row>
    <row r="51" spans="2:7" ht="13.5">
      <c r="B51" s="27" t="s">
        <v>59</v>
      </c>
      <c r="C51" s="24">
        <v>63.843006549730624</v>
      </c>
      <c r="D51" s="24">
        <v>31.446846451807634</v>
      </c>
      <c r="E51" s="24">
        <v>48.10431306143712</v>
      </c>
      <c r="F51" s="60">
        <v>-0.4399</v>
      </c>
      <c r="G51" s="39">
        <v>-0.2524</v>
      </c>
    </row>
    <row r="52" spans="2:7" ht="13.5">
      <c r="B52" s="27" t="s">
        <v>60</v>
      </c>
      <c r="C52" s="24">
        <v>62.64195499414568</v>
      </c>
      <c r="D52" s="24">
        <v>31.71931497240015</v>
      </c>
      <c r="E52" s="24">
        <v>48.28186445731511</v>
      </c>
      <c r="F52" s="60">
        <v>-0.3889</v>
      </c>
      <c r="G52" s="39">
        <v>-0.20140000000000002</v>
      </c>
    </row>
    <row r="53" spans="2:7" ht="13.5">
      <c r="B53" s="27" t="s">
        <v>61</v>
      </c>
      <c r="C53" s="24">
        <v>61.543901232164856</v>
      </c>
      <c r="D53" s="24">
        <v>31.628614485100993</v>
      </c>
      <c r="E53" s="24">
        <v>48.42087539815721</v>
      </c>
      <c r="F53" s="60">
        <v>-0.3119</v>
      </c>
      <c r="G53" s="39">
        <v>-0.12440000000000001</v>
      </c>
    </row>
    <row r="54" spans="2:7" ht="13.5">
      <c r="B54" s="27" t="s">
        <v>62</v>
      </c>
      <c r="C54" s="24">
        <v>60.45330509297052</v>
      </c>
      <c r="D54" s="24">
        <v>31.196948627583087</v>
      </c>
      <c r="E54" s="24">
        <v>48.60757065428742</v>
      </c>
      <c r="F54" s="60">
        <v>-0.199</v>
      </c>
      <c r="G54" s="39">
        <v>-0.01150000000000001</v>
      </c>
    </row>
    <row r="55" spans="2:6" ht="13.5">
      <c r="B55" s="27" t="s">
        <v>63</v>
      </c>
      <c r="C55" s="24">
        <v>59.484597931836454</v>
      </c>
      <c r="D55" s="24">
        <v>30.387457612949095</v>
      </c>
      <c r="E55" s="24">
        <v>48.82080356767702</v>
      </c>
      <c r="F55" s="60">
        <v>-0.0503</v>
      </c>
    </row>
    <row r="56" spans="2:6" ht="13.5">
      <c r="B56" s="27" t="s">
        <v>64</v>
      </c>
      <c r="C56" s="24">
        <v>58.895798054763645</v>
      </c>
      <c r="D56" s="24">
        <v>29.47031450461504</v>
      </c>
      <c r="E56" s="24">
        <v>48.95672003437841</v>
      </c>
      <c r="F56" s="60">
        <v>0.0813</v>
      </c>
    </row>
    <row r="57" spans="2:7" ht="13.5">
      <c r="B57" s="27" t="s">
        <v>65</v>
      </c>
      <c r="C57" s="24">
        <v>58.587199025850865</v>
      </c>
      <c r="D57" s="24">
        <v>28.51720225402566</v>
      </c>
      <c r="E57" s="24">
        <v>48.987365460854605</v>
      </c>
      <c r="F57" s="60">
        <v>0.2119</v>
      </c>
      <c r="G57" s="39">
        <v>0.024400000000000005</v>
      </c>
    </row>
    <row r="58" spans="2:7" ht="13.5">
      <c r="B58" s="27" t="s">
        <v>66</v>
      </c>
      <c r="C58" s="24">
        <v>58.55051503462178</v>
      </c>
      <c r="D58" s="24">
        <v>27.44031310880936</v>
      </c>
      <c r="E58" s="24">
        <v>49.09079966895955</v>
      </c>
      <c r="F58" s="60">
        <v>0.3387</v>
      </c>
      <c r="G58" s="39">
        <v>0.1512</v>
      </c>
    </row>
    <row r="59" spans="2:7" ht="13.5">
      <c r="B59" s="27" t="s">
        <v>67</v>
      </c>
      <c r="C59" s="24">
        <v>58.791540708507135</v>
      </c>
      <c r="D59" s="24">
        <v>26.51867987217358</v>
      </c>
      <c r="E59" s="24">
        <v>49.303617548859734</v>
      </c>
      <c r="F59" s="60">
        <v>0.4314</v>
      </c>
      <c r="G59" s="39">
        <v>0.2439</v>
      </c>
    </row>
    <row r="60" spans="2:7" ht="13.5">
      <c r="B60" s="27" t="s">
        <v>68</v>
      </c>
      <c r="C60" s="24">
        <v>59.25352338283483</v>
      </c>
      <c r="D60" s="24">
        <v>25.62602324365677</v>
      </c>
      <c r="E60" s="24">
        <v>49.35289744160044</v>
      </c>
      <c r="F60" s="60">
        <v>0.5044</v>
      </c>
      <c r="G60" s="39">
        <v>0.31689999999999996</v>
      </c>
    </row>
    <row r="61" spans="2:7" ht="13.5">
      <c r="B61" s="27" t="s">
        <v>69</v>
      </c>
      <c r="C61" s="24">
        <v>59.9593913529493</v>
      </c>
      <c r="D61" s="24">
        <v>24.822148342590683</v>
      </c>
      <c r="E61" s="24">
        <v>49.25491820806389</v>
      </c>
      <c r="F61" s="60">
        <v>0.5441</v>
      </c>
      <c r="G61" s="39">
        <v>0.35660000000000003</v>
      </c>
    </row>
    <row r="62" spans="2:7" ht="13.5">
      <c r="B62" s="27" t="s">
        <v>70</v>
      </c>
      <c r="C62" s="24">
        <v>60.79475896309438</v>
      </c>
      <c r="D62" s="24">
        <v>24.28622596642476</v>
      </c>
      <c r="E62" s="24">
        <v>49.23679983691301</v>
      </c>
      <c r="F62" s="60">
        <v>0.5436</v>
      </c>
      <c r="G62" s="39">
        <v>0.35609999999999997</v>
      </c>
    </row>
    <row r="63" spans="2:7" ht="13.5">
      <c r="B63" s="27" t="s">
        <v>71</v>
      </c>
      <c r="C63" s="24">
        <v>61.71076268071498</v>
      </c>
      <c r="D63" s="24">
        <v>23.960851523192872</v>
      </c>
      <c r="E63" s="24">
        <v>49.03681390545803</v>
      </c>
      <c r="F63" s="60">
        <v>0.5062</v>
      </c>
      <c r="G63" s="39">
        <v>0.3187</v>
      </c>
    </row>
    <row r="64" spans="2:7" ht="13.5">
      <c r="B64" s="27" t="s">
        <v>72</v>
      </c>
      <c r="C64" s="24">
        <v>62.66609735315431</v>
      </c>
      <c r="D64" s="24">
        <v>23.88229478831297</v>
      </c>
      <c r="E64" s="24">
        <v>48.8653475696087</v>
      </c>
      <c r="F64" s="60">
        <v>0.4391</v>
      </c>
      <c r="G64" s="39">
        <v>0.2516</v>
      </c>
    </row>
    <row r="65" spans="2:7" ht="13.5">
      <c r="B65" s="27" t="s">
        <v>73</v>
      </c>
      <c r="C65" s="24">
        <v>63.65292367073328</v>
      </c>
      <c r="D65" s="24">
        <v>24.05595774374458</v>
      </c>
      <c r="E65" s="24">
        <v>48.58019313622767</v>
      </c>
      <c r="F65" s="60">
        <v>0.3371</v>
      </c>
      <c r="G65" s="39">
        <v>0.1496</v>
      </c>
    </row>
    <row r="66" spans="2:7" ht="13.5">
      <c r="B66" s="27" t="s">
        <v>74</v>
      </c>
      <c r="C66" s="24">
        <v>64.53546523929403</v>
      </c>
      <c r="D66" s="24">
        <v>24.46998585770715</v>
      </c>
      <c r="E66" s="24">
        <v>48.50334919661115</v>
      </c>
      <c r="F66" s="60">
        <v>0.2238</v>
      </c>
      <c r="G66" s="39">
        <v>0.0363</v>
      </c>
    </row>
    <row r="67" spans="2:6" ht="13.5">
      <c r="B67" s="27" t="s">
        <v>75</v>
      </c>
      <c r="C67" s="24">
        <v>65.41200768428567</v>
      </c>
      <c r="D67" s="24">
        <v>25.24049072993682</v>
      </c>
      <c r="E67" s="24">
        <v>48.258456923987964</v>
      </c>
      <c r="F67" s="60">
        <v>0.0588</v>
      </c>
    </row>
    <row r="68" spans="2:6" ht="13.5">
      <c r="B68" s="27" t="s">
        <v>76</v>
      </c>
      <c r="C68" s="24">
        <v>66.00732981633287</v>
      </c>
      <c r="D68" s="24">
        <v>26.215265132540768</v>
      </c>
      <c r="E68" s="24">
        <v>48.077798308179986</v>
      </c>
      <c r="F68" s="60">
        <v>-0.0771</v>
      </c>
    </row>
    <row r="69" spans="2:7" ht="13.5">
      <c r="B69" s="27" t="s">
        <v>77</v>
      </c>
      <c r="C69" s="24">
        <v>66.31144349632429</v>
      </c>
      <c r="D69" s="24">
        <v>-27.904284110449453</v>
      </c>
      <c r="E69" s="24">
        <v>-47.87803005884298</v>
      </c>
      <c r="F69" s="60">
        <v>-0.2279</v>
      </c>
      <c r="G69" s="39">
        <v>-0.04039999999999999</v>
      </c>
    </row>
    <row r="70" spans="2:7" ht="13.5">
      <c r="B70" s="27" t="s">
        <v>78</v>
      </c>
      <c r="C70" s="24">
        <v>66.11577016465249</v>
      </c>
      <c r="D70" s="24">
        <v>-28.99269420768388</v>
      </c>
      <c r="E70" s="24">
        <v>-47.832613722134965</v>
      </c>
      <c r="F70" s="60">
        <v>-0.2701</v>
      </c>
      <c r="G70" s="39">
        <v>-0.0826</v>
      </c>
    </row>
    <row r="71" spans="2:7" ht="13.5">
      <c r="B71" s="27" t="s">
        <v>79</v>
      </c>
      <c r="C71" s="24">
        <v>65.55314201101221</v>
      </c>
      <c r="D71" s="24">
        <v>-30.106970718471818</v>
      </c>
      <c r="E71" s="24">
        <v>-47.886914326820275</v>
      </c>
      <c r="F71" s="60">
        <v>-0.2878</v>
      </c>
      <c r="G71" s="39">
        <v>-0.1003</v>
      </c>
    </row>
    <row r="72" spans="2:7" ht="13.5">
      <c r="B72" s="27" t="s">
        <v>80</v>
      </c>
      <c r="C72" s="24">
        <v>64.6858922984931</v>
      </c>
      <c r="D72" s="24">
        <v>-30.97657179429063</v>
      </c>
      <c r="E72" s="24">
        <v>-47.98045268608114</v>
      </c>
      <c r="F72" s="60">
        <v>-0.2774</v>
      </c>
      <c r="G72" s="39">
        <v>-0.08989999999999998</v>
      </c>
    </row>
    <row r="73" spans="2:7" ht="13.5">
      <c r="B73" s="27" t="s">
        <v>81</v>
      </c>
      <c r="C73" s="24">
        <v>63.74062464787302</v>
      </c>
      <c r="D73" s="24">
        <v>-31.483760750995074</v>
      </c>
      <c r="E73" s="24">
        <v>-48.10003257362319</v>
      </c>
      <c r="F73" s="60">
        <v>-0.2424</v>
      </c>
      <c r="G73" s="39">
        <v>-0.054900000000000004</v>
      </c>
    </row>
    <row r="74" spans="2:7" ht="13.5">
      <c r="B74" s="27" t="s">
        <v>82</v>
      </c>
      <c r="C74" s="24">
        <v>62.71754490559743</v>
      </c>
      <c r="D74" s="24">
        <v>-31.71195953370429</v>
      </c>
      <c r="E74" s="24">
        <v>-48.2498749165619</v>
      </c>
      <c r="F74" s="60">
        <v>-0.1888</v>
      </c>
      <c r="G74" s="39">
        <v>-0.0012999999999999956</v>
      </c>
    </row>
    <row r="75" spans="2:6" ht="13.5">
      <c r="B75" s="27" t="s">
        <v>83</v>
      </c>
      <c r="C75" s="24">
        <v>61.57911404788996</v>
      </c>
      <c r="D75" s="24">
        <v>-31.63576966739602</v>
      </c>
      <c r="E75" s="24">
        <v>-48.3978841346499</v>
      </c>
      <c r="F75" s="60">
        <v>-0.1112</v>
      </c>
    </row>
    <row r="76" spans="2:6" ht="13.5">
      <c r="B76" s="27" t="s">
        <v>84</v>
      </c>
      <c r="C76" s="24">
        <v>60.5791053821108</v>
      </c>
      <c r="D76" s="24">
        <v>-31.26760918006785</v>
      </c>
      <c r="E76" s="24">
        <v>-48.58004832943817</v>
      </c>
      <c r="F76" s="60">
        <v>-0.0298</v>
      </c>
    </row>
    <row r="77" spans="2:6" ht="13.5">
      <c r="B77" s="27" t="s">
        <v>85</v>
      </c>
      <c r="C77" s="24">
        <v>59.789663530350985</v>
      </c>
      <c r="D77" s="24">
        <v>-30.69545452891386</v>
      </c>
      <c r="E77" s="24">
        <v>-48.85415486265757</v>
      </c>
      <c r="F77" s="60">
        <v>0.0622</v>
      </c>
    </row>
    <row r="78" spans="2:6" ht="13.5">
      <c r="B78" s="27" t="s">
        <v>86</v>
      </c>
      <c r="C78" s="24">
        <v>59.16514013980003</v>
      </c>
      <c r="D78" s="24">
        <v>-29.934275210426268</v>
      </c>
      <c r="E78" s="24">
        <v>-49.028954379018856</v>
      </c>
      <c r="F78" s="60">
        <v>0.147</v>
      </c>
    </row>
    <row r="79" spans="2:7" ht="13.5">
      <c r="B79" s="27" t="s">
        <v>87</v>
      </c>
      <c r="C79" s="24">
        <v>58.726466921814975</v>
      </c>
      <c r="D79" s="24">
        <v>-28.944529601877232</v>
      </c>
      <c r="E79" s="24">
        <v>-49.19662261361926</v>
      </c>
      <c r="F79" s="60">
        <v>0.2328</v>
      </c>
      <c r="G79" s="39">
        <v>0.04530000000000001</v>
      </c>
    </row>
    <row r="80" spans="2:7" ht="13.5">
      <c r="B80" s="27" t="s">
        <v>88</v>
      </c>
      <c r="C80" s="24">
        <v>58.568923513250084</v>
      </c>
      <c r="D80" s="24">
        <v>-27.95310079140014</v>
      </c>
      <c r="E80" s="24">
        <v>-49.26442569659448</v>
      </c>
      <c r="F80" s="60">
        <v>0.2986</v>
      </c>
      <c r="G80" s="39">
        <v>0.11109999999999998</v>
      </c>
    </row>
    <row r="81" spans="2:7" ht="13.5">
      <c r="B81" s="27" t="s">
        <v>89</v>
      </c>
      <c r="C81" s="24">
        <v>58.654098660796926</v>
      </c>
      <c r="D81" s="24">
        <v>-27.00657813565886</v>
      </c>
      <c r="E81" s="24">
        <v>-49.29693949674011</v>
      </c>
      <c r="F81" s="60">
        <v>0.344</v>
      </c>
      <c r="G81" s="39">
        <v>0.15649999999999997</v>
      </c>
    </row>
    <row r="82" spans="2:7" ht="13.5">
      <c r="B82" s="27" t="s">
        <v>90</v>
      </c>
      <c r="C82" s="24">
        <v>59.00380895726484</v>
      </c>
      <c r="D82" s="24">
        <v>-26.01633284697866</v>
      </c>
      <c r="E82" s="24">
        <v>-49.279724637796264</v>
      </c>
      <c r="F82" s="60">
        <v>0.3453</v>
      </c>
      <c r="G82" s="39">
        <v>0.1578</v>
      </c>
    </row>
    <row r="83" spans="2:7" ht="13.5">
      <c r="B83" s="27" t="s">
        <v>91</v>
      </c>
      <c r="C83" s="24">
        <v>59.55051792164367</v>
      </c>
      <c r="D83" s="24">
        <v>-25.230061798352175</v>
      </c>
      <c r="E83" s="24">
        <v>-49.30285292449355</v>
      </c>
      <c r="F83" s="60">
        <v>0.3813</v>
      </c>
      <c r="G83" s="39">
        <v>0.19379999999999997</v>
      </c>
    </row>
    <row r="84" spans="2:7" ht="13.5">
      <c r="B84" s="27" t="s">
        <v>92</v>
      </c>
      <c r="C84" s="24">
        <v>60.247512270970894</v>
      </c>
      <c r="D84" s="24">
        <v>-24.601546897521136</v>
      </c>
      <c r="E84" s="24">
        <v>-49.24346087903349</v>
      </c>
      <c r="F84" s="60">
        <v>0.3657</v>
      </c>
      <c r="G84" s="39">
        <v>0.17820000000000003</v>
      </c>
    </row>
    <row r="85" spans="2:7" ht="13.5">
      <c r="B85" s="27" t="s">
        <v>93</v>
      </c>
      <c r="C85" s="24">
        <v>61.08059919945513</v>
      </c>
      <c r="D85" s="24">
        <v>-24.137885274809225</v>
      </c>
      <c r="E85" s="24">
        <v>-49.05153159093778</v>
      </c>
      <c r="F85" s="60">
        <v>0.328</v>
      </c>
      <c r="G85" s="39">
        <v>0.1405</v>
      </c>
    </row>
    <row r="86" spans="2:7" ht="13.5">
      <c r="B86" s="27" t="s">
        <v>94</v>
      </c>
      <c r="C86" s="24">
        <v>62.00975280934452</v>
      </c>
      <c r="D86" s="24">
        <v>-23.90535262832485</v>
      </c>
      <c r="E86" s="24">
        <v>-48.936208547155736</v>
      </c>
      <c r="F86" s="60">
        <v>0.274</v>
      </c>
      <c r="G86" s="39">
        <v>0.08650000000000002</v>
      </c>
    </row>
    <row r="87" spans="2:7" ht="13.5">
      <c r="B87" s="27" t="s">
        <v>95</v>
      </c>
      <c r="C87" s="24">
        <v>63.0351693702631</v>
      </c>
      <c r="D87" s="24">
        <v>-23.915559899876612</v>
      </c>
      <c r="E87" s="24">
        <v>-48.775927705790004</v>
      </c>
      <c r="F87" s="60">
        <v>0.1998</v>
      </c>
      <c r="G87" s="39">
        <v>0.012300000000000005</v>
      </c>
    </row>
    <row r="88" spans="2:6" ht="13.5">
      <c r="B88" s="27" t="s">
        <v>96</v>
      </c>
      <c r="C88" s="24">
        <v>63.98453552417564</v>
      </c>
      <c r="D88" s="24">
        <v>-24.18093836676184</v>
      </c>
      <c r="E88" s="24">
        <v>-48.599520317486146</v>
      </c>
      <c r="F88" s="60">
        <v>0.0962</v>
      </c>
    </row>
    <row r="89" spans="2:6" ht="13.5">
      <c r="B89" s="27" t="s">
        <v>97</v>
      </c>
      <c r="C89" s="24">
        <v>64.93457443165426</v>
      </c>
      <c r="D89" s="24">
        <v>-24.758316778022966</v>
      </c>
      <c r="E89" s="24">
        <v>-48.4517479554288</v>
      </c>
      <c r="F89" s="60">
        <v>0.0246</v>
      </c>
    </row>
    <row r="90" spans="2:6" ht="13.5">
      <c r="B90" s="27" t="s">
        <v>98</v>
      </c>
      <c r="C90" s="24">
        <v>65.61603478131218</v>
      </c>
      <c r="D90" s="24">
        <v>-25.501282417927715</v>
      </c>
      <c r="E90" s="24">
        <v>-48.23639186295585</v>
      </c>
      <c r="F90" s="60">
        <v>-0.0599</v>
      </c>
    </row>
    <row r="91" spans="2:6" ht="13.5">
      <c r="B91" s="27" t="s">
        <v>99</v>
      </c>
      <c r="C91" s="24">
        <v>66.10130978978727</v>
      </c>
      <c r="D91" s="24">
        <v>-26.483632309160768</v>
      </c>
      <c r="E91" s="24">
        <v>-47.98487629696167</v>
      </c>
      <c r="F91" s="60">
        <v>-0.1431</v>
      </c>
    </row>
  </sheetData>
  <sheetProtection/>
  <mergeCells count="9">
    <mergeCell ref="C2:D2"/>
    <mergeCell ref="C3:D3"/>
    <mergeCell ref="C4:D4"/>
    <mergeCell ref="C5:D5"/>
    <mergeCell ref="B12:G12"/>
    <mergeCell ref="E7:F7"/>
    <mergeCell ref="C7:D7"/>
    <mergeCell ref="C8:D8"/>
    <mergeCell ref="C9:D9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5" right="0.5" top="1.75" bottom="1" header="0.5" footer="0.5"/>
  <pageSetup horizontalDpi="200" verticalDpi="200" orientation="portrait" r:id="rId2"/>
  <headerFooter alignWithMargins="0">
    <oddHeader>&amp;L&amp;"Arial,Bold"&amp;26Verisurf Inspection Report&amp;R&amp;"Times New Roman,Bold Italic"Verisurf Software, Inc
&amp;8 1571 N. Harmony Circle
Anaheim CA  92807
 714-970-1683
www.verisurf.com</oddHeader>
    <oddFooter>&amp;L&amp;F&amp;R&amp;P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indexed="52"/>
  </sheetPr>
  <dimension ref="B1:O91"/>
  <sheetViews>
    <sheetView workbookViewId="0" topLeftCell="A13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29"/>
      <c r="E1" s="1"/>
      <c r="F1" s="1"/>
      <c r="G1" s="1"/>
    </row>
    <row r="2" spans="2:15" ht="13.5">
      <c r="B2" s="4" t="s">
        <v>48</v>
      </c>
      <c r="C2" s="74" t="s">
        <v>52</v>
      </c>
      <c r="D2" s="75"/>
      <c r="E2" s="3"/>
      <c r="F2" s="4" t="s">
        <v>3</v>
      </c>
      <c r="G2" s="11">
        <v>38841.389814814815</v>
      </c>
      <c r="I2" s="2"/>
      <c r="J2" s="16"/>
      <c r="K2" s="16"/>
      <c r="L2" s="16"/>
      <c r="M2" s="16"/>
      <c r="N2" s="16"/>
      <c r="O2" s="16"/>
    </row>
    <row r="3" spans="2:15" ht="13.5">
      <c r="B3" s="4" t="s">
        <v>49</v>
      </c>
      <c r="C3" s="74" t="s">
        <v>53</v>
      </c>
      <c r="D3" s="75"/>
      <c r="E3" s="1"/>
      <c r="F3" s="1"/>
      <c r="G3" s="1"/>
      <c r="I3" s="2"/>
      <c r="J3" s="2"/>
      <c r="K3" s="2"/>
      <c r="L3" s="2"/>
      <c r="M3" s="2"/>
      <c r="N3" s="2"/>
      <c r="O3" s="2"/>
    </row>
    <row r="4" spans="2:7" ht="13.5">
      <c r="B4" s="4" t="s">
        <v>50</v>
      </c>
      <c r="C4" s="76"/>
      <c r="D4" s="73"/>
      <c r="E4" s="1"/>
      <c r="F4" s="4" t="s">
        <v>2</v>
      </c>
      <c r="G4" s="1"/>
    </row>
    <row r="5" spans="2:7" ht="13.5">
      <c r="B5" s="4" t="s">
        <v>51</v>
      </c>
      <c r="C5" s="76" t="s">
        <v>54</v>
      </c>
      <c r="D5" s="73"/>
      <c r="E5" s="3"/>
      <c r="F5" s="24"/>
      <c r="G5" s="1"/>
    </row>
    <row r="6" spans="2:14" ht="13.5">
      <c r="B6" s="1"/>
      <c r="C6" s="1"/>
      <c r="D6" s="33"/>
      <c r="E6" s="1"/>
      <c r="F6" s="14" t="s">
        <v>11</v>
      </c>
      <c r="G6" s="30">
        <v>45</v>
      </c>
      <c r="J6" s="2"/>
      <c r="K6" s="19"/>
      <c r="L6" s="19"/>
      <c r="M6" s="19"/>
      <c r="N6" s="19"/>
    </row>
    <row r="7" spans="2:14" ht="13.5">
      <c r="B7" s="18" t="s">
        <v>4</v>
      </c>
      <c r="C7" s="72">
        <v>0.75</v>
      </c>
      <c r="D7" s="73"/>
      <c r="E7" s="77" t="s">
        <v>19</v>
      </c>
      <c r="F7" s="77"/>
      <c r="G7" s="36">
        <v>0.05647111111111111</v>
      </c>
      <c r="J7" s="2"/>
      <c r="K7" s="5"/>
      <c r="L7" s="5"/>
      <c r="M7" s="5"/>
      <c r="N7" s="2"/>
    </row>
    <row r="8" spans="2:14" ht="13.5">
      <c r="B8" s="58" t="s">
        <v>36</v>
      </c>
      <c r="C8" s="72">
        <v>0.1875</v>
      </c>
      <c r="D8" s="73"/>
      <c r="E8" s="1"/>
      <c r="F8" s="14" t="s">
        <v>12</v>
      </c>
      <c r="G8" s="35">
        <v>0.5441040822457721</v>
      </c>
      <c r="J8" s="2"/>
      <c r="K8" s="5"/>
      <c r="L8" s="5"/>
      <c r="M8" s="5"/>
      <c r="N8" s="2"/>
    </row>
    <row r="9" spans="2:14" ht="13.5">
      <c r="B9" s="58" t="s">
        <v>37</v>
      </c>
      <c r="C9" s="72">
        <v>-0.1875</v>
      </c>
      <c r="D9" s="73"/>
      <c r="E9" s="1"/>
      <c r="F9" s="14" t="s">
        <v>13</v>
      </c>
      <c r="G9" s="35">
        <v>-0.44793270419689196</v>
      </c>
      <c r="J9" s="2"/>
      <c r="K9" s="5"/>
      <c r="L9" s="5"/>
      <c r="M9" s="5"/>
      <c r="N9" s="2"/>
    </row>
    <row r="10" spans="2:14" ht="13.5">
      <c r="B10" s="18" t="s">
        <v>5</v>
      </c>
      <c r="C10" s="47" t="s">
        <v>16</v>
      </c>
      <c r="D10" s="33"/>
      <c r="E10" s="1"/>
      <c r="F10" s="14" t="s">
        <v>14</v>
      </c>
      <c r="G10" s="35">
        <v>0.992036786442664</v>
      </c>
      <c r="J10" s="2"/>
      <c r="K10" s="5"/>
      <c r="L10" s="5"/>
      <c r="M10" s="5"/>
      <c r="N10" s="5"/>
    </row>
    <row r="11" spans="2:14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</row>
    <row r="12" spans="2:14" ht="13.5">
      <c r="B12" s="69" t="s">
        <v>47</v>
      </c>
      <c r="C12" s="70"/>
      <c r="D12" s="70"/>
      <c r="E12" s="70"/>
      <c r="F12" s="70"/>
      <c r="G12" s="70"/>
      <c r="J12" s="2"/>
      <c r="K12" s="5"/>
      <c r="L12" s="5"/>
      <c r="M12" s="5"/>
      <c r="N12" s="5"/>
    </row>
    <row r="13" spans="2:14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</row>
    <row r="14" spans="2:14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</row>
    <row r="15" spans="2:14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2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0.30382051416631306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7" ht="13.5">
      <c r="B47" s="27" t="s">
        <v>55</v>
      </c>
      <c r="C47" s="24">
        <v>-0.24486822611146408</v>
      </c>
      <c r="D47" s="24">
        <v>0.005130323422861238</v>
      </c>
      <c r="E47" s="24">
        <v>0.04307692363244087</v>
      </c>
      <c r="F47" s="60">
        <v>-0.2487</v>
      </c>
      <c r="G47" s="39">
        <v>-0.061200000000000004</v>
      </c>
    </row>
    <row r="48" spans="2:7" ht="13.5">
      <c r="B48" s="27" t="s">
        <v>56</v>
      </c>
      <c r="C48" s="24">
        <v>-0.3336356635529967</v>
      </c>
      <c r="D48" s="24">
        <v>-0.10690995313868257</v>
      </c>
      <c r="E48" s="24">
        <v>0.06769788394721132</v>
      </c>
      <c r="F48" s="60">
        <v>-0.3568</v>
      </c>
      <c r="G48" s="39">
        <v>-0.1693</v>
      </c>
    </row>
    <row r="49" spans="2:7" ht="13.5">
      <c r="B49" s="27" t="s">
        <v>57</v>
      </c>
      <c r="C49" s="24">
        <v>-0.34022165221139744</v>
      </c>
      <c r="D49" s="24">
        <v>-0.23302815266252352</v>
      </c>
      <c r="E49" s="24">
        <v>0.07883851684765375</v>
      </c>
      <c r="F49" s="60">
        <v>-0.4198</v>
      </c>
      <c r="G49" s="39">
        <v>-0.2323</v>
      </c>
    </row>
    <row r="50" spans="2:7" ht="13.5">
      <c r="B50" s="27" t="s">
        <v>58</v>
      </c>
      <c r="C50" s="24">
        <v>-0.27303445923273273</v>
      </c>
      <c r="D50" s="24">
        <v>-0.3468913530452369</v>
      </c>
      <c r="E50" s="24">
        <v>0.0759096880747876</v>
      </c>
      <c r="F50" s="60">
        <v>-0.4479</v>
      </c>
      <c r="G50" s="39">
        <v>-0.2604</v>
      </c>
    </row>
    <row r="51" spans="2:7" ht="13.5">
      <c r="B51" s="27" t="s">
        <v>59</v>
      </c>
      <c r="C51" s="24">
        <v>-0.1555696265389841</v>
      </c>
      <c r="D51" s="24">
        <v>-0.40713074555454654</v>
      </c>
      <c r="E51" s="24">
        <v>0.05981362755831299</v>
      </c>
      <c r="F51" s="60">
        <v>-0.4399</v>
      </c>
      <c r="G51" s="39">
        <v>-0.2524</v>
      </c>
    </row>
    <row r="52" spans="2:7" ht="13.5">
      <c r="B52" s="27" t="s">
        <v>60</v>
      </c>
      <c r="C52" s="24">
        <v>-0.01906248494889695</v>
      </c>
      <c r="D52" s="24">
        <v>-0.38690265820660485</v>
      </c>
      <c r="E52" s="24">
        <v>0.03397424651146963</v>
      </c>
      <c r="F52" s="60">
        <v>-0.3889</v>
      </c>
      <c r="G52" s="39">
        <v>-0.20140000000000002</v>
      </c>
    </row>
    <row r="53" spans="2:7" ht="13.5">
      <c r="B53" s="27" t="s">
        <v>61</v>
      </c>
      <c r="C53" s="24">
        <v>0.07089399289512244</v>
      </c>
      <c r="D53" s="24">
        <v>-0.30354503725419946</v>
      </c>
      <c r="E53" s="24">
        <v>0.011409765737703026</v>
      </c>
      <c r="F53" s="60">
        <v>-0.3119</v>
      </c>
      <c r="G53" s="39">
        <v>-0.12440000000000001</v>
      </c>
    </row>
    <row r="54" spans="2:7" ht="13.5">
      <c r="B54" s="27" t="s">
        <v>62</v>
      </c>
      <c r="C54" s="24">
        <v>0.10001130775800249</v>
      </c>
      <c r="D54" s="24">
        <v>-0.17195624801911435</v>
      </c>
      <c r="E54" s="24">
        <v>-0.004163551819118538</v>
      </c>
      <c r="F54" s="60">
        <v>-0.199</v>
      </c>
      <c r="G54" s="39">
        <v>-0.01150000000000001</v>
      </c>
    </row>
    <row r="55" spans="2:6" ht="13.5">
      <c r="B55" s="27" t="s">
        <v>63</v>
      </c>
      <c r="C55" s="24">
        <v>0.03758345308275324</v>
      </c>
      <c r="D55" s="24">
        <v>-0.033116024513802245</v>
      </c>
      <c r="E55" s="24">
        <v>-0.004055002883319503</v>
      </c>
      <c r="F55" s="60">
        <v>-0.0503</v>
      </c>
    </row>
    <row r="56" spans="2:6" ht="13.5">
      <c r="B56" s="27" t="s">
        <v>64</v>
      </c>
      <c r="C56" s="24">
        <v>-0.07280164292607338</v>
      </c>
      <c r="D56" s="24">
        <v>0.034682082190961694</v>
      </c>
      <c r="E56" s="24">
        <v>0.010186086871613043</v>
      </c>
      <c r="F56" s="60">
        <v>0.0813</v>
      </c>
    </row>
    <row r="57" spans="2:7" ht="13.5">
      <c r="B57" s="27" t="s">
        <v>65</v>
      </c>
      <c r="C57" s="24">
        <v>-0.20548232247659115</v>
      </c>
      <c r="D57" s="24">
        <v>0.0394961588785705</v>
      </c>
      <c r="E57" s="24">
        <v>0.033365664875177004</v>
      </c>
      <c r="F57" s="60">
        <v>0.2119</v>
      </c>
      <c r="G57" s="39">
        <v>0.024400000000000005</v>
      </c>
    </row>
    <row r="58" spans="2:7" ht="13.5">
      <c r="B58" s="27" t="s">
        <v>66</v>
      </c>
      <c r="C58" s="24">
        <v>-0.3317972965045186</v>
      </c>
      <c r="D58" s="24">
        <v>-0.029635770305951326</v>
      </c>
      <c r="E58" s="24">
        <v>0.06126203855146173</v>
      </c>
      <c r="F58" s="60">
        <v>0.3387</v>
      </c>
      <c r="G58" s="39">
        <v>0.1512</v>
      </c>
    </row>
    <row r="59" spans="2:7" ht="13.5">
      <c r="B59" s="27" t="s">
        <v>67</v>
      </c>
      <c r="C59" s="24">
        <v>-0.399592104786322</v>
      </c>
      <c r="D59" s="24">
        <v>-0.14030786608127954</v>
      </c>
      <c r="E59" s="24">
        <v>0.08205044760887148</v>
      </c>
      <c r="F59" s="60">
        <v>0.4314</v>
      </c>
      <c r="G59" s="39">
        <v>0.2439</v>
      </c>
    </row>
    <row r="60" spans="2:7" ht="13.5">
      <c r="B60" s="27" t="s">
        <v>68</v>
      </c>
      <c r="C60" s="24">
        <v>-0.4093696469835493</v>
      </c>
      <c r="D60" s="24">
        <v>-0.27909189259532496</v>
      </c>
      <c r="E60" s="24">
        <v>0.09475957454228734</v>
      </c>
      <c r="F60" s="60">
        <v>0.5044</v>
      </c>
      <c r="G60" s="39">
        <v>0.31689999999999996</v>
      </c>
    </row>
    <row r="61" spans="2:7" ht="13.5">
      <c r="B61" s="27" t="s">
        <v>69</v>
      </c>
      <c r="C61" s="24">
        <v>-0.34310291530157144</v>
      </c>
      <c r="D61" s="24">
        <v>-0.4118131855766656</v>
      </c>
      <c r="E61" s="24">
        <v>0.09348551766727553</v>
      </c>
      <c r="F61" s="60">
        <v>0.5441</v>
      </c>
      <c r="G61" s="39">
        <v>0.35660000000000003</v>
      </c>
    </row>
    <row r="62" spans="2:7" ht="13.5">
      <c r="B62" s="27" t="s">
        <v>70</v>
      </c>
      <c r="C62" s="24">
        <v>-0.22944555817817758</v>
      </c>
      <c r="D62" s="24">
        <v>-0.4863601405551954</v>
      </c>
      <c r="E62" s="24">
        <v>0.07919674614932859</v>
      </c>
      <c r="F62" s="60">
        <v>0.5436</v>
      </c>
      <c r="G62" s="39">
        <v>0.35609999999999997</v>
      </c>
    </row>
    <row r="63" spans="2:7" ht="13.5">
      <c r="B63" s="27" t="s">
        <v>71</v>
      </c>
      <c r="C63" s="24">
        <v>-0.09445756329665045</v>
      </c>
      <c r="D63" s="24">
        <v>-0.49419604998273314</v>
      </c>
      <c r="E63" s="24">
        <v>0.05584536785338656</v>
      </c>
      <c r="F63" s="60">
        <v>0.5062</v>
      </c>
      <c r="G63" s="39">
        <v>0.3187</v>
      </c>
    </row>
    <row r="64" spans="2:7" ht="13.5">
      <c r="B64" s="27" t="s">
        <v>72</v>
      </c>
      <c r="C64" s="24">
        <v>0.02482660143938631</v>
      </c>
      <c r="D64" s="24">
        <v>-0.4373405463169675</v>
      </c>
      <c r="E64" s="24">
        <v>0.030167777906456195</v>
      </c>
      <c r="F64" s="60">
        <v>0.4391</v>
      </c>
      <c r="G64" s="39">
        <v>0.2516</v>
      </c>
    </row>
    <row r="65" spans="2:7" ht="13.5">
      <c r="B65" s="27" t="s">
        <v>73</v>
      </c>
      <c r="C65" s="24">
        <v>0.10501200533203559</v>
      </c>
      <c r="D65" s="24">
        <v>-0.32027090914402834</v>
      </c>
      <c r="E65" s="24">
        <v>0.0066733677810120184</v>
      </c>
      <c r="F65" s="60">
        <v>0.3371</v>
      </c>
      <c r="G65" s="39">
        <v>0.1496</v>
      </c>
    </row>
    <row r="66" spans="2:7" ht="13.5">
      <c r="B66" s="27" t="s">
        <v>74</v>
      </c>
      <c r="C66" s="24">
        <v>0.11879862079963743</v>
      </c>
      <c r="D66" s="24">
        <v>-0.1895364773709325</v>
      </c>
      <c r="E66" s="24">
        <v>-0.006111325392403444</v>
      </c>
      <c r="F66" s="60">
        <v>0.2238</v>
      </c>
      <c r="G66" s="39">
        <v>0.0363</v>
      </c>
    </row>
    <row r="67" spans="2:6" ht="13.5">
      <c r="B67" s="27" t="s">
        <v>75</v>
      </c>
      <c r="C67" s="24">
        <v>0.044344856334831206</v>
      </c>
      <c r="D67" s="24">
        <v>-0.038232680797669616</v>
      </c>
      <c r="E67" s="24">
        <v>-0.00485226631512603</v>
      </c>
      <c r="F67" s="60">
        <v>0.0588</v>
      </c>
    </row>
    <row r="68" spans="2:6" ht="13.5">
      <c r="B68" s="27" t="s">
        <v>76</v>
      </c>
      <c r="C68" s="24">
        <v>-0.06988678004046278</v>
      </c>
      <c r="D68" s="24">
        <v>0.03107676196225384</v>
      </c>
      <c r="E68" s="24">
        <v>0.009952745775791527</v>
      </c>
      <c r="F68" s="60">
        <v>-0.0771</v>
      </c>
    </row>
    <row r="69" spans="2:7" ht="13.5">
      <c r="B69" s="27" t="s">
        <v>77</v>
      </c>
      <c r="C69" s="24">
        <v>-0.2242025734066715</v>
      </c>
      <c r="D69" s="24">
        <v>0.006037811235319879</v>
      </c>
      <c r="E69" s="24">
        <v>-0.040290056151192744</v>
      </c>
      <c r="F69" s="60">
        <v>-0.2279</v>
      </c>
      <c r="G69" s="39">
        <v>-0.04039999999999999</v>
      </c>
    </row>
    <row r="70" spans="2:7" ht="13.5">
      <c r="B70" s="27" t="s">
        <v>78</v>
      </c>
      <c r="C70" s="24">
        <v>-0.25222296206540307</v>
      </c>
      <c r="D70" s="24">
        <v>0.08182753354309469</v>
      </c>
      <c r="E70" s="24">
        <v>-0.051257813993089485</v>
      </c>
      <c r="F70" s="60">
        <v>-0.2701</v>
      </c>
      <c r="G70" s="39">
        <v>-0.0826</v>
      </c>
    </row>
    <row r="71" spans="2:7" ht="13.5">
      <c r="B71" s="27" t="s">
        <v>79</v>
      </c>
      <c r="C71" s="24">
        <v>-0.22712992725504932</v>
      </c>
      <c r="D71" s="24">
        <v>0.16848271765438128</v>
      </c>
      <c r="E71" s="24">
        <v>-0.05365291321557919</v>
      </c>
      <c r="F71" s="60">
        <v>-0.2878</v>
      </c>
      <c r="G71" s="39">
        <v>-0.1003</v>
      </c>
    </row>
    <row r="72" spans="2:7" ht="13.5">
      <c r="B72" s="27" t="s">
        <v>80</v>
      </c>
      <c r="C72" s="24">
        <v>-0.15766595828536367</v>
      </c>
      <c r="D72" s="24">
        <v>0.22364772181211734</v>
      </c>
      <c r="E72" s="24">
        <v>-0.045679267418712755</v>
      </c>
      <c r="F72" s="60">
        <v>-0.2774</v>
      </c>
      <c r="G72" s="39">
        <v>-0.08989999999999998</v>
      </c>
    </row>
    <row r="73" spans="2:7" ht="13.5">
      <c r="B73" s="27" t="s">
        <v>81</v>
      </c>
      <c r="C73" s="24">
        <v>-0.07963890708682442</v>
      </c>
      <c r="D73" s="24">
        <v>0.2267053621929982</v>
      </c>
      <c r="E73" s="24">
        <v>-0.03206560218845311</v>
      </c>
      <c r="F73" s="60">
        <v>-0.2424</v>
      </c>
      <c r="G73" s="39">
        <v>-0.054900000000000004</v>
      </c>
    </row>
    <row r="74" spans="2:7" ht="13.5">
      <c r="B74" s="27" t="s">
        <v>82</v>
      </c>
      <c r="C74" s="24">
        <v>-0.013041626498498715</v>
      </c>
      <c r="D74" s="24">
        <v>0.18760253937545457</v>
      </c>
      <c r="E74" s="24">
        <v>-0.017148025089269936</v>
      </c>
      <c r="F74" s="60">
        <v>-0.1888</v>
      </c>
      <c r="G74" s="39">
        <v>-0.0012999999999999956</v>
      </c>
    </row>
    <row r="75" spans="2:6" ht="13.5">
      <c r="B75" s="27" t="s">
        <v>83</v>
      </c>
      <c r="C75" s="24">
        <v>0.024209191386546536</v>
      </c>
      <c r="D75" s="24">
        <v>0.10849004802077289</v>
      </c>
      <c r="E75" s="24">
        <v>-0.004278273553062206</v>
      </c>
      <c r="F75" s="60">
        <v>-0.1112</v>
      </c>
    </row>
    <row r="76" spans="2:6" ht="13.5">
      <c r="B76" s="27" t="s">
        <v>84</v>
      </c>
      <c r="C76" s="24">
        <v>0.014012070863721249</v>
      </c>
      <c r="D76" s="24">
        <v>0.0262621192887309</v>
      </c>
      <c r="E76" s="24">
        <v>0.0004119862773492855</v>
      </c>
      <c r="F76" s="60">
        <v>-0.0298</v>
      </c>
    </row>
    <row r="77" spans="2:6" ht="13.5">
      <c r="B77" s="27" t="s">
        <v>85</v>
      </c>
      <c r="C77" s="24">
        <v>-0.042013019683501795</v>
      </c>
      <c r="D77" s="24">
        <v>-0.045739110927019766</v>
      </c>
      <c r="E77" s="24">
        <v>-0.003844445317390921</v>
      </c>
      <c r="F77" s="60">
        <v>0.0622</v>
      </c>
    </row>
    <row r="78" spans="2:6" ht="13.5">
      <c r="B78" s="27" t="s">
        <v>86</v>
      </c>
      <c r="C78" s="24">
        <v>-0.12259029811594502</v>
      </c>
      <c r="D78" s="24">
        <v>-0.0795998270625411</v>
      </c>
      <c r="E78" s="24">
        <v>-0.015476040009538394</v>
      </c>
      <c r="F78" s="60">
        <v>0.147</v>
      </c>
    </row>
    <row r="79" spans="2:7" ht="13.5">
      <c r="B79" s="27" t="s">
        <v>87</v>
      </c>
      <c r="C79" s="24">
        <v>-0.2202118434215734</v>
      </c>
      <c r="D79" s="24">
        <v>-0.06746169858790907</v>
      </c>
      <c r="E79" s="24">
        <v>-0.033770647952145794</v>
      </c>
      <c r="F79" s="60">
        <v>0.2328</v>
      </c>
      <c r="G79" s="39">
        <v>0.04530000000000001</v>
      </c>
    </row>
    <row r="80" spans="2:7" ht="13.5">
      <c r="B80" s="27" t="s">
        <v>88</v>
      </c>
      <c r="C80" s="24">
        <v>-0.29391118242529046</v>
      </c>
      <c r="D80" s="24">
        <v>-0.011527501071494584</v>
      </c>
      <c r="E80" s="24">
        <v>-0.05128087932710912</v>
      </c>
      <c r="F80" s="60">
        <v>0.2986</v>
      </c>
      <c r="G80" s="39">
        <v>0.11109999999999998</v>
      </c>
    </row>
    <row r="81" spans="2:7" ht="13.5">
      <c r="B81" s="27" t="s">
        <v>89</v>
      </c>
      <c r="C81" s="24">
        <v>-0.330756807047635</v>
      </c>
      <c r="D81" s="24">
        <v>0.06928049836376005</v>
      </c>
      <c r="E81" s="24">
        <v>-0.06421217644460597</v>
      </c>
      <c r="F81" s="60">
        <v>0.344</v>
      </c>
      <c r="G81" s="39">
        <v>0.15649999999999997</v>
      </c>
    </row>
    <row r="82" spans="2:7" ht="13.5">
      <c r="B82" s="27" t="s">
        <v>90</v>
      </c>
      <c r="C82" s="24">
        <v>-0.30087557645840945</v>
      </c>
      <c r="D82" s="24">
        <v>0.15623721620976028</v>
      </c>
      <c r="E82" s="24">
        <v>-0.06578062034815702</v>
      </c>
      <c r="F82" s="60">
        <v>0.3453</v>
      </c>
      <c r="G82" s="39">
        <v>0.1578</v>
      </c>
    </row>
    <row r="83" spans="2:7" ht="13.5">
      <c r="B83" s="27" t="s">
        <v>91</v>
      </c>
      <c r="C83" s="24">
        <v>-0.28017388516594366</v>
      </c>
      <c r="D83" s="24">
        <v>0.24910976470092194</v>
      </c>
      <c r="E83" s="24">
        <v>-0.06944696621009427</v>
      </c>
      <c r="F83" s="60">
        <v>0.3813</v>
      </c>
      <c r="G83" s="39">
        <v>0.19379999999999997</v>
      </c>
    </row>
    <row r="84" spans="2:7" ht="13.5">
      <c r="B84" s="27" t="s">
        <v>92</v>
      </c>
      <c r="C84" s="24">
        <v>-0.20419333502382386</v>
      </c>
      <c r="D84" s="24">
        <v>0.29746123366566124</v>
      </c>
      <c r="E84" s="24">
        <v>-0.05977833655187226</v>
      </c>
      <c r="F84" s="60">
        <v>0.3657</v>
      </c>
      <c r="G84" s="39">
        <v>0.17820000000000003</v>
      </c>
    </row>
    <row r="85" spans="2:7" ht="13.5">
      <c r="B85" s="27" t="s">
        <v>93</v>
      </c>
      <c r="C85" s="24">
        <v>-0.11255082942877692</v>
      </c>
      <c r="D85" s="24">
        <v>0.30494499831726785</v>
      </c>
      <c r="E85" s="24">
        <v>-0.044096414567761144</v>
      </c>
      <c r="F85" s="60">
        <v>0.328</v>
      </c>
      <c r="G85" s="39">
        <v>0.1405</v>
      </c>
    </row>
    <row r="86" spans="2:7" ht="13.5">
      <c r="B86" s="27" t="s">
        <v>94</v>
      </c>
      <c r="C86" s="24">
        <v>-0.029683147812043842</v>
      </c>
      <c r="D86" s="24">
        <v>0.2710402041400535</v>
      </c>
      <c r="E86" s="24">
        <v>-0.026700303605068143</v>
      </c>
      <c r="F86" s="60">
        <v>0.274</v>
      </c>
      <c r="G86" s="39">
        <v>0.08650000000000002</v>
      </c>
    </row>
    <row r="87" spans="2:7" ht="13.5">
      <c r="B87" s="27" t="s">
        <v>95</v>
      </c>
      <c r="C87" s="24">
        <v>0.0302166700521056</v>
      </c>
      <c r="D87" s="24">
        <v>0.19720473099883762</v>
      </c>
      <c r="E87" s="24">
        <v>-0.010225929327205563</v>
      </c>
      <c r="F87" s="60">
        <v>0.1998</v>
      </c>
      <c r="G87" s="39">
        <v>0.012300000000000005</v>
      </c>
    </row>
    <row r="88" spans="2:6" ht="13.5">
      <c r="B88" s="27" t="s">
        <v>96</v>
      </c>
      <c r="C88" s="24">
        <v>0.03771777840123036</v>
      </c>
      <c r="D88" s="24">
        <v>0.08853271980447985</v>
      </c>
      <c r="E88" s="24">
        <v>-0.00030204960192747876</v>
      </c>
      <c r="F88" s="60">
        <v>0.0962</v>
      </c>
    </row>
    <row r="89" spans="2:6" ht="13.5">
      <c r="B89" s="27" t="s">
        <v>97</v>
      </c>
      <c r="C89" s="24">
        <v>0.015518383595363616</v>
      </c>
      <c r="D89" s="24">
        <v>0.019063717781886425</v>
      </c>
      <c r="E89" s="24">
        <v>0.001248555229359738</v>
      </c>
      <c r="F89" s="60">
        <v>0.0246</v>
      </c>
    </row>
    <row r="90" spans="2:6" ht="13.5">
      <c r="B90" s="27" t="s">
        <v>98</v>
      </c>
      <c r="C90" s="24">
        <v>-0.04822094255752063</v>
      </c>
      <c r="D90" s="24">
        <v>-0.035035039868510864</v>
      </c>
      <c r="E90" s="24">
        <v>-0.0057930976489615205</v>
      </c>
      <c r="F90" s="60">
        <v>-0.0599</v>
      </c>
    </row>
    <row r="91" spans="2:6" ht="13.5">
      <c r="B91" s="27" t="s">
        <v>99</v>
      </c>
      <c r="C91" s="24">
        <v>-0.1334543790506899</v>
      </c>
      <c r="D91" s="24">
        <v>-0.04776492018847733</v>
      </c>
      <c r="E91" s="24">
        <v>-0.019921693010395813</v>
      </c>
      <c r="F91" s="60">
        <v>-0.1431</v>
      </c>
    </row>
  </sheetData>
  <sheetProtection/>
  <mergeCells count="9">
    <mergeCell ref="C2:D2"/>
    <mergeCell ref="C3:D3"/>
    <mergeCell ref="C4:D4"/>
    <mergeCell ref="C5:D5"/>
    <mergeCell ref="B12:G12"/>
    <mergeCell ref="E7:F7"/>
    <mergeCell ref="C7:D7"/>
    <mergeCell ref="C8:D8"/>
    <mergeCell ref="C9:D9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4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75" right="0.75" top="1.75" bottom="1" header="0.5" footer="0.5"/>
  <pageSetup horizontalDpi="1200" verticalDpi="1200" orientation="portrait" r:id="rId3"/>
  <headerFooter alignWithMargins="0">
    <oddHeader>&amp;L&amp;"Arial,Bold"&amp;26Verisurf Inspection Report&amp;R&amp;"Times New Roman,Bold Italic"&amp;12Verisurf Software, Inc
&amp;8 1571 N. Harmony Circle
Anaheim CA 92807
 714-970-1683
www.verisurf.com</oddHeader>
    <oddFooter>&amp;L&amp;F&amp;R&amp;P of &amp;N</oddFoot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tabColor indexed="11"/>
  </sheetPr>
  <dimension ref="A1:A1"/>
  <sheetViews>
    <sheetView workbookViewId="0" topLeftCell="A1">
      <selection activeCell="G46" sqref="G46"/>
    </sheetView>
  </sheetViews>
  <sheetFormatPr defaultColWidth="9.140625" defaultRowHeight="12.75"/>
  <cols>
    <col min="6" max="6" width="8.8515625" style="61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</sheetData>
  <sheetProtection/>
  <conditionalFormatting sqref="G46:G9916">
    <cfRule type="cellIs" priority="1" dxfId="2" operator="lessThan" stopIfTrue="1">
      <formula>0</formula>
    </cfRule>
    <cfRule type="cellIs" priority="2" dxfId="3" operator="greaterThan" stopIfTrue="1">
      <formula>0</formula>
    </cfRule>
  </conditionalFormatting>
  <printOptions horizontalCentered="1" verticalCentered="1"/>
  <pageMargins left="0.25" right="0.25" top="0.25" bottom="0.25" header="0.25" footer="0.25"/>
  <pageSetup horizontalDpi="200" verticalDpi="2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1"/>
  <sheetViews>
    <sheetView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1200" verticalDpi="12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</sheetPr>
  <dimension ref="B1:H48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23.140625" style="1" bestFit="1" customWidth="1"/>
    <col min="3" max="6" width="13.7109375" style="1" customWidth="1"/>
    <col min="7" max="7" width="9.7109375" style="1" customWidth="1"/>
    <col min="8" max="8" width="1.1484375" style="1" customWidth="1"/>
  </cols>
  <sheetData>
    <row r="1" spans="5:6" ht="16.5">
      <c r="E1" s="53" t="s">
        <v>40</v>
      </c>
      <c r="F1" s="4"/>
    </row>
    <row r="2" spans="5:6" ht="13.5">
      <c r="E2" s="4" t="s">
        <v>43</v>
      </c>
      <c r="F2" s="4"/>
    </row>
    <row r="3" spans="5:6" ht="13.5">
      <c r="E3" s="4" t="s">
        <v>41</v>
      </c>
      <c r="F3" s="4"/>
    </row>
    <row r="4" spans="5:6" ht="13.5">
      <c r="E4" s="4" t="s">
        <v>44</v>
      </c>
      <c r="F4" s="4"/>
    </row>
    <row r="5" spans="5:6" ht="13.5">
      <c r="E5" s="54" t="s">
        <v>42</v>
      </c>
      <c r="F5" s="4"/>
    </row>
    <row r="6" ht="13.5"/>
    <row r="7" spans="3:5" ht="24">
      <c r="C7" s="79" t="s">
        <v>45</v>
      </c>
      <c r="D7" s="79"/>
      <c r="E7" s="79"/>
    </row>
    <row r="9" spans="2:6" ht="13.5">
      <c r="B9" s="4" t="s">
        <v>48</v>
      </c>
      <c r="C9" s="78" t="s">
        <v>52</v>
      </c>
      <c r="D9" s="78"/>
      <c r="E9" s="4" t="s">
        <v>3</v>
      </c>
      <c r="F9" s="46">
        <v>38841.389814814815</v>
      </c>
    </row>
    <row r="10" spans="2:4" ht="13.5">
      <c r="B10" s="4" t="s">
        <v>49</v>
      </c>
      <c r="C10" s="78" t="s">
        <v>53</v>
      </c>
      <c r="D10" s="78"/>
    </row>
    <row r="11" spans="2:4" ht="13.5">
      <c r="B11" s="4" t="s">
        <v>50</v>
      </c>
      <c r="C11" s="78"/>
      <c r="D11" s="78"/>
    </row>
    <row r="12" spans="2:4" ht="13.5">
      <c r="B12" s="4" t="s">
        <v>51</v>
      </c>
      <c r="C12" s="78" t="s">
        <v>54</v>
      </c>
      <c r="D12" s="78"/>
    </row>
    <row r="13" spans="2:8" ht="13.5">
      <c r="B13" s="69" t="s">
        <v>47</v>
      </c>
      <c r="C13" s="73"/>
      <c r="D13" s="73"/>
      <c r="E13" s="73"/>
      <c r="F13" s="73"/>
      <c r="G13" s="73"/>
      <c r="H13" s="3"/>
    </row>
    <row r="14" spans="2:8" ht="13.5">
      <c r="B14" s="3"/>
      <c r="C14" s="3"/>
      <c r="D14" s="3"/>
      <c r="E14" s="3"/>
      <c r="F14" s="3"/>
      <c r="G14" s="3"/>
      <c r="H14" s="3"/>
    </row>
    <row r="15" spans="2:8" ht="13.5">
      <c r="B15" s="3"/>
      <c r="C15" s="3"/>
      <c r="D15" s="3"/>
      <c r="E15" s="3"/>
      <c r="F15" s="3"/>
      <c r="G15" s="3"/>
      <c r="H15" s="3"/>
    </row>
    <row r="16" spans="2:8" ht="13.5">
      <c r="B16" s="3"/>
      <c r="C16" s="3"/>
      <c r="D16" s="3"/>
      <c r="E16" s="3"/>
      <c r="F16" s="3"/>
      <c r="G16" s="3"/>
      <c r="H16" s="3"/>
    </row>
    <row r="17" spans="2:8" ht="13.5">
      <c r="B17" s="3"/>
      <c r="C17" s="3"/>
      <c r="D17" s="3"/>
      <c r="E17" s="3"/>
      <c r="F17" s="3"/>
      <c r="G17" s="3"/>
      <c r="H17" s="3"/>
    </row>
    <row r="18" spans="2:8" ht="13.5">
      <c r="B18" s="3"/>
      <c r="C18" s="3"/>
      <c r="D18" s="3"/>
      <c r="E18" s="3"/>
      <c r="F18" s="3"/>
      <c r="G18" s="3"/>
      <c r="H18" s="3"/>
    </row>
    <row r="19" spans="2:8" ht="13.5">
      <c r="B19" s="3"/>
      <c r="C19" s="3"/>
      <c r="D19" s="3"/>
      <c r="E19" s="3"/>
      <c r="F19" s="3"/>
      <c r="G19" s="3"/>
      <c r="H19" s="3"/>
    </row>
    <row r="20" spans="2:8" ht="13.5">
      <c r="B20" s="3"/>
      <c r="C20" s="3"/>
      <c r="D20" s="3"/>
      <c r="E20" s="3"/>
      <c r="F20" s="3"/>
      <c r="G20" s="3"/>
      <c r="H20" s="3"/>
    </row>
    <row r="21" spans="2:8" ht="13.5">
      <c r="B21" s="3"/>
      <c r="C21" s="3"/>
      <c r="D21" s="3"/>
      <c r="E21" s="3"/>
      <c r="F21" s="3"/>
      <c r="G21" s="3"/>
      <c r="H21" s="3"/>
    </row>
    <row r="22" spans="2:8" ht="13.5">
      <c r="B22" s="3"/>
      <c r="C22" s="3"/>
      <c r="D22" s="3"/>
      <c r="E22" s="3"/>
      <c r="F22" s="3"/>
      <c r="G22" s="3"/>
      <c r="H22" s="3"/>
    </row>
    <row r="23" spans="2:8" ht="13.5">
      <c r="B23" s="3"/>
      <c r="C23" s="3"/>
      <c r="D23" s="3"/>
      <c r="E23" s="3"/>
      <c r="F23" s="3"/>
      <c r="G23" s="3"/>
      <c r="H23" s="3"/>
    </row>
    <row r="24" spans="2:8" ht="13.5">
      <c r="B24" s="3"/>
      <c r="C24" s="3"/>
      <c r="D24" s="3"/>
      <c r="E24" s="3"/>
      <c r="F24" s="3"/>
      <c r="G24" s="3"/>
      <c r="H24" s="3"/>
    </row>
    <row r="25" spans="2:8" ht="13.5">
      <c r="B25" s="3"/>
      <c r="C25" s="3"/>
      <c r="D25" s="3"/>
      <c r="E25" s="3"/>
      <c r="F25" s="3"/>
      <c r="G25" s="3"/>
      <c r="H25" s="3"/>
    </row>
    <row r="26" spans="2:8" ht="13.5">
      <c r="B26" s="3"/>
      <c r="C26" s="3"/>
      <c r="D26" s="3"/>
      <c r="E26" s="3"/>
      <c r="F26" s="3"/>
      <c r="G26" s="3"/>
      <c r="H26" s="3"/>
    </row>
    <row r="27" spans="2:8" ht="13.5">
      <c r="B27" s="3"/>
      <c r="C27" s="3"/>
      <c r="D27" s="3"/>
      <c r="E27" s="3"/>
      <c r="F27" s="3"/>
      <c r="G27" s="3"/>
      <c r="H27" s="3"/>
    </row>
    <row r="28" spans="2:8" ht="13.5">
      <c r="B28" s="3"/>
      <c r="C28" s="3"/>
      <c r="D28" s="3"/>
      <c r="E28" s="3"/>
      <c r="F28" s="3"/>
      <c r="G28" s="3"/>
      <c r="H28" s="3"/>
    </row>
    <row r="29" spans="2:8" ht="13.5">
      <c r="B29" s="3"/>
      <c r="C29" s="3"/>
      <c r="D29" s="3"/>
      <c r="E29" s="3"/>
      <c r="F29" s="3"/>
      <c r="G29" s="3"/>
      <c r="H29" s="3"/>
    </row>
    <row r="30" spans="2:8" ht="13.5">
      <c r="B30" s="3"/>
      <c r="C30" s="3"/>
      <c r="D30" s="3"/>
      <c r="E30" s="3"/>
      <c r="F30" s="3"/>
      <c r="G30" s="3"/>
      <c r="H30" s="3"/>
    </row>
    <row r="31" spans="2:8" ht="13.5">
      <c r="B31" s="3"/>
      <c r="C31" s="3"/>
      <c r="D31" s="3"/>
      <c r="E31" s="3"/>
      <c r="F31" s="3"/>
      <c r="G31" s="3"/>
      <c r="H31" s="3"/>
    </row>
    <row r="32" spans="2:8" ht="13.5">
      <c r="B32" s="3"/>
      <c r="C32" s="3">
        <v>45</v>
      </c>
      <c r="D32" s="3"/>
      <c r="E32" s="3"/>
      <c r="F32" s="3"/>
      <c r="G32" s="3"/>
      <c r="H32" s="3"/>
    </row>
    <row r="33" spans="2:8" ht="13.5">
      <c r="B33" s="3"/>
      <c r="C33" s="3"/>
      <c r="D33" s="3"/>
      <c r="E33" s="3"/>
      <c r="F33" s="3"/>
      <c r="G33" s="3"/>
      <c r="H33" s="3"/>
    </row>
    <row r="34" ht="13.5"/>
    <row r="35" spans="2:8" ht="13.5">
      <c r="B35" s="40"/>
      <c r="C35" s="41" t="s">
        <v>28</v>
      </c>
      <c r="D35" s="41" t="s">
        <v>29</v>
      </c>
      <c r="E35" s="41" t="s">
        <v>30</v>
      </c>
      <c r="F35" s="41" t="s">
        <v>31</v>
      </c>
      <c r="G35" s="41" t="s">
        <v>32</v>
      </c>
      <c r="H35" s="55"/>
    </row>
    <row r="36" spans="2:8" ht="13.5">
      <c r="B36" s="49" t="s">
        <v>38</v>
      </c>
      <c r="C36" s="44">
        <v>6</v>
      </c>
      <c r="D36" s="44">
        <v>0</v>
      </c>
      <c r="E36" s="44">
        <v>6</v>
      </c>
      <c r="F36" s="44">
        <v>12</v>
      </c>
      <c r="G36" s="45">
        <v>26.666666666666668</v>
      </c>
      <c r="H36" s="56"/>
    </row>
    <row r="37" spans="2:8" ht="13.5">
      <c r="B37" s="49" t="s">
        <v>39</v>
      </c>
      <c r="C37" s="44">
        <v>14</v>
      </c>
      <c r="D37" s="44"/>
      <c r="E37" s="44">
        <v>19</v>
      </c>
      <c r="F37" s="44">
        <v>33</v>
      </c>
      <c r="G37" s="45">
        <v>73.33333333333333</v>
      </c>
      <c r="H37" s="56"/>
    </row>
    <row r="38" spans="2:8" ht="13.5">
      <c r="B38" s="49" t="s">
        <v>33</v>
      </c>
      <c r="C38" s="44"/>
      <c r="D38" s="44"/>
      <c r="E38" s="44"/>
      <c r="F38" s="44">
        <v>0</v>
      </c>
      <c r="G38" s="44">
        <v>73.33333333333333</v>
      </c>
      <c r="H38" s="57"/>
    </row>
    <row r="39" spans="2:8" ht="13.5">
      <c r="B39" s="49" t="s">
        <v>34</v>
      </c>
      <c r="C39" s="44">
        <v>20</v>
      </c>
      <c r="D39" s="44">
        <v>0</v>
      </c>
      <c r="E39" s="44">
        <v>25</v>
      </c>
      <c r="F39" s="44">
        <v>45</v>
      </c>
      <c r="G39" s="45">
        <v>100</v>
      </c>
      <c r="H39" s="56"/>
    </row>
    <row r="41" spans="2:6" ht="13.5">
      <c r="B41" s="50"/>
      <c r="C41" s="49" t="s">
        <v>22</v>
      </c>
      <c r="D41" s="49" t="s">
        <v>23</v>
      </c>
      <c r="E41" s="49" t="s">
        <v>24</v>
      </c>
      <c r="F41" s="49" t="s">
        <v>25</v>
      </c>
    </row>
    <row r="42" spans="2:6" ht="13.5">
      <c r="B42" s="49" t="s">
        <v>12</v>
      </c>
      <c r="C42" s="42">
        <v>0.11879862079963743</v>
      </c>
      <c r="D42" s="42">
        <v>0.30494499831726785</v>
      </c>
      <c r="E42" s="42">
        <v>0.09475957454228734</v>
      </c>
      <c r="F42" s="51">
        <v>0.5441040822457721</v>
      </c>
    </row>
    <row r="43" spans="2:6" ht="13.5">
      <c r="B43" s="49" t="s">
        <v>13</v>
      </c>
      <c r="C43" s="42">
        <v>-0.4093696469835493</v>
      </c>
      <c r="D43" s="42">
        <v>-0.4093696469835493</v>
      </c>
      <c r="E43" s="42">
        <v>-0.4093696469835493</v>
      </c>
      <c r="F43" s="51">
        <v>-0.44793270419689196</v>
      </c>
    </row>
    <row r="44" spans="2:6" ht="13.5">
      <c r="B44" s="49" t="s">
        <v>14</v>
      </c>
      <c r="C44" s="42">
        <v>0.5281682677831867</v>
      </c>
      <c r="D44" s="42">
        <v>0.799141048300001</v>
      </c>
      <c r="E44" s="42">
        <v>0.1642065407523816</v>
      </c>
      <c r="F44" s="51">
        <v>0.992036786442664</v>
      </c>
    </row>
    <row r="45" spans="2:6" ht="13.5">
      <c r="B45" s="50"/>
      <c r="C45" s="43"/>
      <c r="D45" s="43"/>
      <c r="E45" s="43"/>
      <c r="F45" s="52"/>
    </row>
    <row r="46" spans="2:6" ht="13.5">
      <c r="B46" s="49" t="s">
        <v>19</v>
      </c>
      <c r="C46" s="42">
        <v>-0.13270489359863594</v>
      </c>
      <c r="D46" s="42">
        <v>-0.05135727833927256</v>
      </c>
      <c r="E46" s="42">
        <v>0.004336507365719753</v>
      </c>
      <c r="F46" s="51">
        <v>0.05647111111111111</v>
      </c>
    </row>
    <row r="47" spans="2:6" ht="13.5">
      <c r="B47" s="49" t="s">
        <v>26</v>
      </c>
      <c r="C47" s="42">
        <v>0.20027851009988495</v>
      </c>
      <c r="D47" s="42">
        <v>0.2261870203261454</v>
      </c>
      <c r="E47" s="42">
        <v>0.04663349455095529</v>
      </c>
      <c r="F47" s="51">
        <v>0.3056905830640733</v>
      </c>
    </row>
    <row r="48" spans="2:6" ht="13.5">
      <c r="B48" s="49" t="s">
        <v>27</v>
      </c>
      <c r="C48" s="42">
        <v>0.15169797872943278</v>
      </c>
      <c r="D48" s="42">
        <v>0.2227684751879137</v>
      </c>
      <c r="E48" s="42">
        <v>0.04695609368566521</v>
      </c>
      <c r="F48" s="51">
        <v>0.30382051416631306</v>
      </c>
    </row>
  </sheetData>
  <sheetProtection/>
  <mergeCells count="6">
    <mergeCell ref="C12:D12"/>
    <mergeCell ref="B13:G13"/>
    <mergeCell ref="C7:E7"/>
    <mergeCell ref="C9:D9"/>
    <mergeCell ref="C10:D10"/>
    <mergeCell ref="C11:D11"/>
  </mergeCells>
  <conditionalFormatting sqref="G14:H33">
    <cfRule type="cellIs" priority="1" dxfId="0" operator="notEqual" stopIfTrue="1">
      <formula>0</formula>
    </cfRule>
  </conditionalFormatting>
  <hyperlinks>
    <hyperlink ref="E5" r:id="rId1" display="www.verisurf.com"/>
  </hyperlinks>
  <printOptions/>
  <pageMargins left="0.75" right="0.75" top="1" bottom="1" header="0.5" footer="0.5"/>
  <pageSetup horizontalDpi="1200" verticalDpi="1200" orientation="portrait" r:id="rId3"/>
  <headerFooter alignWithMargins="0">
    <oddFooter>&amp;L&amp;F&amp;R&amp;P of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P47"/>
  <sheetViews>
    <sheetView workbookViewId="0" topLeftCell="A1">
      <selection activeCell="A1" sqref="A1"/>
    </sheetView>
  </sheetViews>
  <sheetFormatPr defaultColWidth="9.140625" defaultRowHeight="12.75"/>
  <sheetData>
    <row r="1" spans="2:7" ht="12.75">
      <c r="B1">
        <v>0.1875</v>
      </c>
      <c r="C1">
        <f>MAX(GaussDistr_1)-1</f>
        <v>4</v>
      </c>
      <c r="F1" t="s">
        <v>21</v>
      </c>
      <c r="G1">
        <v>45</v>
      </c>
    </row>
    <row r="2" spans="2:3" ht="12.75">
      <c r="B2">
        <v>-0.1875</v>
      </c>
      <c r="C2">
        <f>MAX(GaussDistr_1)-1</f>
        <v>4</v>
      </c>
    </row>
    <row r="3" spans="1:16" ht="12.75">
      <c r="A3" t="str">
        <f>"-3s"</f>
        <v>-3s</v>
      </c>
      <c r="B3">
        <v>-0.854990431387828</v>
      </c>
      <c r="C3">
        <f aca="true" t="shared" si="0" ref="C3:C33">NORMDIST(B3,AveDev3D_0,StandardDev3D_0,FALSE)*NumPoints_7*I3</f>
        <v>0.0398866357074421</v>
      </c>
      <c r="D3">
        <v>0</v>
      </c>
      <c r="F3" t="s">
        <v>17</v>
      </c>
      <c r="G3">
        <v>15</v>
      </c>
      <c r="I3">
        <f>B5-B4</f>
        <v>0.06076410283326261</v>
      </c>
      <c r="N3">
        <v>0.1875</v>
      </c>
      <c r="O3">
        <v>-0.1875</v>
      </c>
      <c r="P3">
        <v>0.05647111111111111</v>
      </c>
    </row>
    <row r="4" spans="1:16" ht="12.75">
      <c r="B4">
        <v>-0.7942263285545654</v>
      </c>
      <c r="C4">
        <f t="shared" si="0"/>
        <v>0.07123906424681968</v>
      </c>
      <c r="D4">
        <v>0</v>
      </c>
      <c r="F4" t="s">
        <v>18</v>
      </c>
      <c r="G4">
        <v>5</v>
      </c>
      <c r="I4">
        <f>I3</f>
        <v>0.06076410283326261</v>
      </c>
      <c r="N4">
        <v>0.1875</v>
      </c>
      <c r="O4">
        <v>-0.1875</v>
      </c>
      <c r="P4">
        <v>0.05647111111111111</v>
      </c>
    </row>
    <row r="5" spans="1:16" ht="12.75">
      <c r="B5">
        <v>-0.7334622257213028</v>
      </c>
      <c r="C5">
        <f t="shared" si="0"/>
        <v>0.12224672310317058</v>
      </c>
      <c r="D5">
        <v>0</v>
      </c>
      <c r="I5">
        <f>I4</f>
        <v>0.06076410283326261</v>
      </c>
      <c r="N5">
        <v>0.1875</v>
      </c>
      <c r="O5">
        <v>-0.1875</v>
      </c>
      <c r="P5">
        <v>0.05647111111111111</v>
      </c>
    </row>
    <row r="6" spans="1:16" ht="12.75">
      <c r="B6">
        <v>-0.6726981228880402</v>
      </c>
      <c r="C6">
        <f t="shared" si="0"/>
        <v>0.20155077265358615</v>
      </c>
      <c r="D6">
        <v>0</v>
      </c>
      <c r="I6">
        <f aca="true" t="shared" si="1" ref="I6:I33">I5</f>
        <v>0.06076410283326261</v>
      </c>
      <c r="N6">
        <v>0.1875</v>
      </c>
      <c r="O6">
        <v>-0.1875</v>
      </c>
      <c r="P6">
        <v>0.05647111111111111</v>
      </c>
    </row>
    <row r="7" spans="1:16" ht="12.75">
      <c r="B7">
        <v>-0.6119340200547776</v>
      </c>
      <c r="C7">
        <f t="shared" si="0"/>
        <v>0.3192713356160829</v>
      </c>
      <c r="D7">
        <v>0</v>
      </c>
      <c r="I7">
        <f t="shared" si="1"/>
        <v>0.06076410283326261</v>
      </c>
      <c r="N7">
        <v>0.1875</v>
      </c>
      <c r="O7">
        <v>-0.1875</v>
      </c>
      <c r="P7">
        <v>0.05647111111111111</v>
      </c>
    </row>
    <row r="8" spans="1:16" ht="12.75">
      <c r="A8" t="str">
        <f>"-2s"</f>
        <v>-2s</v>
      </c>
      <c r="B8">
        <v>-0.551169917221515</v>
      </c>
      <c r="C8">
        <f t="shared" si="0"/>
        <v>0.48591869861869247</v>
      </c>
      <c r="D8">
        <v>0</v>
      </c>
      <c r="I8">
        <f t="shared" si="1"/>
        <v>0.06076410283326261</v>
      </c>
      <c r="N8">
        <v>0.1875</v>
      </c>
      <c r="O8">
        <v>-0.1875</v>
      </c>
      <c r="P8">
        <v>0.05647111111111111</v>
      </c>
    </row>
    <row r="9" spans="1:16" ht="12.75">
      <c r="B9">
        <v>-0.49040581438825237</v>
      </c>
      <c r="C9">
        <f t="shared" si="0"/>
        <v>0.7105514247080476</v>
      </c>
      <c r="D9">
        <v>2</v>
      </c>
      <c r="I9">
        <f t="shared" si="1"/>
        <v>0.06076410283326261</v>
      </c>
      <c r="N9">
        <v>0.1875</v>
      </c>
      <c r="O9">
        <v>-0.1875</v>
      </c>
      <c r="P9">
        <v>0.05647111111111111</v>
      </c>
    </row>
    <row r="10" spans="1:16" ht="12.75">
      <c r="B10">
        <v>-0.42964171155498976</v>
      </c>
      <c r="C10">
        <f t="shared" si="0"/>
        <v>0.9982875121151001</v>
      </c>
      <c r="D10">
        <v>2</v>
      </c>
      <c r="I10">
        <f t="shared" si="1"/>
        <v>0.06076410283326261</v>
      </c>
      <c r="N10">
        <v>0.1875</v>
      </c>
      <c r="O10">
        <v>-0.1875</v>
      </c>
      <c r="P10">
        <v>0.05647111111111111</v>
      </c>
    </row>
    <row r="11" spans="1:16" ht="12.75">
      <c r="B11">
        <v>-0.36887760872172715</v>
      </c>
      <c r="C11">
        <f t="shared" si="0"/>
        <v>1.3475471907217038</v>
      </c>
      <c r="D11">
        <v>2</v>
      </c>
      <c r="I11">
        <f t="shared" si="1"/>
        <v>0.06076410283326261</v>
      </c>
      <c r="N11">
        <v>0.1875</v>
      </c>
      <c r="O11">
        <v>-0.1875</v>
      </c>
      <c r="P11">
        <v>0.05647111111111111</v>
      </c>
    </row>
    <row r="12" spans="1:16" ht="12.75">
      <c r="B12">
        <v>-0.30811350588846453</v>
      </c>
      <c r="C12">
        <f t="shared" si="0"/>
        <v>1.7476744948489167</v>
      </c>
      <c r="D12">
        <v>4</v>
      </c>
      <c r="I12">
        <f t="shared" si="1"/>
        <v>0.06076410283326261</v>
      </c>
      <c r="N12">
        <v>0.1875</v>
      </c>
      <c r="O12">
        <v>-0.1875</v>
      </c>
      <c r="P12">
        <v>0.05647111111111111</v>
      </c>
    </row>
    <row r="13" spans="1:16" ht="12.75">
      <c r="B13">
        <v>-0.24734940305520195</v>
      </c>
      <c r="C13">
        <f t="shared" si="0"/>
        <v>2.17773652067229</v>
      </c>
      <c r="D13">
        <v>4</v>
      </c>
      <c r="I13">
        <f t="shared" si="1"/>
        <v>0.06076410283326261</v>
      </c>
      <c r="N13">
        <v>0.1875</v>
      </c>
      <c r="O13">
        <v>-0.1875</v>
      </c>
      <c r="P13">
        <v>0.05647111111111111</v>
      </c>
    </row>
    <row r="14" spans="1:16" ht="12.75">
      <c r="B14">
        <v>-0.18658530022193934</v>
      </c>
      <c r="C14">
        <f t="shared" si="0"/>
        <v>2.6072239748533446</v>
      </c>
      <c r="D14">
        <v>1</v>
      </c>
      <c r="I14">
        <f t="shared" si="1"/>
        <v>0.06076410283326261</v>
      </c>
      <c r="N14">
        <v>0.1875</v>
      </c>
      <c r="O14">
        <v>-0.1875</v>
      </c>
      <c r="P14">
        <v>0.05647111111111111</v>
      </c>
    </row>
    <row r="15" spans="1:16" ht="12.75">
      <c r="B15">
        <v>-0.12582119738867673</v>
      </c>
      <c r="C15">
        <f t="shared" si="0"/>
        <v>2.9990214260261965</v>
      </c>
      <c r="D15">
        <v>2</v>
      </c>
      <c r="I15">
        <f t="shared" si="1"/>
        <v>0.06076410283326261</v>
      </c>
      <c r="N15">
        <v>0.1875</v>
      </c>
      <c r="O15">
        <v>-0.1875</v>
      </c>
      <c r="P15">
        <v>0.05647111111111111</v>
      </c>
    </row>
    <row r="16" spans="1:16" ht="12.75">
      <c r="B16">
        <v>-0.06505709455541411</v>
      </c>
      <c r="C16">
        <f t="shared" si="0"/>
        <v>3.3144312627299097</v>
      </c>
      <c r="D16">
        <v>3</v>
      </c>
      <c r="I16">
        <f t="shared" si="1"/>
        <v>0.06076410283326261</v>
      </c>
      <c r="N16">
        <v>0.1875</v>
      </c>
      <c r="O16">
        <v>-0.1875</v>
      </c>
      <c r="P16">
        <v>0.05647111111111111</v>
      </c>
    </row>
    <row r="17" spans="1:16" ht="12.75">
      <c r="B17">
        <v>-0.004292991722151501</v>
      </c>
      <c r="C17">
        <f t="shared" si="0"/>
        <v>3.5193842457791025</v>
      </c>
      <c r="D17">
        <v>1</v>
      </c>
      <c r="I17">
        <f t="shared" si="1"/>
        <v>0.06076410283326261</v>
      </c>
      <c r="N17">
        <v>0.1875</v>
      </c>
      <c r="O17">
        <v>-0.1875</v>
      </c>
      <c r="P17">
        <v>0.05647111111111111</v>
      </c>
    </row>
    <row r="18" spans="1:16" ht="12.75">
      <c r="A18" t="str">
        <f>"0"</f>
        <v>0</v>
      </c>
      <c r="B18">
        <v>0.05647111111111111</v>
      </c>
      <c r="C18">
        <f t="shared" si="0"/>
        <v>3.5904805236128934</v>
      </c>
      <c r="D18">
        <v>4</v>
      </c>
      <c r="I18">
        <f t="shared" si="1"/>
        <v>0.06076410283326261</v>
      </c>
      <c r="N18">
        <v>0.1875</v>
      </c>
      <c r="O18">
        <v>-0.1875</v>
      </c>
      <c r="P18">
        <v>0.05647111111111111</v>
      </c>
    </row>
    <row r="19" spans="1:16" ht="12.75">
      <c r="B19">
        <v>0.11723521394437372</v>
      </c>
      <c r="C19">
        <f t="shared" si="0"/>
        <v>3.5193842457791025</v>
      </c>
      <c r="D19">
        <v>1</v>
      </c>
      <c r="I19">
        <f t="shared" si="1"/>
        <v>0.06076410283326261</v>
      </c>
      <c r="N19">
        <v>0.1875</v>
      </c>
      <c r="O19">
        <v>-0.1875</v>
      </c>
      <c r="P19">
        <v>0.05647111111111111</v>
      </c>
    </row>
    <row r="20" spans="1:16" ht="12.75">
      <c r="B20">
        <v>0.17799931677763633</v>
      </c>
      <c r="C20">
        <f t="shared" si="0"/>
        <v>3.3144312627299097</v>
      </c>
      <c r="D20">
        <v>4</v>
      </c>
      <c r="I20">
        <f t="shared" si="1"/>
        <v>0.06076410283326261</v>
      </c>
      <c r="N20">
        <v>0.1875</v>
      </c>
      <c r="O20">
        <v>-0.1875</v>
      </c>
      <c r="P20">
        <v>0.05647111111111111</v>
      </c>
    </row>
    <row r="21" spans="1:16" ht="12.75">
      <c r="B21">
        <v>0.23876341961089895</v>
      </c>
      <c r="C21">
        <f t="shared" si="0"/>
        <v>2.9990214260261965</v>
      </c>
      <c r="D21">
        <v>2</v>
      </c>
      <c r="I21">
        <f t="shared" si="1"/>
        <v>0.06076410283326261</v>
      </c>
      <c r="N21">
        <v>0.1875</v>
      </c>
      <c r="O21">
        <v>-0.1875</v>
      </c>
      <c r="P21">
        <v>0.05647111111111111</v>
      </c>
    </row>
    <row r="22" spans="1:16" ht="12.75">
      <c r="B22">
        <v>0.2995275224441616</v>
      </c>
      <c r="C22">
        <f t="shared" si="0"/>
        <v>2.6072239748533437</v>
      </c>
      <c r="D22">
        <v>5</v>
      </c>
      <c r="I22">
        <f t="shared" si="1"/>
        <v>0.06076410283326261</v>
      </c>
      <c r="N22">
        <v>0.1875</v>
      </c>
      <c r="O22">
        <v>-0.1875</v>
      </c>
      <c r="P22">
        <v>0.05647111111111111</v>
      </c>
    </row>
    <row r="23" spans="1:16" ht="12.75">
      <c r="B23">
        <v>0.3602916252774242</v>
      </c>
      <c r="C23">
        <f t="shared" si="0"/>
        <v>2.17773652067229</v>
      </c>
      <c r="D23">
        <v>2</v>
      </c>
      <c r="I23">
        <f t="shared" si="1"/>
        <v>0.06076410283326261</v>
      </c>
      <c r="N23">
        <v>0.1875</v>
      </c>
      <c r="O23">
        <v>-0.1875</v>
      </c>
      <c r="P23">
        <v>0.05647111111111111</v>
      </c>
    </row>
    <row r="24" spans="1:16" ht="12.75">
      <c r="B24">
        <v>0.4210557281106868</v>
      </c>
      <c r="C24">
        <f t="shared" si="0"/>
        <v>1.7476744948489167</v>
      </c>
      <c r="D24">
        <v>2</v>
      </c>
      <c r="I24">
        <f t="shared" si="1"/>
        <v>0.06076410283326261</v>
      </c>
      <c r="N24">
        <v>0.1875</v>
      </c>
      <c r="O24">
        <v>-0.1875</v>
      </c>
      <c r="P24">
        <v>0.05647111111111111</v>
      </c>
    </row>
    <row r="25" spans="1:16" ht="12.75">
      <c r="B25">
        <v>0.4818198309439494</v>
      </c>
      <c r="C25">
        <f t="shared" si="0"/>
        <v>1.3475471907217038</v>
      </c>
      <c r="D25">
        <v>2</v>
      </c>
      <c r="I25">
        <f t="shared" si="1"/>
        <v>0.06076410283326261</v>
      </c>
      <c r="N25">
        <v>0.1875</v>
      </c>
      <c r="O25">
        <v>-0.1875</v>
      </c>
      <c r="P25">
        <v>0.05647111111111111</v>
      </c>
    </row>
    <row r="26" spans="1:16" ht="12.75">
      <c r="B26">
        <v>0.542583933777212</v>
      </c>
      <c r="C26">
        <f t="shared" si="0"/>
        <v>0.9982875121151001</v>
      </c>
      <c r="D26">
        <v>2</v>
      </c>
      <c r="I26">
        <f t="shared" si="1"/>
        <v>0.06076410283326261</v>
      </c>
      <c r="N26">
        <v>0.1875</v>
      </c>
      <c r="O26">
        <v>-0.1875</v>
      </c>
      <c r="P26">
        <v>0.05647111111111111</v>
      </c>
    </row>
    <row r="27" spans="1:16" ht="12.75">
      <c r="B27">
        <v>0.6033480366104746</v>
      </c>
      <c r="C27">
        <f t="shared" si="0"/>
        <v>0.7105514247080476</v>
      </c>
      <c r="D27">
        <v>0</v>
      </c>
      <c r="I27">
        <f t="shared" si="1"/>
        <v>0.06076410283326261</v>
      </c>
      <c r="N27">
        <v>0.1875</v>
      </c>
      <c r="O27">
        <v>-0.1875</v>
      </c>
      <c r="P27">
        <v>0.05647111111111111</v>
      </c>
    </row>
    <row r="28" spans="1:16" ht="12.75">
      <c r="A28" t="str">
        <f>"2s"</f>
        <v>2s</v>
      </c>
      <c r="B28">
        <v>0.6641121394437373</v>
      </c>
      <c r="C28">
        <f t="shared" si="0"/>
        <v>0.48591869861869247</v>
      </c>
      <c r="D28">
        <v>0</v>
      </c>
      <c r="I28">
        <f t="shared" si="1"/>
        <v>0.06076410283326261</v>
      </c>
      <c r="N28">
        <v>0.1875</v>
      </c>
      <c r="O28">
        <v>-0.1875</v>
      </c>
      <c r="P28">
        <v>0.05647111111111111</v>
      </c>
    </row>
    <row r="29" spans="1:16" ht="12.75">
      <c r="B29">
        <v>0.7248762422769999</v>
      </c>
      <c r="C29">
        <f t="shared" si="0"/>
        <v>0.3192713356160829</v>
      </c>
      <c r="D29">
        <v>0</v>
      </c>
      <c r="I29">
        <f t="shared" si="1"/>
        <v>0.06076410283326261</v>
      </c>
      <c r="N29">
        <v>0.1875</v>
      </c>
      <c r="O29">
        <v>-0.1875</v>
      </c>
      <c r="P29">
        <v>0.05647111111111111</v>
      </c>
    </row>
    <row r="30" spans="1:16" ht="12.75">
      <c r="B30">
        <v>0.7856403451102625</v>
      </c>
      <c r="C30">
        <f t="shared" si="0"/>
        <v>0.20155077265358615</v>
      </c>
      <c r="D30">
        <v>0</v>
      </c>
      <c r="I30">
        <f t="shared" si="1"/>
        <v>0.06076410283326261</v>
      </c>
      <c r="N30">
        <v>0.1875</v>
      </c>
      <c r="O30">
        <v>-0.1875</v>
      </c>
      <c r="P30">
        <v>0.05647111111111111</v>
      </c>
    </row>
    <row r="31" spans="1:16" ht="12.75">
      <c r="B31">
        <v>0.8464044479435251</v>
      </c>
      <c r="C31">
        <f t="shared" si="0"/>
        <v>0.12224672310317058</v>
      </c>
      <c r="D31">
        <v>0</v>
      </c>
      <c r="I31">
        <f t="shared" si="1"/>
        <v>0.06076410283326261</v>
      </c>
      <c r="N31">
        <v>0.1875</v>
      </c>
      <c r="O31">
        <v>-0.1875</v>
      </c>
      <c r="P31">
        <v>0.05647111111111111</v>
      </c>
    </row>
    <row r="32" spans="1:16" ht="12.75">
      <c r="B32">
        <v>0.9071685507767877</v>
      </c>
      <c r="C32">
        <f t="shared" si="0"/>
        <v>0.07123906424681968</v>
      </c>
      <c r="D32">
        <v>0</v>
      </c>
      <c r="I32">
        <f t="shared" si="1"/>
        <v>0.06076410283326261</v>
      </c>
      <c r="N32">
        <v>0.1875</v>
      </c>
      <c r="O32">
        <v>-0.1875</v>
      </c>
      <c r="P32">
        <v>0.05647111111111111</v>
      </c>
    </row>
    <row r="33" spans="1:16" ht="12.75">
      <c r="A33" t="str">
        <f>"3s"</f>
        <v>3s</v>
      </c>
      <c r="B33">
        <v>0.9679326536100503</v>
      </c>
      <c r="C33">
        <f t="shared" si="0"/>
        <v>0.0398866357074421</v>
      </c>
      <c r="D33">
        <v>0</v>
      </c>
      <c r="I33">
        <f t="shared" si="1"/>
        <v>0.06076410283326261</v>
      </c>
      <c r="N33">
        <v>0.1875</v>
      </c>
      <c r="O33">
        <v>-0.1875</v>
      </c>
      <c r="P33">
        <v>0.05647111111111111</v>
      </c>
    </row>
    <row r="34" spans="14:16" ht="12.75">
      <c r="N34">
        <v>0.1875</v>
      </c>
      <c r="O34">
        <v>-0.1875</v>
      </c>
      <c r="P34">
        <v>0.05647111111111111</v>
      </c>
    </row>
    <row r="35" spans="14:16" ht="12.75">
      <c r="N35">
        <v>0.1875</v>
      </c>
      <c r="O35">
        <v>-0.1875</v>
      </c>
      <c r="P35">
        <v>0.05647111111111111</v>
      </c>
    </row>
    <row r="36" spans="14:16" ht="12.75">
      <c r="N36">
        <v>0.1875</v>
      </c>
      <c r="O36">
        <v>-0.1875</v>
      </c>
      <c r="P36">
        <v>0.05647111111111111</v>
      </c>
    </row>
    <row r="37" spans="14:16" ht="12.75">
      <c r="N37">
        <v>0.1875</v>
      </c>
      <c r="O37">
        <v>-0.1875</v>
      </c>
      <c r="P37">
        <v>0.05647111111111111</v>
      </c>
    </row>
    <row r="38" spans="14:16" ht="12.75">
      <c r="N38">
        <v>0.1875</v>
      </c>
      <c r="O38">
        <v>-0.1875</v>
      </c>
      <c r="P38">
        <v>0.05647111111111111</v>
      </c>
    </row>
    <row r="39" spans="14:16" ht="12.75">
      <c r="N39">
        <v>0.1875</v>
      </c>
      <c r="O39">
        <v>-0.1875</v>
      </c>
      <c r="P39">
        <v>0.05647111111111111</v>
      </c>
    </row>
    <row r="40" spans="14:16" ht="12.75">
      <c r="N40">
        <v>0.1875</v>
      </c>
      <c r="O40">
        <v>-0.1875</v>
      </c>
      <c r="P40">
        <v>0.05647111111111111</v>
      </c>
    </row>
    <row r="41" spans="14:16" ht="12.75">
      <c r="N41">
        <v>0.1875</v>
      </c>
      <c r="O41">
        <v>-0.1875</v>
      </c>
      <c r="P41">
        <v>0.05647111111111111</v>
      </c>
    </row>
    <row r="42" spans="14:16" ht="12.75">
      <c r="N42">
        <v>0.1875</v>
      </c>
      <c r="O42">
        <v>-0.1875</v>
      </c>
      <c r="P42">
        <v>0.05647111111111111</v>
      </c>
    </row>
    <row r="43" spans="14:16" ht="12.75">
      <c r="N43">
        <v>0.1875</v>
      </c>
      <c r="O43">
        <v>-0.1875</v>
      </c>
      <c r="P43">
        <v>0.05647111111111111</v>
      </c>
    </row>
    <row r="44" spans="14:16" ht="12.75">
      <c r="N44">
        <v>0.1875</v>
      </c>
      <c r="O44">
        <v>-0.1875</v>
      </c>
      <c r="P44">
        <v>0.05647111111111111</v>
      </c>
    </row>
    <row r="45" spans="14:16" ht="12.75">
      <c r="N45">
        <v>0.1875</v>
      </c>
      <c r="O45">
        <v>-0.1875</v>
      </c>
      <c r="P45">
        <v>0.05647111111111111</v>
      </c>
    </row>
    <row r="46" spans="14:16" ht="12.75">
      <c r="N46">
        <v>0.1875</v>
      </c>
      <c r="O46">
        <v>-0.1875</v>
      </c>
      <c r="P46">
        <v>0.05647111111111111</v>
      </c>
    </row>
    <row r="47" spans="14:16" ht="12.75">
      <c r="N47">
        <v>0.1875</v>
      </c>
      <c r="O47">
        <v>-0.1875</v>
      </c>
      <c r="P47">
        <v>0.05647111111111111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Verisurf Software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Ernie Husted</dc:creator>
  <cp:keywords/>
  <dc:description/>
  <cp:lastModifiedBy> </cp:lastModifiedBy>
  <cp:lastPrinted>2004-11-02T21:37:34Z</cp:lastPrinted>
  <dcterms:created xsi:type="dcterms:W3CDTF">2004-07-06T03:38:11Z</dcterms:created>
  <dcterms:modified xsi:type="dcterms:W3CDTF">2006-05-04T13:21:40Z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