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15" yWindow="4560" windowWidth="13050" windowHeight="67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<sst xmlns="http://schemas.openxmlformats.org/spreadsheetml/2006/main" count="20" uniqueCount="18">
  <si>
    <t>PF4</t>
  </si>
  <si>
    <t>PF5</t>
  </si>
  <si>
    <t>PF6</t>
  </si>
  <si>
    <t>Circumference</t>
  </si>
  <si>
    <t>Radius</t>
  </si>
  <si>
    <t># Turns/Coil</t>
  </si>
  <si>
    <t>Length/Coils in</t>
  </si>
  <si>
    <t>Length/Coils ft</t>
  </si>
  <si>
    <t>Rough Estimate of Conductor Length for PF Coils</t>
  </si>
  <si>
    <t>Length/Coil ft</t>
  </si>
  <si>
    <t>Length/Coil in</t>
  </si>
  <si>
    <t xml:space="preserve">Length Per Coil </t>
  </si>
  <si>
    <t>Length Per Two Coils</t>
  </si>
  <si>
    <t>Total For All Coils</t>
  </si>
  <si>
    <t>Total For All Coils + One Extra PF5</t>
  </si>
  <si>
    <t>Total For All Coils + One Extra PF5 + Spare%</t>
  </si>
  <si>
    <t>ft</t>
  </si>
  <si>
    <t>% Spare =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</si>
</sst>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0" fillId="0" borderId="1" xfId="0" applyNumberFormat="1" applyBorder="1" applyAlignment="1">
      <alignment/>
    </xf>
    <xf numFmtId="1" fontId="0" fillId="0" borderId="2" xfId="0" applyNumberFormat="1" applyBorder="1" applyAlignment="1">
      <alignment/>
    </xf>
    <xf numFmtId="1" fontId="0" fillId="0" borderId="3" xfId="0" applyNumberFormat="1" applyBorder="1" applyAlignment="1">
      <alignment/>
    </xf>
    <xf numFmtId="1" fontId="0" fillId="0" borderId="4" xfId="0" applyNumberFormat="1" applyBorder="1" applyAlignment="1">
      <alignment/>
    </xf>
    <xf numFmtId="1" fontId="0" fillId="0" borderId="5" xfId="0" applyNumberFormat="1" applyBorder="1" applyAlignment="1">
      <alignment/>
    </xf>
    <xf numFmtId="1" fontId="0" fillId="0" borderId="6" xfId="0" applyNumberFormat="1" applyBorder="1" applyAlignment="1">
      <alignment/>
    </xf>
    <xf numFmtId="1" fontId="0" fillId="0" borderId="7" xfId="0" applyNumberFormat="1" applyBorder="1" applyAlignment="1">
      <alignment/>
    </xf>
    <xf numFmtId="1" fontId="0" fillId="0" borderId="8" xfId="0" applyNumberFormat="1" applyBorder="1" applyAlignment="1">
      <alignment/>
    </xf>
    <xf numFmtId="1" fontId="0" fillId="0" borderId="9" xfId="0" applyNumberFormat="1" applyBorder="1" applyAlignment="1">
      <alignment/>
    </xf>
    <xf numFmtId="0" fontId="1" fillId="0" borderId="0" xfId="0" applyFont="1" applyAlignment="1">
      <alignment/>
    </xf>
    <xf numFmtId="1" fontId="1" fillId="0" borderId="4" xfId="0" applyNumberFormat="1" applyFont="1" applyBorder="1" applyAlignment="1">
      <alignment/>
    </xf>
    <xf numFmtId="1" fontId="1" fillId="0" borderId="6" xfId="0" applyNumberFormat="1" applyFont="1" applyBorder="1" applyAlignment="1">
      <alignment/>
    </xf>
    <xf numFmtId="9" fontId="0" fillId="0" borderId="0" xfId="0" applyNumberFormat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1" fontId="1" fillId="0" borderId="8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4"/>
  <sheetViews>
    <sheetView tabSelected="1" workbookViewId="0" topLeftCell="A2">
      <selection activeCell="F19" sqref="F19"/>
    </sheetView>
  </sheetViews>
  <sheetFormatPr defaultColWidth="9.140625" defaultRowHeight="12.75"/>
  <cols>
    <col min="1" max="1" width="7.140625" style="0" customWidth="1"/>
    <col min="2" max="2" width="13.28125" style="0" customWidth="1"/>
    <col min="3" max="3" width="13.140625" style="0" customWidth="1"/>
    <col min="4" max="4" width="14.8515625" style="0" customWidth="1"/>
    <col min="5" max="5" width="14.00390625" style="0" customWidth="1"/>
    <col min="6" max="6" width="16.8515625" style="0" customWidth="1"/>
    <col min="7" max="7" width="13.7109375" style="1" customWidth="1"/>
    <col min="8" max="8" width="3.7109375" style="0" customWidth="1"/>
  </cols>
  <sheetData>
    <row r="2" ht="12.75">
      <c r="A2" s="11" t="s">
        <v>8</v>
      </c>
    </row>
    <row r="3" ht="13.5" thickBot="1"/>
    <row r="4" spans="1:8" ht="12.75">
      <c r="A4" s="1"/>
      <c r="B4" s="1"/>
      <c r="C4" s="1"/>
      <c r="D4" s="2" t="s">
        <v>11</v>
      </c>
      <c r="E4" s="3"/>
      <c r="F4" s="2" t="s">
        <v>12</v>
      </c>
      <c r="G4" s="3"/>
      <c r="H4" s="1"/>
    </row>
    <row r="5" spans="1:8" ht="12.75">
      <c r="A5" s="1" t="s">
        <v>4</v>
      </c>
      <c r="B5" s="1" t="s">
        <v>3</v>
      </c>
      <c r="C5" s="1" t="s">
        <v>5</v>
      </c>
      <c r="D5" s="4" t="s">
        <v>10</v>
      </c>
      <c r="E5" s="12" t="s">
        <v>9</v>
      </c>
      <c r="F5" s="4" t="s">
        <v>6</v>
      </c>
      <c r="G5" s="5" t="s">
        <v>7</v>
      </c>
      <c r="H5" s="1"/>
    </row>
    <row r="6" spans="1:9" ht="12.75">
      <c r="A6" s="1">
        <v>20.5</v>
      </c>
      <c r="B6" s="1">
        <f>2*3.14*A6</f>
        <v>128.74</v>
      </c>
      <c r="C6" s="1">
        <v>80</v>
      </c>
      <c r="D6" s="4">
        <f>C6*B6</f>
        <v>10299.2</v>
      </c>
      <c r="E6" s="12">
        <f>D6/12</f>
        <v>858.2666666666668</v>
      </c>
      <c r="F6" s="4">
        <f>D6*2</f>
        <v>20598.4</v>
      </c>
      <c r="G6" s="5">
        <f>F6/12</f>
        <v>1716.5333333333335</v>
      </c>
      <c r="H6" s="1"/>
      <c r="I6" s="11" t="s">
        <v>0</v>
      </c>
    </row>
    <row r="7" spans="1:9" ht="12.75">
      <c r="A7" s="1">
        <v>87.5</v>
      </c>
      <c r="B7" s="1">
        <f>2*3.14*A7</f>
        <v>549.5</v>
      </c>
      <c r="C7" s="1">
        <v>24</v>
      </c>
      <c r="D7" s="4">
        <f>C7*B7</f>
        <v>13188</v>
      </c>
      <c r="E7" s="12">
        <f>D7/12</f>
        <v>1099</v>
      </c>
      <c r="F7" s="4">
        <f>D7*2</f>
        <v>26376</v>
      </c>
      <c r="G7" s="5">
        <f>F7/12</f>
        <v>2198</v>
      </c>
      <c r="H7" s="1"/>
      <c r="I7" s="11" t="s">
        <v>1</v>
      </c>
    </row>
    <row r="8" spans="1:9" ht="13.5" thickBot="1">
      <c r="A8" s="1">
        <v>107.1</v>
      </c>
      <c r="B8" s="1">
        <f>2*3.14*A8</f>
        <v>672.588</v>
      </c>
      <c r="C8" s="1">
        <v>14</v>
      </c>
      <c r="D8" s="6">
        <f>C8*B8</f>
        <v>9416.232</v>
      </c>
      <c r="E8" s="13">
        <f>D8/12</f>
        <v>784.686</v>
      </c>
      <c r="F8" s="6">
        <f>D8*2</f>
        <v>18832.464</v>
      </c>
      <c r="G8" s="7">
        <f>F8/12</f>
        <v>1569.372</v>
      </c>
      <c r="H8" s="1"/>
      <c r="I8" s="11" t="s">
        <v>2</v>
      </c>
    </row>
    <row r="9" spans="1:8" ht="13.5" thickBot="1">
      <c r="A9" s="1"/>
      <c r="B9" s="1"/>
      <c r="C9" s="1"/>
      <c r="D9" s="1"/>
      <c r="E9" s="1"/>
      <c r="F9" s="1"/>
      <c r="H9" s="1"/>
    </row>
    <row r="10" spans="1:8" ht="13.5" thickBot="1">
      <c r="A10" s="1"/>
      <c r="B10" s="1"/>
      <c r="C10" s="1"/>
      <c r="D10" s="8" t="s">
        <v>13</v>
      </c>
      <c r="E10" s="15"/>
      <c r="F10" s="9"/>
      <c r="G10" s="17">
        <f>SUM(G6:G9)</f>
        <v>5483.905333333334</v>
      </c>
      <c r="H10" s="10" t="s">
        <v>16</v>
      </c>
    </row>
    <row r="11" spans="1:8" ht="13.5" thickBot="1">
      <c r="A11" s="1"/>
      <c r="B11" s="1"/>
      <c r="C11" s="1"/>
      <c r="D11" s="1"/>
      <c r="F11" s="1"/>
      <c r="H11" s="1"/>
    </row>
    <row r="12" spans="1:8" ht="13.5" thickBot="1">
      <c r="A12" s="1"/>
      <c r="B12" s="1"/>
      <c r="C12" s="1"/>
      <c r="D12" s="8" t="s">
        <v>14</v>
      </c>
      <c r="E12" s="15"/>
      <c r="F12" s="9"/>
      <c r="G12" s="17">
        <f>G10+E7</f>
        <v>6582.905333333334</v>
      </c>
      <c r="H12" s="10" t="s">
        <v>16</v>
      </c>
    </row>
    <row r="13" spans="1:8" ht="13.5" thickBot="1">
      <c r="A13" s="1"/>
      <c r="B13" s="1"/>
      <c r="C13" s="1"/>
      <c r="D13" s="1"/>
      <c r="F13" s="1"/>
      <c r="H13" s="1"/>
    </row>
    <row r="14" spans="2:8" ht="13.5" thickBot="1">
      <c r="B14" t="s">
        <v>17</v>
      </c>
      <c r="C14" s="14">
        <v>0.15</v>
      </c>
      <c r="D14" s="8" t="s">
        <v>15</v>
      </c>
      <c r="E14" s="15"/>
      <c r="F14" s="15"/>
      <c r="G14" s="17">
        <f>G12*(C14+1)</f>
        <v>7570.341133333333</v>
      </c>
      <c r="H14" s="16" t="s">
        <v>16</v>
      </c>
    </row>
  </sheetData>
  <printOptions/>
  <pageMargins left="0.75" right="0.75" top="1" bottom="1" header="0.5" footer="0.5"/>
  <pageSetup horizontalDpi="600" verticalDpi="600" orientation="portrait" r:id="rId1"/>
  <ignoredErrors>
    <ignoredError sqref="F6:F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helpdesk</dc:creator>
  <cp:keywords/>
  <dc:description/>
  <cp:lastModifiedBy>helpdesk</cp:lastModifiedBy>
  <dcterms:created xsi:type="dcterms:W3CDTF">2004-10-07T21:26:02Z</dcterms:created>
  <dcterms:modified xsi:type="dcterms:W3CDTF">2008-01-15T14:30:00Z</dcterms:modified>
  <cp:category/>
  <cp:version/>
  <cp:contentType/>
  <cp:contentStatus/>
</cp:coreProperties>
</file>