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76" yWindow="1060" windowWidth="17960" windowHeight="952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<sst xmlns="http://schemas.openxmlformats.org/spreadsheetml/2006/main" count="23" uniqueCount="22">
  <si>
    <t>PF4U</t>
  </si>
  <si>
    <t>PF4L</t>
  </si>
  <si>
    <t>PF5U</t>
  </si>
  <si>
    <t>TF(18)</t>
  </si>
  <si>
    <t># Turns</t>
  </si>
  <si>
    <t>PF5L</t>
  </si>
  <si>
    <t>PF6U</t>
  </si>
  <si>
    <t>PF6L</t>
  </si>
  <si>
    <t>PF1-3 U&amp;L (6)</t>
  </si>
  <si>
    <t>Cross Section area (in^2)</t>
  </si>
  <si>
    <t>Total Conductor Length (in)</t>
  </si>
  <si>
    <t>Total Conductor Length (ft)</t>
  </si>
  <si>
    <t>Current KAmps</t>
  </si>
  <si>
    <t>Hole Area FT^2</t>
  </si>
  <si>
    <t>Gross Conductor Area FT^2 (.787in*.787in)</t>
  </si>
  <si>
    <t>Total R per Coil at 20C (micro-ohms)</t>
  </si>
  <si>
    <t>Total R per Coil at 80K (micro-ohms)</t>
  </si>
  <si>
    <t>ESW</t>
  </si>
  <si>
    <t>0.76, 0.74, 0.59</t>
  </si>
  <si>
    <t>CURRENT (KA)</t>
  </si>
  <si>
    <t>PF1&amp;2: 23.438</t>
  </si>
  <si>
    <t>PF3: 15.953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</si>
</sst>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18"/>
  <sheetViews>
    <sheetView tabSelected="1" workbookViewId="0" topLeftCell="B1">
      <selection activeCell="F19" sqref="F19"/>
    </sheetView>
  </sheetViews>
  <sheetFormatPr defaultColWidth="11.421875" defaultRowHeight="12.75"/>
  <cols>
    <col min="1" max="1" width="29.8515625" style="0" customWidth="1"/>
    <col min="2" max="2" width="13.28125" style="0" customWidth="1"/>
    <col min="3" max="16384" width="8.8515625" style="0" customWidth="1"/>
  </cols>
  <sheetData>
    <row r="2" spans="2:9" ht="12">
      <c r="B2" t="s">
        <v>8</v>
      </c>
      <c r="C2" t="s">
        <v>0</v>
      </c>
      <c r="D2" t="s">
        <v>1</v>
      </c>
      <c r="E2" t="s">
        <v>2</v>
      </c>
      <c r="F2" t="s">
        <v>5</v>
      </c>
      <c r="G2" t="s">
        <v>6</v>
      </c>
      <c r="H2" t="s">
        <v>7</v>
      </c>
      <c r="I2" t="s">
        <v>3</v>
      </c>
    </row>
    <row r="4" spans="1:9" ht="12">
      <c r="A4" t="s">
        <v>16</v>
      </c>
      <c r="B4" s="1">
        <v>788</v>
      </c>
      <c r="C4" s="1">
        <f aca="true" t="shared" si="0" ref="C4:H4">C6/5.092386</f>
        <v>2029.6183360805717</v>
      </c>
      <c r="D4" s="1">
        <f t="shared" si="0"/>
        <v>2029.6183360805717</v>
      </c>
      <c r="E4" s="1">
        <f t="shared" si="0"/>
        <v>2593.5190301756384</v>
      </c>
      <c r="F4" s="1">
        <f t="shared" si="0"/>
        <v>2593.5190301756384</v>
      </c>
      <c r="G4" s="1">
        <f t="shared" si="0"/>
        <v>1851.9413100263803</v>
      </c>
      <c r="H4" s="1">
        <f t="shared" si="0"/>
        <v>1851.9413100263803</v>
      </c>
      <c r="I4" s="1">
        <f>I6*0.168</f>
        <v>716.2848000000001</v>
      </c>
    </row>
    <row r="5" spans="1:9" ht="12">
      <c r="A5" t="s">
        <v>15</v>
      </c>
      <c r="B5" s="1">
        <v>5228</v>
      </c>
      <c r="C5" s="1">
        <f aca="true" t="shared" si="1" ref="C5:H5">C6/0.767559</f>
        <v>13465.544668227458</v>
      </c>
      <c r="D5" s="1">
        <f t="shared" si="1"/>
        <v>13465.544668227458</v>
      </c>
      <c r="E5" s="1">
        <f t="shared" si="1"/>
        <v>17206.75544160123</v>
      </c>
      <c r="F5" s="1">
        <f t="shared" si="1"/>
        <v>17206.75544160123</v>
      </c>
      <c r="G5" s="1">
        <f t="shared" si="1"/>
        <v>12286.742778079599</v>
      </c>
      <c r="H5" s="1">
        <f t="shared" si="1"/>
        <v>12286.742778079599</v>
      </c>
      <c r="I5" s="1">
        <f>I6*1.1154</f>
        <v>4755.61944</v>
      </c>
    </row>
    <row r="6" spans="1:9" ht="12">
      <c r="A6" t="s">
        <v>10</v>
      </c>
      <c r="B6">
        <f>B7*12</f>
        <v>4012.7999999999997</v>
      </c>
      <c r="C6">
        <f aca="true" t="shared" si="2" ref="C6:I6">C7*12</f>
        <v>10335.599999999999</v>
      </c>
      <c r="D6">
        <f t="shared" si="2"/>
        <v>10335.599999999999</v>
      </c>
      <c r="E6">
        <f t="shared" si="2"/>
        <v>13207.199999999999</v>
      </c>
      <c r="F6">
        <f t="shared" si="2"/>
        <v>13207.199999999999</v>
      </c>
      <c r="G6">
        <f t="shared" si="2"/>
        <v>9430.8</v>
      </c>
      <c r="H6">
        <f t="shared" si="2"/>
        <v>9430.8</v>
      </c>
      <c r="I6">
        <f t="shared" si="2"/>
        <v>4263.6</v>
      </c>
    </row>
    <row r="7" spans="1:9" ht="12">
      <c r="A7" t="s">
        <v>11</v>
      </c>
      <c r="B7">
        <v>334.4</v>
      </c>
      <c r="C7">
        <v>861.3</v>
      </c>
      <c r="D7">
        <v>861.3</v>
      </c>
      <c r="E7">
        <v>1100.6</v>
      </c>
      <c r="F7">
        <v>1100.6</v>
      </c>
      <c r="G7">
        <v>785.9</v>
      </c>
      <c r="H7">
        <v>785.9</v>
      </c>
      <c r="I7">
        <f>353+2.3</f>
        <v>355.3</v>
      </c>
    </row>
    <row r="8" spans="1:9" ht="12">
      <c r="A8" t="s">
        <v>9</v>
      </c>
      <c r="B8">
        <v>0.521</v>
      </c>
      <c r="C8">
        <v>0.521</v>
      </c>
      <c r="D8">
        <v>0.521</v>
      </c>
      <c r="E8">
        <v>0.521</v>
      </c>
      <c r="F8">
        <v>0.521</v>
      </c>
      <c r="G8">
        <v>0.521</v>
      </c>
      <c r="H8">
        <v>0.521</v>
      </c>
      <c r="I8">
        <v>0.608</v>
      </c>
    </row>
    <row r="9" spans="1:9" ht="12">
      <c r="A9" t="s">
        <v>4</v>
      </c>
      <c r="B9">
        <v>72</v>
      </c>
      <c r="C9">
        <v>80</v>
      </c>
      <c r="D9">
        <v>80</v>
      </c>
      <c r="E9">
        <v>24</v>
      </c>
      <c r="F9">
        <v>24</v>
      </c>
      <c r="G9">
        <v>14</v>
      </c>
      <c r="H9">
        <v>14</v>
      </c>
      <c r="I9">
        <v>12</v>
      </c>
    </row>
    <row r="11" ht="12">
      <c r="A11" t="s">
        <v>12</v>
      </c>
    </row>
    <row r="12" spans="1:9" ht="12">
      <c r="A12" s="2" t="s">
        <v>11</v>
      </c>
      <c r="B12">
        <v>334.4</v>
      </c>
      <c r="C12" s="2">
        <v>861.3</v>
      </c>
      <c r="D12">
        <v>861.3</v>
      </c>
      <c r="E12" s="2">
        <v>1100.6</v>
      </c>
      <c r="F12">
        <v>1100.6</v>
      </c>
      <c r="G12" s="2">
        <v>785.9</v>
      </c>
      <c r="H12">
        <v>785.9</v>
      </c>
      <c r="I12">
        <f>353+2.3</f>
        <v>355.3</v>
      </c>
    </row>
    <row r="13" spans="1:8" ht="12">
      <c r="A13" s="2" t="s">
        <v>13</v>
      </c>
      <c r="C13" s="2">
        <v>0.000685</v>
      </c>
      <c r="D13">
        <v>0.000685</v>
      </c>
      <c r="E13" s="2">
        <v>0.000685</v>
      </c>
      <c r="F13">
        <v>0.000685</v>
      </c>
      <c r="G13" s="2">
        <v>0.000685</v>
      </c>
      <c r="H13">
        <v>0.000685</v>
      </c>
    </row>
    <row r="14" spans="1:8" ht="12">
      <c r="A14" s="2" t="s">
        <v>14</v>
      </c>
      <c r="C14" s="2">
        <v>0.004301</v>
      </c>
      <c r="D14">
        <v>0.004301</v>
      </c>
      <c r="E14" s="2">
        <v>0.004301</v>
      </c>
      <c r="F14">
        <v>0.004301</v>
      </c>
      <c r="G14" s="2">
        <v>0.004301</v>
      </c>
      <c r="H14">
        <v>0.004301</v>
      </c>
    </row>
    <row r="16" spans="1:8" ht="12">
      <c r="A16" s="2" t="s">
        <v>17</v>
      </c>
      <c r="B16" t="s">
        <v>18</v>
      </c>
      <c r="C16" s="2">
        <v>0.65</v>
      </c>
      <c r="D16">
        <v>0.65</v>
      </c>
      <c r="E16" s="2">
        <v>0.54</v>
      </c>
      <c r="F16">
        <v>0.54</v>
      </c>
      <c r="G16" s="2">
        <v>0.73</v>
      </c>
      <c r="H16">
        <v>0.73</v>
      </c>
    </row>
    <row r="17" spans="1:8" ht="12">
      <c r="A17" s="2" t="s">
        <v>19</v>
      </c>
      <c r="B17" t="s">
        <v>20</v>
      </c>
      <c r="C17" s="2">
        <v>15.155</v>
      </c>
      <c r="D17">
        <v>15.155</v>
      </c>
      <c r="E17" s="2">
        <v>7.728</v>
      </c>
      <c r="F17">
        <v>7.728</v>
      </c>
      <c r="G17" s="2">
        <v>8.195</v>
      </c>
      <c r="H17">
        <v>8.195</v>
      </c>
    </row>
    <row r="18" ht="12">
      <c r="B18" t="s">
        <v>21</v>
      </c>
    </row>
  </sheetData>
  <printOptions/>
  <pageMargins left="0.75" right="0.75" top="1" bottom="1" header="0.5" footer="0.5"/>
  <pageSetup horizontalDpi="600" verticalDpi="6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helpdesk</dc:creator>
  <cp:keywords/>
  <dc:description/>
  <cp:lastModifiedBy>Fred Dahlgren</cp:lastModifiedBy>
  <cp:lastPrinted>2007-12-12T16:26:47Z</cp:lastPrinted>
  <dcterms:created xsi:type="dcterms:W3CDTF">2006-04-20T13:45:52Z</dcterms:created>
  <dcterms:modified xsi:type="dcterms:W3CDTF">2007-12-10T20:51:04Z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