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360" windowWidth="19020" windowHeight="11895" activeTab="0"/>
  </bookViews>
  <sheets>
    <sheet name="Summary" sheetId="1" r:id="rId1"/>
    <sheet name="Sort by Designer" sheetId="2" r:id="rId2"/>
    <sheet name="Sort by ACT ID" sheetId="3" r:id="rId3"/>
  </sheets>
  <definedNames>
    <definedName name="_xlnm.Print_Area" localSheetId="1">'Sort by Designer'!$A$1:$P$104</definedName>
    <definedName name="_xlnm.Print_Titles" localSheetId="2">'Sort by ACT ID'!$2:$4</definedName>
    <definedName name="_xlnm.Print_Titles" localSheetId="1">'Sort by Designer'!$2:$3</definedName>
  </definedNames>
  <calcPr fullCalcOnLoad="1"/>
</workbook>
</file>

<file path=xl/sharedStrings.xml><?xml version="1.0" encoding="utf-8"?>
<sst xmlns="http://schemas.openxmlformats.org/spreadsheetml/2006/main" count="614" uniqueCount="202">
  <si>
    <t xml:space="preserve">ACC </t>
  </si>
  <si>
    <t>ACT ID</t>
  </si>
  <si>
    <t>DESC</t>
  </si>
  <si>
    <t xml:space="preserve">  JAN FY05</t>
  </si>
  <si>
    <t xml:space="preserve">  FEB FY05</t>
  </si>
  <si>
    <t xml:space="preserve">  MAR FY05</t>
  </si>
  <si>
    <t xml:space="preserve">  APR FY05</t>
  </si>
  <si>
    <t xml:space="preserve">  MAY FY05</t>
  </si>
  <si>
    <t xml:space="preserve">  JUN FY05</t>
  </si>
  <si>
    <t xml:space="preserve">  JUL FY05</t>
  </si>
  <si>
    <t xml:space="preserve">  AUG FY05</t>
  </si>
  <si>
    <t xml:space="preserve">  SEP FY05</t>
  </si>
  <si>
    <t xml:space="preserve">  OCT FY06</t>
  </si>
  <si>
    <t xml:space="preserve">  NOV FY06</t>
  </si>
  <si>
    <t xml:space="preserve">  DEC FY06</t>
  </si>
  <si>
    <t>442-1-2</t>
  </si>
  <si>
    <t>Kirk Keys-Dsn</t>
  </si>
  <si>
    <t>444-2-2</t>
  </si>
  <si>
    <t xml:space="preserve">DC Potential Transducers (DCPTs)-Dsn            </t>
  </si>
  <si>
    <t>444-4-2</t>
  </si>
  <si>
    <t xml:space="preserve">Signal Conditioning &amp;  Cabling-Dsn              </t>
  </si>
  <si>
    <t>445-2-110</t>
  </si>
  <si>
    <t>Overload Protect-Design</t>
  </si>
  <si>
    <t>445-2-135</t>
  </si>
  <si>
    <t xml:space="preserve">Overload Protect-Documentation                  </t>
  </si>
  <si>
    <t>452-1-2</t>
  </si>
  <si>
    <t xml:space="preserve">Diagnostics AC Power Distr-Dsn                  </t>
  </si>
  <si>
    <t>452-2-2</t>
  </si>
  <si>
    <t xml:space="preserve">Diagnostics sensor cabling-Dsn                  </t>
  </si>
  <si>
    <t>453-1-2</t>
  </si>
  <si>
    <t>New Procedures</t>
  </si>
  <si>
    <t>431-250</t>
  </si>
  <si>
    <t xml:space="preserve">c-site dc sys DGS dsn documentation             </t>
  </si>
  <si>
    <t>431-260</t>
  </si>
  <si>
    <t>Power loop design</t>
  </si>
  <si>
    <t>Final Design</t>
  </si>
  <si>
    <t>162-031</t>
  </si>
  <si>
    <t>Title III engr WBS 151</t>
  </si>
  <si>
    <t>Title III engr</t>
  </si>
  <si>
    <t>310-020</t>
  </si>
  <si>
    <t xml:space="preserve">Design other ex-vessel sensors                  </t>
  </si>
  <si>
    <t>8203FY06</t>
  </si>
  <si>
    <t>Design Integration FY06</t>
  </si>
  <si>
    <t>8203FY05</t>
  </si>
  <si>
    <t>Design Integration FY05 LOE</t>
  </si>
  <si>
    <t xml:space="preserve">Concept definition and requirements             </t>
  </si>
  <si>
    <t>1803-3.04</t>
  </si>
  <si>
    <t>VV support stand - model design and drawing deta</t>
  </si>
  <si>
    <t>1803-3.05</t>
  </si>
  <si>
    <t>Platform - design and drawing</t>
  </si>
  <si>
    <t>1803-3.06</t>
  </si>
  <si>
    <t>Metrology - sightline layout design details metr</t>
  </si>
  <si>
    <t>1803-3.09</t>
  </si>
  <si>
    <t>Design check and sign-off</t>
  </si>
  <si>
    <t>1803-3.13</t>
  </si>
  <si>
    <t xml:space="preserve">Fabrication - follow-up activities              </t>
  </si>
  <si>
    <t>1803-4.01</t>
  </si>
  <si>
    <t>1803-4.02</t>
  </si>
  <si>
    <t>MC Support Stand - model design and drawing deta</t>
  </si>
  <si>
    <t>1803-4.03</t>
  </si>
  <si>
    <t>TF HP support  turning fixture - model design  d</t>
  </si>
  <si>
    <t>1803-4.04</t>
  </si>
  <si>
    <t>FP Assembly platform - model design  drawing det</t>
  </si>
  <si>
    <t>1803-4.05</t>
  </si>
  <si>
    <t xml:space="preserve">VV Port Alignment/Weldment Fixture - design and </t>
  </si>
  <si>
    <t>1803-4.06</t>
  </si>
  <si>
    <t>1803-7.01</t>
  </si>
  <si>
    <t>Meetings Prep and Reporting</t>
  </si>
  <si>
    <t>431-210</t>
  </si>
  <si>
    <t xml:space="preserve">Organize &amp; verify documentation                 </t>
  </si>
  <si>
    <t>151-011</t>
  </si>
  <si>
    <t xml:space="preserve">Final Design Cryostat      WBS 171              </t>
  </si>
  <si>
    <t>161-001</t>
  </si>
  <si>
    <t xml:space="preserve">Title I design WBS 172 base support struct      </t>
  </si>
  <si>
    <t>1803-1.01</t>
  </si>
  <si>
    <t>1803-1.02</t>
  </si>
  <si>
    <t>VV Support Fixture - model design&amp; drawing detai</t>
  </si>
  <si>
    <t>1803-1.04</t>
  </si>
  <si>
    <t>Metrology -sightline layout</t>
  </si>
  <si>
    <t>1803-1.07</t>
  </si>
  <si>
    <t>1803-1.10</t>
  </si>
  <si>
    <t xml:space="preserve">Fab / Design Review - follow-up activities      </t>
  </si>
  <si>
    <t>1803-2.01</t>
  </si>
  <si>
    <t>1803-2.02</t>
  </si>
  <si>
    <t xml:space="preserve">MC Holding Fixture 1 - model design and drawing </t>
  </si>
  <si>
    <t>1803-2.03</t>
  </si>
  <si>
    <t>MC Assembly Fixture 2- design</t>
  </si>
  <si>
    <t>1803-2.04</t>
  </si>
  <si>
    <t>1803-2.07</t>
  </si>
  <si>
    <t>1803-2.10</t>
  </si>
  <si>
    <t>1803-5.01</t>
  </si>
  <si>
    <t>Finalize TFTR test cell FPA assembly layout draw</t>
  </si>
  <si>
    <t>1803-5.03</t>
  </si>
  <si>
    <t>Develop test components as needed to qualify ass</t>
  </si>
  <si>
    <t>1301R-34</t>
  </si>
  <si>
    <t>Final Design Coil Windings</t>
  </si>
  <si>
    <t>1301R-36</t>
  </si>
  <si>
    <t>Final Design Leads</t>
  </si>
  <si>
    <t>1302-CSS</t>
  </si>
  <si>
    <t>Center Stack Support Design</t>
  </si>
  <si>
    <t>1302-PF</t>
  </si>
  <si>
    <t>PF Design</t>
  </si>
  <si>
    <t>1303-TRIM</t>
  </si>
  <si>
    <t>Trim Coil Design</t>
  </si>
  <si>
    <t>131-031</t>
  </si>
  <si>
    <t>1501-FY05</t>
  </si>
  <si>
    <t xml:space="preserve">Prelim &amp; Final Design Structures                </t>
  </si>
  <si>
    <t>151-001</t>
  </si>
  <si>
    <t xml:space="preserve">Title I design WBS 171 cryostat shell &amp; struct  </t>
  </si>
  <si>
    <t>161-011</t>
  </si>
  <si>
    <t xml:space="preserve">Final Design Base Support Structure WBS 172     </t>
  </si>
  <si>
    <t>411-1-100</t>
  </si>
  <si>
    <t xml:space="preserve">Ex-Test cell AC pwr-Reactivate&amp; new instl       </t>
  </si>
  <si>
    <t>411-2-2</t>
  </si>
  <si>
    <t>Grounding-Dsn</t>
  </si>
  <si>
    <t>411-3-2</t>
  </si>
  <si>
    <t>Test Cell AC Power Distr-Dsn</t>
  </si>
  <si>
    <t>412-1-2</t>
  </si>
  <si>
    <t xml:space="preserve">D-site Pulsed AC Power Distr-Dsn                </t>
  </si>
  <si>
    <t>441-095</t>
  </si>
  <si>
    <t>Design Interlock sys</t>
  </si>
  <si>
    <t>444-3-2</t>
  </si>
  <si>
    <t>DC Shunts-Dsn</t>
  </si>
  <si>
    <t>445-1-2</t>
  </si>
  <si>
    <t>Ground Fault Protection-Dsn</t>
  </si>
  <si>
    <t>451-2-1</t>
  </si>
  <si>
    <t>CDR  Power system -Dsn</t>
  </si>
  <si>
    <t>451-2-2</t>
  </si>
  <si>
    <t>PDR  Power system -Dsn</t>
  </si>
  <si>
    <t>451-2-2.1</t>
  </si>
  <si>
    <t>FDR C-Site</t>
  </si>
  <si>
    <t>451-6-2</t>
  </si>
  <si>
    <t>FDR C-Site -Cabling</t>
  </si>
  <si>
    <t>Job: 4401 - Control &amp; Protection-RAMAKRISHNAN</t>
  </si>
  <si>
    <t>Job: 4501 - Power Sys Dsn &amp; Integr-RAMAKRISHNAN</t>
  </si>
  <si>
    <t>Job: 4301 - DC Systems-RAMAKRISHNAN</t>
  </si>
  <si>
    <t>Job:1550 - Structures Procurement -KALISH</t>
  </si>
  <si>
    <t>Job: 3101 Magnetic Diagnostics</t>
  </si>
  <si>
    <t>Job: 8203 - Design Integration-BROWN</t>
  </si>
  <si>
    <t>Job: 7301 - Platform Design &amp; Fab-PERRY</t>
  </si>
  <si>
    <t>Job: 1803- FP Assy Toolg/Constructability-BROWN</t>
  </si>
  <si>
    <t>Job:1701-Cryost&amp;Base Sprt Strct Dsn-GETTLEFINGER</t>
  </si>
  <si>
    <t>Job: 1301 - TF Design-KALISH</t>
  </si>
  <si>
    <t>Job: 1302 - PF and CS Design -KALISH</t>
  </si>
  <si>
    <t>Job: 1303 - Trim coil Design-KALISH</t>
  </si>
  <si>
    <t>Job: 1351 - TF Coil Procurement-KALISH</t>
  </si>
  <si>
    <t>Job: 1501 - Structures  Design- Kalish</t>
  </si>
  <si>
    <t>Job: 4101 - AC Power-RAMAKRISHNAN</t>
  </si>
  <si>
    <t>JOB</t>
  </si>
  <si>
    <t>ELECT DESIG</t>
  </si>
  <si>
    <t>JONES</t>
  </si>
  <si>
    <t>MECH DESIGN</t>
  </si>
  <si>
    <t>MESSINEO</t>
  </si>
  <si>
    <t>MORRIS</t>
  </si>
  <si>
    <t>NELSON</t>
  </si>
  <si>
    <t>PAUL</t>
  </si>
  <si>
    <t>RUSHINSKI</t>
  </si>
  <si>
    <t>VANKIRK</t>
  </si>
  <si>
    <t>Sum Electrical</t>
  </si>
  <si>
    <t>Sum Mechanical</t>
  </si>
  <si>
    <t>Available for non-NCSX work</t>
  </si>
  <si>
    <t>JAN</t>
  </si>
  <si>
    <t>FEB</t>
  </si>
  <si>
    <t>MAR</t>
  </si>
  <si>
    <t xml:space="preserve">APR </t>
  </si>
  <si>
    <t>MAY</t>
  </si>
  <si>
    <t xml:space="preserve">  JUN </t>
  </si>
  <si>
    <t xml:space="preserve">  JUL </t>
  </si>
  <si>
    <t xml:space="preserve">  AUG</t>
  </si>
  <si>
    <t xml:space="preserve">  SEP </t>
  </si>
  <si>
    <t xml:space="preserve">  OCT </t>
  </si>
  <si>
    <t xml:space="preserve">  NOV </t>
  </si>
  <si>
    <t xml:space="preserve">  DEC </t>
  </si>
  <si>
    <t xml:space="preserve"> </t>
  </si>
  <si>
    <t>HOURS - 2005</t>
  </si>
  <si>
    <t>APR</t>
  </si>
  <si>
    <t>JUN</t>
  </si>
  <si>
    <t>JUL</t>
  </si>
  <si>
    <t>AUG</t>
  </si>
  <si>
    <t>SEP</t>
  </si>
  <si>
    <t>OCT</t>
  </si>
  <si>
    <t>NOV</t>
  </si>
  <si>
    <t>DEC</t>
  </si>
  <si>
    <t>NCSX CAD DESIGN REQUIREMENTS  -  SUMMARY SHEET</t>
  </si>
  <si>
    <t xml:space="preserve">NCSX CAD DESIGN REQUIREMENTS  - SORTED BY TASK LIST  </t>
  </si>
  <si>
    <t>NCSX CAD DESIGN REQUIREMENTS  - SORTED BY DESIGNERS</t>
  </si>
  <si>
    <t xml:space="preserve">Due </t>
  </si>
  <si>
    <t>Date</t>
  </si>
  <si>
    <t>J</t>
  </si>
  <si>
    <t>F</t>
  </si>
  <si>
    <t>M</t>
  </si>
  <si>
    <t>A</t>
  </si>
  <si>
    <t>S</t>
  </si>
  <si>
    <t>O</t>
  </si>
  <si>
    <t>N</t>
  </si>
  <si>
    <t>D</t>
  </si>
  <si>
    <t>HRS - 2006</t>
  </si>
  <si>
    <t>Order</t>
  </si>
  <si>
    <t>2 (1)</t>
  </si>
  <si>
    <t>Prioity</t>
  </si>
  <si>
    <t>Normal</t>
  </si>
  <si>
    <t>Re-Order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</si>
</sst>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5" fontId="0" fillId="0" borderId="4" xfId="0" applyNumberFormat="1" applyBorder="1" applyAlignment="1">
      <alignment horizontal="center"/>
    </xf>
    <xf numFmtId="15" fontId="0" fillId="0" borderId="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15" fontId="0" fillId="0" borderId="11" xfId="0" applyNumberForma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15" fontId="0" fillId="0" borderId="14" xfId="0" applyNumberFormat="1" applyBorder="1" applyAlignment="1">
      <alignment horizontal="center"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00FF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'Sort by Designer'!$D$71</c:f>
              <c:strCache>
                <c:ptCount val="1"/>
                <c:pt idx="0">
                  <c:v>ELECT DESIG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'Sort by Designer'!$E$70:$P$70</c:f>
              <c:strCache/>
            </c:strRef>
          </c:cat>
          <c:val>
            <c:numRef>
              <c:f>'Sort by Designer'!$E$71:$P$71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'Sort by Designer'!$D$72</c:f>
              <c:strCache>
                <c:ptCount val="1"/>
                <c:pt idx="0">
                  <c:v>JONES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'Sort by Designer'!$E$70:$P$70</c:f>
              <c:strCache/>
            </c:strRef>
          </c:cat>
          <c:val>
            <c:numRef>
              <c:f>'Sort by Designer'!$E$72:$P$72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'Sort by Designer'!$D$73</c:f>
              <c:strCache>
                <c:ptCount val="1"/>
                <c:pt idx="0">
                  <c:v>MECH DESIGN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'Sort by Designer'!$E$70:$P$70</c:f>
              <c:strCache/>
            </c:strRef>
          </c:cat>
          <c:val>
            <c:numRef>
              <c:f>'Sort by Designer'!$E$73:$P$73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'Sort by Designer'!$D$74</c:f>
              <c:strCache>
                <c:ptCount val="1"/>
                <c:pt idx="0">
                  <c:v>MESSINEO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'Sort by Designer'!$E$70:$P$70</c:f>
              <c:strCache/>
            </c:strRef>
          </c:cat>
          <c:val>
            <c:numRef>
              <c:f>'Sort by Designer'!$E$74:$P$74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'Sort by Designer'!$D$75</c:f>
              <c:strCache>
                <c:ptCount val="1"/>
                <c:pt idx="0">
                  <c:v>MORRIS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'Sort by Designer'!$E$70:$P$70</c:f>
              <c:strCache/>
            </c:strRef>
          </c:cat>
          <c:val>
            <c:numRef>
              <c:f>'Sort by Designer'!$E$75:$P$75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'Sort by Designer'!$D$76</c:f>
              <c:strCache>
                <c:ptCount val="1"/>
                <c:pt idx="0">
                  <c:v>NELSON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'Sort by Designer'!$E$70:$P$70</c:f>
              <c:strCache/>
            </c:strRef>
          </c:cat>
          <c:val>
            <c:numRef>
              <c:f>'Sort by Designer'!$E$76:$P$76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'Sort by Designer'!$D$77</c:f>
              <c:strCache>
                <c:ptCount val="1"/>
                <c:pt idx="0">
                  <c:v>PAUL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'Sort by Designer'!$E$70:$P$70</c:f>
              <c:strCache/>
            </c:strRef>
          </c:cat>
          <c:val>
            <c:numRef>
              <c:f>'Sort by Designer'!$E$77:$P$77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'Sort by Designer'!$D$78</c:f>
              <c:strCache>
                <c:ptCount val="1"/>
                <c:pt idx="0">
                  <c:v>RUSHINSKI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'Sort by Designer'!$E$70:$P$70</c:f>
              <c:strCache/>
            </c:strRef>
          </c:cat>
          <c:val>
            <c:numRef>
              <c:f>'Sort by Designer'!$E$78:$P$78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'Sort by Designer'!$D$79</c:f>
              <c:strCache>
                <c:ptCount val="1"/>
                <c:pt idx="0">
                  <c:v>VANKIRK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'Sort by Designer'!$E$70:$P$70</c:f>
              <c:strCache/>
            </c:strRef>
          </c:cat>
          <c:val>
            <c:numRef>
              <c:f>'Sort by Designer'!$E$79:$P$79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6594613"/>
        <c:axId val="39589470"/>
      </c:lineChart>
      <c:catAx>
        <c:axId val="56594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89470"/>
        <c:crosses val="autoZero"/>
        <c:auto val="1"/>
        <c:lblOffset val="100"/>
        <c:noMultiLvlLbl val="0"/>
      </c:catAx>
      <c:valAx>
        <c:axId val="395894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94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79</xdr:row>
      <xdr:rowOff>142875</xdr:rowOff>
    </xdr:from>
    <xdr:to>
      <xdr:col>5</xdr:col>
      <xdr:colOff>161925</xdr:colOff>
      <xdr:row>102</xdr:row>
      <xdr:rowOff>123825</xdr:rowOff>
    </xdr:to>
    <xdr:graphicFrame>
      <xdr:nvGraphicFramePr>
        <xdr:cNvPr id="1" name="Chart 1"/>
        <xdr:cNvGraphicFramePr/>
      </xdr:nvGraphicFramePr>
      <xdr:xfrm>
        <a:off x="714375" y="12934950"/>
        <a:ext cx="73723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9"/>
  <sheetViews>
    <sheetView tabSelected="1" workbookViewId="0" topLeftCell="A1">
      <selection activeCell="B38" sqref="B38"/>
    </sheetView>
  </sheetViews>
  <sheetFormatPr defaultColWidth="9.140625" defaultRowHeight="12.75"/>
  <cols>
    <col min="1" max="1" width="24.7109375" style="0" bestFit="1" customWidth="1"/>
    <col min="2" max="2" width="10.57421875" style="0" bestFit="1" customWidth="1"/>
    <col min="3" max="3" width="10.8515625" style="0" bestFit="1" customWidth="1"/>
    <col min="4" max="4" width="11.28125" style="0" bestFit="1" customWidth="1"/>
    <col min="5" max="5" width="11.00390625" style="0" bestFit="1" customWidth="1"/>
    <col min="6" max="6" width="11.28125" style="0" bestFit="1" customWidth="1"/>
    <col min="7" max="7" width="10.57421875" style="0" bestFit="1" customWidth="1"/>
    <col min="8" max="8" width="10.28125" style="0" bestFit="1" customWidth="1"/>
    <col min="9" max="9" width="11.140625" style="0" bestFit="1" customWidth="1"/>
    <col min="10" max="10" width="11.00390625" style="0" bestFit="1" customWidth="1"/>
    <col min="11" max="11" width="10.8515625" style="0" bestFit="1" customWidth="1"/>
    <col min="12" max="12" width="11.140625" style="0" bestFit="1" customWidth="1"/>
    <col min="13" max="13" width="11.00390625" style="0" bestFit="1" customWidth="1"/>
  </cols>
  <sheetData>
    <row r="2" ht="12.75">
      <c r="B2" s="32" t="s">
        <v>183</v>
      </c>
    </row>
    <row r="4" spans="2:13" ht="12.75"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</row>
    <row r="6" spans="1:13" ht="12.75">
      <c r="A6" t="s">
        <v>149</v>
      </c>
      <c r="B6">
        <f>'Sort by Designer'!E71</f>
        <v>0</v>
      </c>
      <c r="C6">
        <f>'Sort by Designer'!F71</f>
        <v>0</v>
      </c>
      <c r="D6">
        <f>'Sort by Designer'!G71</f>
        <v>0</v>
      </c>
      <c r="E6">
        <f>'Sort by Designer'!H71</f>
        <v>0</v>
      </c>
      <c r="F6">
        <f>'Sort by Designer'!I71</f>
        <v>0</v>
      </c>
      <c r="G6">
        <f>'Sort by Designer'!J71</f>
        <v>0</v>
      </c>
      <c r="H6">
        <f>'Sort by Designer'!K71</f>
        <v>0</v>
      </c>
      <c r="I6">
        <f>'Sort by Designer'!L71</f>
        <v>0</v>
      </c>
      <c r="J6">
        <f>'Sort by Designer'!M71</f>
        <v>0</v>
      </c>
      <c r="K6">
        <f>'Sort by Designer'!N71</f>
        <v>361</v>
      </c>
      <c r="L6">
        <f>'Sort by Designer'!O71</f>
        <v>389</v>
      </c>
      <c r="M6">
        <f>'Sort by Designer'!P71</f>
        <v>298</v>
      </c>
    </row>
    <row r="7" spans="1:13" ht="12.75">
      <c r="A7" t="s">
        <v>150</v>
      </c>
      <c r="B7">
        <f>'Sort by Designer'!E72</f>
        <v>42</v>
      </c>
      <c r="C7">
        <f>'Sort by Designer'!F72</f>
        <v>42</v>
      </c>
      <c r="D7">
        <f>'Sort by Designer'!G72</f>
        <v>48</v>
      </c>
      <c r="E7">
        <f>'Sort by Designer'!H72</f>
        <v>44</v>
      </c>
      <c r="F7">
        <f>'Sort by Designer'!I72</f>
        <v>36</v>
      </c>
      <c r="G7">
        <f>'Sort by Designer'!J72</f>
        <v>38</v>
      </c>
      <c r="H7">
        <f>'Sort by Designer'!K72</f>
        <v>34</v>
      </c>
      <c r="I7">
        <f>'Sort by Designer'!L72</f>
        <v>39</v>
      </c>
      <c r="J7">
        <f>'Sort by Designer'!M72</f>
        <v>5</v>
      </c>
      <c r="K7">
        <f>'Sort by Designer'!N72</f>
        <v>0</v>
      </c>
      <c r="L7">
        <f>'Sort by Designer'!O72</f>
        <v>0</v>
      </c>
      <c r="M7">
        <f>'Sort by Designer'!P72</f>
        <v>0</v>
      </c>
    </row>
    <row r="8" spans="1:13" ht="12.75">
      <c r="A8" t="s">
        <v>154</v>
      </c>
      <c r="B8">
        <f>'Sort by Designer'!E76</f>
        <v>40</v>
      </c>
      <c r="C8">
        <f>'Sort by Designer'!F76</f>
        <v>16</v>
      </c>
      <c r="D8">
        <f>'Sort by Designer'!G76</f>
        <v>0</v>
      </c>
      <c r="E8">
        <f>'Sort by Designer'!H76</f>
        <v>0</v>
      </c>
      <c r="F8">
        <f>'Sort by Designer'!I76</f>
        <v>0</v>
      </c>
      <c r="G8">
        <f>'Sort by Designer'!J76</f>
        <v>0</v>
      </c>
      <c r="H8">
        <f>'Sort by Designer'!K76</f>
        <v>0</v>
      </c>
      <c r="I8">
        <f>'Sort by Designer'!L76</f>
        <v>0</v>
      </c>
      <c r="J8">
        <f>'Sort by Designer'!M76</f>
        <v>0</v>
      </c>
      <c r="K8">
        <f>'Sort by Designer'!N76</f>
        <v>0</v>
      </c>
      <c r="L8">
        <f>'Sort by Designer'!O76</f>
        <v>0</v>
      </c>
      <c r="M8">
        <f>'Sort by Designer'!P76</f>
        <v>0</v>
      </c>
    </row>
    <row r="9" spans="1:13" ht="13.5" thickBot="1">
      <c r="A9" t="s">
        <v>157</v>
      </c>
      <c r="B9">
        <f>'Sort by Designer'!E79</f>
        <v>97</v>
      </c>
      <c r="C9">
        <f>'Sort by Designer'!F79</f>
        <v>97</v>
      </c>
      <c r="D9">
        <f>'Sort by Designer'!G79</f>
        <v>127</v>
      </c>
      <c r="E9">
        <f>'Sort by Designer'!H79</f>
        <v>85</v>
      </c>
      <c r="F9">
        <f>'Sort by Designer'!I79</f>
        <v>127</v>
      </c>
      <c r="G9">
        <f>'Sort by Designer'!J79</f>
        <v>129</v>
      </c>
      <c r="H9">
        <f>'Sort by Designer'!K79</f>
        <v>110</v>
      </c>
      <c r="I9">
        <f>'Sort by Designer'!L79</f>
        <v>81</v>
      </c>
      <c r="J9">
        <f>'Sort by Designer'!M79</f>
        <v>5</v>
      </c>
      <c r="K9">
        <f>'Sort by Designer'!N79</f>
        <v>123</v>
      </c>
      <c r="L9">
        <f>'Sort by Designer'!O79</f>
        <v>116</v>
      </c>
      <c r="M9">
        <f>'Sort by Designer'!P79</f>
        <v>100</v>
      </c>
    </row>
    <row r="10" spans="1:13" ht="13.5" thickTop="1">
      <c r="A10" s="3" t="s">
        <v>158</v>
      </c>
      <c r="B10" s="4">
        <f aca="true" t="shared" si="0" ref="B10:M10">SUM(B6:B9)</f>
        <v>179</v>
      </c>
      <c r="C10" s="4">
        <f t="shared" si="0"/>
        <v>155</v>
      </c>
      <c r="D10" s="4">
        <f t="shared" si="0"/>
        <v>175</v>
      </c>
      <c r="E10" s="4">
        <f t="shared" si="0"/>
        <v>129</v>
      </c>
      <c r="F10" s="4">
        <f t="shared" si="0"/>
        <v>163</v>
      </c>
      <c r="G10" s="4">
        <f t="shared" si="0"/>
        <v>167</v>
      </c>
      <c r="H10" s="4">
        <f t="shared" si="0"/>
        <v>144</v>
      </c>
      <c r="I10" s="4">
        <f t="shared" si="0"/>
        <v>120</v>
      </c>
      <c r="J10" s="4">
        <f t="shared" si="0"/>
        <v>10</v>
      </c>
      <c r="K10" s="4">
        <f t="shared" si="0"/>
        <v>484</v>
      </c>
      <c r="L10" s="4">
        <f t="shared" si="0"/>
        <v>505</v>
      </c>
      <c r="M10" s="4">
        <f t="shared" si="0"/>
        <v>398</v>
      </c>
    </row>
    <row r="11" spans="1:13" ht="12.75">
      <c r="A11" s="1" t="s">
        <v>160</v>
      </c>
      <c r="B11" s="2">
        <f aca="true" t="shared" si="1" ref="B11:M11">160*3-B10</f>
        <v>301</v>
      </c>
      <c r="C11" s="2">
        <f t="shared" si="1"/>
        <v>325</v>
      </c>
      <c r="D11" s="2">
        <f t="shared" si="1"/>
        <v>305</v>
      </c>
      <c r="E11" s="2">
        <f t="shared" si="1"/>
        <v>351</v>
      </c>
      <c r="F11" s="2">
        <f t="shared" si="1"/>
        <v>317</v>
      </c>
      <c r="G11" s="2">
        <f t="shared" si="1"/>
        <v>313</v>
      </c>
      <c r="H11" s="2">
        <f t="shared" si="1"/>
        <v>336</v>
      </c>
      <c r="I11" s="2">
        <f t="shared" si="1"/>
        <v>360</v>
      </c>
      <c r="J11" s="2">
        <f t="shared" si="1"/>
        <v>470</v>
      </c>
      <c r="K11" s="2">
        <f t="shared" si="1"/>
        <v>-4</v>
      </c>
      <c r="L11" s="2">
        <f t="shared" si="1"/>
        <v>-25</v>
      </c>
      <c r="M11" s="2">
        <f t="shared" si="1"/>
        <v>82</v>
      </c>
    </row>
    <row r="13" spans="1:13" ht="12.75">
      <c r="A13" t="s">
        <v>151</v>
      </c>
      <c r="B13">
        <f>'Sort by Designer'!E73</f>
        <v>0</v>
      </c>
      <c r="C13">
        <f>'Sort by Designer'!F73</f>
        <v>0</v>
      </c>
      <c r="D13">
        <f>'Sort by Designer'!G73</f>
        <v>0</v>
      </c>
      <c r="E13">
        <f>'Sort by Designer'!H73</f>
        <v>8</v>
      </c>
      <c r="F13">
        <f>'Sort by Designer'!I73</f>
        <v>170</v>
      </c>
      <c r="G13">
        <f>'Sort by Designer'!J73</f>
        <v>179</v>
      </c>
      <c r="H13">
        <f>'Sort by Designer'!K73</f>
        <v>162</v>
      </c>
      <c r="I13">
        <f>'Sort by Designer'!L73</f>
        <v>41</v>
      </c>
      <c r="J13">
        <f>'Sort by Designer'!M73</f>
        <v>0</v>
      </c>
      <c r="K13">
        <f>'Sort by Designer'!N73</f>
        <v>71</v>
      </c>
      <c r="L13">
        <f>'Sort by Designer'!O73</f>
        <v>68</v>
      </c>
      <c r="M13">
        <f>'Sort by Designer'!P73</f>
        <v>85</v>
      </c>
    </row>
    <row r="14" spans="1:13" ht="12.75">
      <c r="A14" t="s">
        <v>152</v>
      </c>
      <c r="B14">
        <f>'Sort by Designer'!E74</f>
        <v>81</v>
      </c>
      <c r="C14">
        <f>'Sort by Designer'!F74</f>
        <v>113</v>
      </c>
      <c r="D14">
        <f>'Sort by Designer'!G74</f>
        <v>199</v>
      </c>
      <c r="E14">
        <f>'Sort by Designer'!H74</f>
        <v>182</v>
      </c>
      <c r="F14">
        <f>'Sort by Designer'!I74</f>
        <v>150</v>
      </c>
      <c r="G14">
        <f>'Sort by Designer'!J74</f>
        <v>89</v>
      </c>
      <c r="H14">
        <f>'Sort by Designer'!K74</f>
        <v>81</v>
      </c>
      <c r="I14">
        <f>'Sort by Designer'!L74</f>
        <v>93</v>
      </c>
      <c r="J14">
        <f>'Sort by Designer'!M74</f>
        <v>89</v>
      </c>
      <c r="K14">
        <f>'Sort by Designer'!N74</f>
        <v>0</v>
      </c>
      <c r="L14">
        <f>'Sort by Designer'!O74</f>
        <v>0</v>
      </c>
      <c r="M14">
        <f>'Sort by Designer'!P74</f>
        <v>0</v>
      </c>
    </row>
    <row r="15" spans="1:13" ht="12.75">
      <c r="A15" t="s">
        <v>153</v>
      </c>
      <c r="B15">
        <f>'Sort by Designer'!E75</f>
        <v>198</v>
      </c>
      <c r="C15">
        <f>'Sort by Designer'!F75</f>
        <v>28</v>
      </c>
      <c r="D15">
        <f>'Sort by Designer'!G75</f>
        <v>23</v>
      </c>
      <c r="E15">
        <f>'Sort by Designer'!H75</f>
        <v>21</v>
      </c>
      <c r="F15">
        <f>'Sort by Designer'!I75</f>
        <v>21</v>
      </c>
      <c r="G15">
        <f>'Sort by Designer'!J75</f>
        <v>22</v>
      </c>
      <c r="H15">
        <f>'Sort by Designer'!K75</f>
        <v>25</v>
      </c>
      <c r="I15">
        <f>'Sort by Designer'!L75</f>
        <v>30</v>
      </c>
      <c r="J15">
        <f>'Sort by Designer'!M75</f>
        <v>28</v>
      </c>
      <c r="K15">
        <f>'Sort by Designer'!N75</f>
        <v>174</v>
      </c>
      <c r="L15">
        <f>'Sort by Designer'!O75</f>
        <v>166</v>
      </c>
      <c r="M15">
        <f>'Sort by Designer'!P75</f>
        <v>174</v>
      </c>
    </row>
    <row r="16" spans="1:13" ht="12.75">
      <c r="A16" t="s">
        <v>155</v>
      </c>
      <c r="B16">
        <f>'Sort by Designer'!E77</f>
        <v>34</v>
      </c>
      <c r="C16">
        <f>'Sort by Designer'!F77</f>
        <v>449</v>
      </c>
      <c r="D16">
        <f>'Sort by Designer'!G77</f>
        <v>336</v>
      </c>
      <c r="E16">
        <f>'Sort by Designer'!H77</f>
        <v>118</v>
      </c>
      <c r="F16">
        <f>'Sort by Designer'!I77</f>
        <v>17</v>
      </c>
      <c r="G16">
        <f>'Sort by Designer'!J77</f>
        <v>18</v>
      </c>
      <c r="H16">
        <f>'Sort by Designer'!K77</f>
        <v>16</v>
      </c>
      <c r="I16">
        <f>'Sort by Designer'!L77</f>
        <v>43</v>
      </c>
      <c r="J16">
        <f>'Sort by Designer'!M77</f>
        <v>82</v>
      </c>
      <c r="K16">
        <f>'Sort by Designer'!N77</f>
        <v>64</v>
      </c>
      <c r="L16">
        <f>'Sort by Designer'!O77</f>
        <v>61</v>
      </c>
      <c r="M16">
        <f>'Sort by Designer'!P77</f>
        <v>51</v>
      </c>
    </row>
    <row r="17" spans="1:13" ht="13.5" thickBot="1">
      <c r="A17" t="s">
        <v>156</v>
      </c>
      <c r="B17">
        <f>'Sort by Designer'!E78</f>
        <v>209</v>
      </c>
      <c r="C17">
        <f>'Sort by Designer'!F78</f>
        <v>41</v>
      </c>
      <c r="D17">
        <f>'Sort by Designer'!G78</f>
        <v>114</v>
      </c>
      <c r="E17">
        <f>'Sort by Designer'!H78</f>
        <v>104</v>
      </c>
      <c r="F17">
        <f>'Sort by Designer'!I78</f>
        <v>104</v>
      </c>
      <c r="G17">
        <f>'Sort by Designer'!J78</f>
        <v>209</v>
      </c>
      <c r="H17">
        <f>'Sort by Designer'!K78</f>
        <v>155</v>
      </c>
      <c r="I17">
        <f>'Sort by Designer'!L78</f>
        <v>121</v>
      </c>
      <c r="J17">
        <f>'Sort by Designer'!M78</f>
        <v>96</v>
      </c>
      <c r="K17">
        <f>'Sort by Designer'!N78</f>
        <v>128</v>
      </c>
      <c r="L17">
        <f>'Sort by Designer'!O78</f>
        <v>121</v>
      </c>
      <c r="M17">
        <f>'Sort by Designer'!P78</f>
        <v>87</v>
      </c>
    </row>
    <row r="18" spans="1:13" ht="13.5" thickTop="1">
      <c r="A18" s="3" t="s">
        <v>159</v>
      </c>
      <c r="B18" s="4">
        <f aca="true" t="shared" si="2" ref="B18:M18">SUM(B13:B17)</f>
        <v>522</v>
      </c>
      <c r="C18" s="4">
        <f t="shared" si="2"/>
        <v>631</v>
      </c>
      <c r="D18" s="4">
        <f t="shared" si="2"/>
        <v>672</v>
      </c>
      <c r="E18" s="4">
        <f t="shared" si="2"/>
        <v>433</v>
      </c>
      <c r="F18" s="4">
        <f t="shared" si="2"/>
        <v>462</v>
      </c>
      <c r="G18" s="4">
        <f t="shared" si="2"/>
        <v>517</v>
      </c>
      <c r="H18" s="4">
        <f t="shared" si="2"/>
        <v>439</v>
      </c>
      <c r="I18" s="4">
        <f t="shared" si="2"/>
        <v>328</v>
      </c>
      <c r="J18" s="4">
        <f t="shared" si="2"/>
        <v>295</v>
      </c>
      <c r="K18" s="4">
        <f t="shared" si="2"/>
        <v>437</v>
      </c>
      <c r="L18" s="4">
        <f t="shared" si="2"/>
        <v>416</v>
      </c>
      <c r="M18" s="4">
        <f t="shared" si="2"/>
        <v>397</v>
      </c>
    </row>
    <row r="19" spans="1:13" ht="12.75">
      <c r="A19" s="1" t="s">
        <v>160</v>
      </c>
      <c r="B19">
        <f aca="true" t="shared" si="3" ref="B19:M19">160*4-B18</f>
        <v>118</v>
      </c>
      <c r="C19">
        <f t="shared" si="3"/>
        <v>9</v>
      </c>
      <c r="D19">
        <f t="shared" si="3"/>
        <v>-32</v>
      </c>
      <c r="E19">
        <f t="shared" si="3"/>
        <v>207</v>
      </c>
      <c r="F19">
        <f t="shared" si="3"/>
        <v>178</v>
      </c>
      <c r="G19">
        <f t="shared" si="3"/>
        <v>123</v>
      </c>
      <c r="H19">
        <f t="shared" si="3"/>
        <v>201</v>
      </c>
      <c r="I19">
        <f t="shared" si="3"/>
        <v>312</v>
      </c>
      <c r="J19">
        <f t="shared" si="3"/>
        <v>345</v>
      </c>
      <c r="K19">
        <f t="shared" si="3"/>
        <v>203</v>
      </c>
      <c r="L19">
        <f t="shared" si="3"/>
        <v>224</v>
      </c>
      <c r="M19">
        <f t="shared" si="3"/>
        <v>243</v>
      </c>
    </row>
  </sheetData>
  <conditionalFormatting sqref="B19:M19 B11:M11">
    <cfRule type="cellIs" priority="1" dxfId="0" operator="lessThan" stopIfTrue="1">
      <formula>0</formula>
    </cfRule>
  </conditionalFormatting>
  <conditionalFormatting sqref="B14:M17">
    <cfRule type="cellIs" priority="2" dxfId="1" operator="greaterThan" stopIfTrue="1">
      <formula>160</formula>
    </cfRule>
  </conditionalFormatting>
  <conditionalFormatting sqref="B7:M9">
    <cfRule type="cellIs" priority="3" dxfId="1" operator="greaterThan" stopIfTrue="1">
      <formula>160</formula>
    </cfRule>
  </conditionalFormatting>
  <printOptions/>
  <pageMargins left="0.75" right="0.75" top="1" bottom="1" header="0.5" footer="0.5"/>
  <pageSetup fitToHeight="1" fitToWidth="1" horizontalDpi="600" verticalDpi="600" orientation="landscape" scale="78" r:id="rId1"/>
  <headerFooter alignWithMargins="0">
    <oddFooter>&amp;L&amp;F&amp;C&amp;D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workbookViewId="0" topLeftCell="A1">
      <selection activeCell="U7" sqref="U7"/>
    </sheetView>
  </sheetViews>
  <sheetFormatPr defaultColWidth="9.140625" defaultRowHeight="12.75"/>
  <cols>
    <col min="1" max="1" width="14.421875" style="0" customWidth="1"/>
    <col min="2" max="2" width="48.28125" style="0" customWidth="1"/>
    <col min="3" max="3" width="10.00390625" style="8" bestFit="1" customWidth="1"/>
    <col min="4" max="4" width="41.421875" style="0" customWidth="1"/>
    <col min="5" max="16" width="4.7109375" style="0" customWidth="1"/>
  </cols>
  <sheetData>
    <row r="1" ht="12.75">
      <c r="B1" s="33" t="s">
        <v>185</v>
      </c>
    </row>
    <row r="2" spans="1:14" ht="12.75">
      <c r="A2" s="7"/>
      <c r="B2" s="31"/>
      <c r="C2" s="34"/>
      <c r="D2" s="31"/>
      <c r="E2" s="31" t="s">
        <v>173</v>
      </c>
      <c r="F2" t="s">
        <v>174</v>
      </c>
      <c r="N2" s="7">
        <v>2006</v>
      </c>
    </row>
    <row r="3" spans="1:16" ht="12.75">
      <c r="A3" s="10" t="s">
        <v>0</v>
      </c>
      <c r="B3" s="10" t="s">
        <v>148</v>
      </c>
      <c r="C3" s="12" t="s">
        <v>1</v>
      </c>
      <c r="D3" s="10" t="s">
        <v>2</v>
      </c>
      <c r="E3" s="5" t="s">
        <v>161</v>
      </c>
      <c r="F3" s="6" t="s">
        <v>162</v>
      </c>
      <c r="G3" s="6" t="s">
        <v>163</v>
      </c>
      <c r="H3" s="6" t="s">
        <v>164</v>
      </c>
      <c r="I3" s="6" t="s">
        <v>165</v>
      </c>
      <c r="J3" s="6" t="s">
        <v>166</v>
      </c>
      <c r="K3" s="6" t="s">
        <v>167</v>
      </c>
      <c r="L3" s="6" t="s">
        <v>168</v>
      </c>
      <c r="M3" s="6" t="s">
        <v>169</v>
      </c>
      <c r="N3" s="5" t="s">
        <v>170</v>
      </c>
      <c r="O3" s="6" t="s">
        <v>171</v>
      </c>
      <c r="P3" s="6" t="s">
        <v>172</v>
      </c>
    </row>
    <row r="4" spans="1:16" ht="12.75">
      <c r="A4" s="9" t="s">
        <v>149</v>
      </c>
      <c r="B4" s="9" t="s">
        <v>133</v>
      </c>
      <c r="C4" s="11" t="s">
        <v>23</v>
      </c>
      <c r="D4" s="9" t="s">
        <v>24</v>
      </c>
      <c r="E4" s="7"/>
      <c r="N4" s="7">
        <v>1</v>
      </c>
      <c r="O4">
        <v>18</v>
      </c>
      <c r="P4">
        <v>15</v>
      </c>
    </row>
    <row r="5" spans="1:16" ht="12.75">
      <c r="A5" s="9" t="s">
        <v>149</v>
      </c>
      <c r="B5" s="9" t="s">
        <v>133</v>
      </c>
      <c r="C5" s="11" t="s">
        <v>17</v>
      </c>
      <c r="D5" s="9" t="s">
        <v>18</v>
      </c>
      <c r="E5" s="7"/>
      <c r="N5" s="7">
        <v>11</v>
      </c>
      <c r="O5">
        <v>13</v>
      </c>
      <c r="P5">
        <v>11</v>
      </c>
    </row>
    <row r="6" spans="1:16" ht="12.75">
      <c r="A6" s="9" t="s">
        <v>149</v>
      </c>
      <c r="B6" s="9" t="s">
        <v>133</v>
      </c>
      <c r="C6" s="11" t="s">
        <v>21</v>
      </c>
      <c r="D6" s="9" t="s">
        <v>22</v>
      </c>
      <c r="E6" s="7"/>
      <c r="N6" s="7">
        <v>1</v>
      </c>
      <c r="O6">
        <v>20</v>
      </c>
      <c r="P6">
        <v>17</v>
      </c>
    </row>
    <row r="7" spans="1:16" ht="12.75">
      <c r="A7" s="9" t="s">
        <v>149</v>
      </c>
      <c r="B7" s="9" t="s">
        <v>133</v>
      </c>
      <c r="C7" s="11" t="s">
        <v>19</v>
      </c>
      <c r="D7" s="9" t="s">
        <v>20</v>
      </c>
      <c r="E7" s="7"/>
      <c r="N7" s="7">
        <v>17</v>
      </c>
      <c r="O7">
        <v>16</v>
      </c>
      <c r="P7">
        <v>14</v>
      </c>
    </row>
    <row r="8" spans="1:15" ht="12.75">
      <c r="A8" s="9" t="s">
        <v>149</v>
      </c>
      <c r="B8" s="9" t="s">
        <v>133</v>
      </c>
      <c r="C8" s="11" t="s">
        <v>15</v>
      </c>
      <c r="D8" s="9" t="s">
        <v>16</v>
      </c>
      <c r="E8" s="7"/>
      <c r="N8" s="7">
        <v>41</v>
      </c>
      <c r="O8">
        <v>39</v>
      </c>
    </row>
    <row r="9" spans="1:16" ht="12.75">
      <c r="A9" s="9" t="s">
        <v>149</v>
      </c>
      <c r="B9" s="9" t="s">
        <v>134</v>
      </c>
      <c r="C9" s="11" t="s">
        <v>29</v>
      </c>
      <c r="D9" s="9" t="s">
        <v>30</v>
      </c>
      <c r="E9" s="7"/>
      <c r="N9" s="7">
        <v>48</v>
      </c>
      <c r="O9">
        <v>53</v>
      </c>
      <c r="P9">
        <v>45</v>
      </c>
    </row>
    <row r="10" spans="1:16" ht="12.75">
      <c r="A10" s="9" t="s">
        <v>149</v>
      </c>
      <c r="B10" s="9" t="s">
        <v>134</v>
      </c>
      <c r="C10" s="11" t="s">
        <v>27</v>
      </c>
      <c r="D10" s="9" t="s">
        <v>28</v>
      </c>
      <c r="E10" s="7"/>
      <c r="N10" s="7">
        <v>55</v>
      </c>
      <c r="O10">
        <v>52</v>
      </c>
      <c r="P10">
        <v>45</v>
      </c>
    </row>
    <row r="11" spans="1:16" ht="12.75">
      <c r="A11" s="10" t="s">
        <v>149</v>
      </c>
      <c r="B11" s="10" t="s">
        <v>134</v>
      </c>
      <c r="C11" s="12" t="s">
        <v>25</v>
      </c>
      <c r="D11" s="10" t="s">
        <v>26</v>
      </c>
      <c r="E11" s="21"/>
      <c r="F11" s="22"/>
      <c r="G11" s="22"/>
      <c r="H11" s="22"/>
      <c r="I11" s="22"/>
      <c r="J11" s="22"/>
      <c r="K11" s="22"/>
      <c r="L11" s="22"/>
      <c r="M11" s="22"/>
      <c r="N11" s="21">
        <v>187</v>
      </c>
      <c r="O11" s="22">
        <v>178</v>
      </c>
      <c r="P11" s="22">
        <v>151</v>
      </c>
    </row>
    <row r="12" spans="1:14" ht="12.75">
      <c r="A12" s="9" t="s">
        <v>150</v>
      </c>
      <c r="B12" s="9" t="s">
        <v>135</v>
      </c>
      <c r="C12" s="11" t="s">
        <v>31</v>
      </c>
      <c r="D12" s="9" t="s">
        <v>32</v>
      </c>
      <c r="E12" s="7">
        <v>8</v>
      </c>
      <c r="F12">
        <v>8</v>
      </c>
      <c r="G12">
        <v>9</v>
      </c>
      <c r="H12">
        <v>8</v>
      </c>
      <c r="N12" s="7"/>
    </row>
    <row r="13" spans="1:16" ht="12.75">
      <c r="A13" s="10" t="s">
        <v>150</v>
      </c>
      <c r="B13" s="10" t="s">
        <v>135</v>
      </c>
      <c r="C13" s="12" t="s">
        <v>33</v>
      </c>
      <c r="D13" s="10" t="s">
        <v>34</v>
      </c>
      <c r="E13" s="21">
        <v>34</v>
      </c>
      <c r="F13" s="22">
        <v>34</v>
      </c>
      <c r="G13" s="22">
        <v>39</v>
      </c>
      <c r="H13" s="22">
        <v>36</v>
      </c>
      <c r="I13" s="22">
        <v>36</v>
      </c>
      <c r="J13" s="22">
        <v>38</v>
      </c>
      <c r="K13" s="22">
        <v>34</v>
      </c>
      <c r="L13" s="22">
        <v>39</v>
      </c>
      <c r="M13" s="22">
        <v>5</v>
      </c>
      <c r="N13" s="21"/>
      <c r="O13" s="22"/>
      <c r="P13" s="22"/>
    </row>
    <row r="14" spans="1:16" ht="12.75">
      <c r="A14" s="9" t="s">
        <v>151</v>
      </c>
      <c r="B14" s="9" t="s">
        <v>136</v>
      </c>
      <c r="C14" s="11" t="s">
        <v>36</v>
      </c>
      <c r="D14" s="9" t="s">
        <v>37</v>
      </c>
      <c r="E14" s="7"/>
      <c r="N14" s="7"/>
      <c r="P14">
        <v>14</v>
      </c>
    </row>
    <row r="15" spans="1:14" ht="12.75">
      <c r="A15" s="9" t="s">
        <v>151</v>
      </c>
      <c r="B15" s="9" t="s">
        <v>137</v>
      </c>
      <c r="C15" s="11" t="s">
        <v>39</v>
      </c>
      <c r="D15" s="9" t="s">
        <v>40</v>
      </c>
      <c r="E15" s="7"/>
      <c r="H15">
        <v>8</v>
      </c>
      <c r="I15">
        <v>170</v>
      </c>
      <c r="J15">
        <v>179</v>
      </c>
      <c r="K15">
        <v>162</v>
      </c>
      <c r="L15">
        <v>41</v>
      </c>
      <c r="N15" s="7"/>
    </row>
    <row r="16" spans="1:16" ht="12.75">
      <c r="A16" s="10" t="s">
        <v>151</v>
      </c>
      <c r="B16" s="10" t="s">
        <v>138</v>
      </c>
      <c r="C16" s="12" t="s">
        <v>41</v>
      </c>
      <c r="D16" s="10" t="s">
        <v>42</v>
      </c>
      <c r="E16" s="21"/>
      <c r="F16" s="22"/>
      <c r="G16" s="22"/>
      <c r="H16" s="22"/>
      <c r="I16" s="22"/>
      <c r="J16" s="22"/>
      <c r="K16" s="22"/>
      <c r="L16" s="22"/>
      <c r="M16" s="22"/>
      <c r="N16" s="21">
        <v>71</v>
      </c>
      <c r="O16" s="22">
        <v>68</v>
      </c>
      <c r="P16" s="22">
        <v>71</v>
      </c>
    </row>
    <row r="17" spans="1:14" ht="12.75">
      <c r="A17" s="9" t="s">
        <v>152</v>
      </c>
      <c r="B17" s="9" t="s">
        <v>139</v>
      </c>
      <c r="C17" s="11">
        <v>712.01</v>
      </c>
      <c r="D17" s="9" t="s">
        <v>35</v>
      </c>
      <c r="E17" s="7"/>
      <c r="F17">
        <v>32</v>
      </c>
      <c r="G17">
        <v>106</v>
      </c>
      <c r="H17">
        <v>97</v>
      </c>
      <c r="I17">
        <v>65</v>
      </c>
      <c r="N17" s="7"/>
    </row>
    <row r="18" spans="1:16" ht="12.75">
      <c r="A18" s="10" t="s">
        <v>152</v>
      </c>
      <c r="B18" s="10" t="s">
        <v>138</v>
      </c>
      <c r="C18" s="12" t="s">
        <v>43</v>
      </c>
      <c r="D18" s="10" t="s">
        <v>44</v>
      </c>
      <c r="E18" s="21">
        <v>81</v>
      </c>
      <c r="F18" s="22">
        <v>81</v>
      </c>
      <c r="G18" s="22">
        <v>93</v>
      </c>
      <c r="H18" s="22">
        <v>85</v>
      </c>
      <c r="I18" s="22">
        <v>85</v>
      </c>
      <c r="J18" s="22">
        <v>89</v>
      </c>
      <c r="K18" s="22">
        <v>81</v>
      </c>
      <c r="L18" s="22">
        <v>93</v>
      </c>
      <c r="M18" s="22">
        <v>89</v>
      </c>
      <c r="N18" s="21"/>
      <c r="O18" s="22"/>
      <c r="P18" s="22"/>
    </row>
    <row r="19" spans="1:14" ht="12.75">
      <c r="A19" s="9" t="s">
        <v>153</v>
      </c>
      <c r="B19" s="9" t="s">
        <v>140</v>
      </c>
      <c r="C19" s="11" t="s">
        <v>52</v>
      </c>
      <c r="D19" s="9" t="s">
        <v>53</v>
      </c>
      <c r="E19" s="7"/>
      <c r="F19">
        <v>8</v>
      </c>
      <c r="N19" s="7"/>
    </row>
    <row r="20" spans="1:14" ht="12.75">
      <c r="A20" s="9" t="s">
        <v>153</v>
      </c>
      <c r="B20" s="9" t="s">
        <v>140</v>
      </c>
      <c r="C20" s="11" t="s">
        <v>46</v>
      </c>
      <c r="D20" s="9" t="s">
        <v>47</v>
      </c>
      <c r="E20" s="7">
        <v>18</v>
      </c>
      <c r="N20" s="7"/>
    </row>
    <row r="21" spans="1:16" ht="12.75">
      <c r="A21" s="9" t="s">
        <v>153</v>
      </c>
      <c r="B21" s="9" t="s">
        <v>140</v>
      </c>
      <c r="C21" s="11" t="s">
        <v>54</v>
      </c>
      <c r="D21" s="9" t="s">
        <v>55</v>
      </c>
      <c r="E21" s="7"/>
      <c r="K21">
        <v>5</v>
      </c>
      <c r="L21">
        <v>7</v>
      </c>
      <c r="M21">
        <v>6</v>
      </c>
      <c r="N21" s="7">
        <v>6</v>
      </c>
      <c r="O21">
        <v>6</v>
      </c>
      <c r="P21">
        <v>6</v>
      </c>
    </row>
    <row r="22" spans="1:16" ht="12.75">
      <c r="A22" s="9" t="s">
        <v>153</v>
      </c>
      <c r="B22" s="9" t="s">
        <v>140</v>
      </c>
      <c r="C22" s="11" t="s">
        <v>65</v>
      </c>
      <c r="D22" s="9" t="s">
        <v>51</v>
      </c>
      <c r="E22" s="7"/>
      <c r="N22" s="7"/>
      <c r="P22">
        <v>38</v>
      </c>
    </row>
    <row r="23" spans="1:14" ht="12.75">
      <c r="A23" s="9" t="s">
        <v>153</v>
      </c>
      <c r="B23" s="9" t="s">
        <v>140</v>
      </c>
      <c r="C23" s="11" t="s">
        <v>56</v>
      </c>
      <c r="D23" s="9" t="s">
        <v>45</v>
      </c>
      <c r="E23" s="7"/>
      <c r="N23" s="7">
        <v>40</v>
      </c>
    </row>
    <row r="24" spans="1:16" ht="12.75">
      <c r="A24" s="9" t="s">
        <v>153</v>
      </c>
      <c r="B24" s="9" t="s">
        <v>140</v>
      </c>
      <c r="C24" s="11" t="s">
        <v>63</v>
      </c>
      <c r="D24" s="9" t="s">
        <v>64</v>
      </c>
      <c r="E24" s="7"/>
      <c r="N24" s="7"/>
      <c r="P24">
        <v>58</v>
      </c>
    </row>
    <row r="25" spans="1:14" ht="12.75">
      <c r="A25" s="9" t="s">
        <v>153</v>
      </c>
      <c r="B25" s="9" t="s">
        <v>140</v>
      </c>
      <c r="C25" s="11" t="s">
        <v>48</v>
      </c>
      <c r="D25" s="9" t="s">
        <v>49</v>
      </c>
      <c r="E25" s="7">
        <v>80</v>
      </c>
      <c r="N25" s="7"/>
    </row>
    <row r="26" spans="1:14" ht="12.75">
      <c r="A26" s="9" t="s">
        <v>153</v>
      </c>
      <c r="B26" s="9" t="s">
        <v>140</v>
      </c>
      <c r="C26" s="11" t="s">
        <v>50</v>
      </c>
      <c r="D26" s="9" t="s">
        <v>51</v>
      </c>
      <c r="E26" s="7">
        <v>80</v>
      </c>
      <c r="N26" s="7"/>
    </row>
    <row r="27" spans="1:14" ht="12.75">
      <c r="A27" s="9" t="s">
        <v>153</v>
      </c>
      <c r="B27" s="9" t="s">
        <v>140</v>
      </c>
      <c r="C27" s="11" t="s">
        <v>57</v>
      </c>
      <c r="D27" s="9" t="s">
        <v>58</v>
      </c>
      <c r="E27" s="7"/>
      <c r="N27" s="7">
        <v>120</v>
      </c>
    </row>
    <row r="28" spans="1:15" ht="12.75">
      <c r="A28" s="9" t="s">
        <v>153</v>
      </c>
      <c r="B28" s="9" t="s">
        <v>140</v>
      </c>
      <c r="C28" s="11" t="s">
        <v>59</v>
      </c>
      <c r="D28" s="9" t="s">
        <v>60</v>
      </c>
      <c r="E28" s="7"/>
      <c r="N28" s="7">
        <v>8</v>
      </c>
      <c r="O28">
        <v>112</v>
      </c>
    </row>
    <row r="29" spans="1:16" ht="12.75">
      <c r="A29" s="9" t="s">
        <v>153</v>
      </c>
      <c r="B29" s="9" t="s">
        <v>140</v>
      </c>
      <c r="C29" s="11" t="s">
        <v>61</v>
      </c>
      <c r="D29" s="9" t="s">
        <v>62</v>
      </c>
      <c r="E29" s="7"/>
      <c r="N29" s="7"/>
      <c r="O29">
        <v>48</v>
      </c>
      <c r="P29">
        <v>72</v>
      </c>
    </row>
    <row r="30" spans="1:16" ht="12.75">
      <c r="A30" s="10" t="s">
        <v>153</v>
      </c>
      <c r="B30" s="10" t="s">
        <v>140</v>
      </c>
      <c r="C30" s="12" t="s">
        <v>66</v>
      </c>
      <c r="D30" s="10" t="s">
        <v>67</v>
      </c>
      <c r="E30" s="21">
        <v>20</v>
      </c>
      <c r="F30" s="22">
        <v>20</v>
      </c>
      <c r="G30" s="22">
        <v>23</v>
      </c>
      <c r="H30" s="22">
        <v>21</v>
      </c>
      <c r="I30" s="22">
        <v>21</v>
      </c>
      <c r="J30" s="22">
        <v>22</v>
      </c>
      <c r="K30" s="22">
        <v>20</v>
      </c>
      <c r="L30" s="22">
        <v>23</v>
      </c>
      <c r="M30" s="22">
        <v>22</v>
      </c>
      <c r="N30" s="21"/>
      <c r="O30" s="22"/>
      <c r="P30" s="22"/>
    </row>
    <row r="31" spans="1:16" ht="12.75">
      <c r="A31" s="23" t="s">
        <v>154</v>
      </c>
      <c r="B31" s="23" t="s">
        <v>135</v>
      </c>
      <c r="C31" s="24" t="s">
        <v>68</v>
      </c>
      <c r="D31" s="23" t="s">
        <v>69</v>
      </c>
      <c r="E31" s="25">
        <v>40</v>
      </c>
      <c r="F31" s="26">
        <v>16</v>
      </c>
      <c r="G31" s="26"/>
      <c r="H31" s="26"/>
      <c r="I31" s="26"/>
      <c r="J31" s="26"/>
      <c r="K31" s="26"/>
      <c r="L31" s="26"/>
      <c r="M31" s="26"/>
      <c r="N31" s="25"/>
      <c r="O31" s="26"/>
      <c r="P31" s="26"/>
    </row>
    <row r="32" spans="1:14" ht="12.75">
      <c r="A32" s="9" t="s">
        <v>155</v>
      </c>
      <c r="B32" s="9" t="s">
        <v>141</v>
      </c>
      <c r="C32" s="11" t="s">
        <v>72</v>
      </c>
      <c r="D32" s="9" t="s">
        <v>73</v>
      </c>
      <c r="E32" s="7">
        <v>9</v>
      </c>
      <c r="N32" s="7"/>
    </row>
    <row r="33" spans="1:16" ht="12.75">
      <c r="A33" s="9" t="s">
        <v>155</v>
      </c>
      <c r="B33" s="9" t="s">
        <v>141</v>
      </c>
      <c r="C33" s="11" t="s">
        <v>70</v>
      </c>
      <c r="D33" s="9" t="s">
        <v>71</v>
      </c>
      <c r="E33" s="7"/>
      <c r="L33">
        <v>24</v>
      </c>
      <c r="M33">
        <v>64</v>
      </c>
      <c r="N33" s="7">
        <v>64</v>
      </c>
      <c r="O33">
        <v>61</v>
      </c>
      <c r="P33">
        <v>51</v>
      </c>
    </row>
    <row r="34" spans="1:14" ht="12.75">
      <c r="A34" s="9" t="s">
        <v>155</v>
      </c>
      <c r="B34" s="9" t="s">
        <v>140</v>
      </c>
      <c r="C34" s="11" t="s">
        <v>79</v>
      </c>
      <c r="D34" s="9" t="s">
        <v>53</v>
      </c>
      <c r="E34" s="7"/>
      <c r="H34">
        <v>8</v>
      </c>
      <c r="N34" s="7"/>
    </row>
    <row r="35" spans="1:14" ht="12.75">
      <c r="A35" s="9" t="s">
        <v>155</v>
      </c>
      <c r="B35" s="9" t="s">
        <v>140</v>
      </c>
      <c r="C35" s="11" t="s">
        <v>88</v>
      </c>
      <c r="D35" s="9" t="s">
        <v>53</v>
      </c>
      <c r="E35" s="7"/>
      <c r="H35">
        <v>8</v>
      </c>
      <c r="N35" s="7"/>
    </row>
    <row r="36" spans="1:14" ht="12.75">
      <c r="A36" s="9" t="s">
        <v>155</v>
      </c>
      <c r="B36" s="9" t="s">
        <v>140</v>
      </c>
      <c r="C36" s="11" t="s">
        <v>90</v>
      </c>
      <c r="D36" s="9" t="s">
        <v>91</v>
      </c>
      <c r="E36" s="7">
        <v>3</v>
      </c>
      <c r="F36">
        <v>21</v>
      </c>
      <c r="N36" s="7"/>
    </row>
    <row r="37" spans="1:14" ht="12.75">
      <c r="A37" s="9" t="s">
        <v>155</v>
      </c>
      <c r="B37" s="9" t="s">
        <v>140</v>
      </c>
      <c r="C37" s="11" t="s">
        <v>80</v>
      </c>
      <c r="D37" s="9" t="s">
        <v>81</v>
      </c>
      <c r="E37" s="7"/>
      <c r="H37">
        <v>40</v>
      </c>
      <c r="N37" s="7"/>
    </row>
    <row r="38" spans="1:14" ht="12.75">
      <c r="A38" s="9" t="s">
        <v>155</v>
      </c>
      <c r="B38" s="9" t="s">
        <v>140</v>
      </c>
      <c r="C38" s="11" t="s">
        <v>89</v>
      </c>
      <c r="D38" s="9" t="s">
        <v>81</v>
      </c>
      <c r="E38" s="7"/>
      <c r="H38">
        <v>40</v>
      </c>
      <c r="N38" s="7"/>
    </row>
    <row r="39" spans="1:14" ht="12.75">
      <c r="A39" s="9" t="s">
        <v>155</v>
      </c>
      <c r="B39" s="9" t="s">
        <v>140</v>
      </c>
      <c r="C39" s="11" t="s">
        <v>74</v>
      </c>
      <c r="D39" s="9" t="s">
        <v>45</v>
      </c>
      <c r="E39" s="7">
        <v>6</v>
      </c>
      <c r="F39">
        <v>54</v>
      </c>
      <c r="N39" s="7"/>
    </row>
    <row r="40" spans="1:14" ht="12.75">
      <c r="A40" s="9" t="s">
        <v>155</v>
      </c>
      <c r="B40" s="9" t="s">
        <v>140</v>
      </c>
      <c r="C40" s="11" t="s">
        <v>82</v>
      </c>
      <c r="D40" s="9" t="s">
        <v>45</v>
      </c>
      <c r="E40" s="7"/>
      <c r="F40">
        <v>60</v>
      </c>
      <c r="N40" s="7"/>
    </row>
    <row r="41" spans="1:14" ht="12.75">
      <c r="A41" s="9" t="s">
        <v>155</v>
      </c>
      <c r="B41" s="9" t="s">
        <v>140</v>
      </c>
      <c r="C41" s="11" t="s">
        <v>83</v>
      </c>
      <c r="D41" s="9" t="s">
        <v>84</v>
      </c>
      <c r="E41" s="7"/>
      <c r="F41">
        <v>30</v>
      </c>
      <c r="G41">
        <v>30</v>
      </c>
      <c r="N41" s="7"/>
    </row>
    <row r="42" spans="1:14" ht="12.75">
      <c r="A42" s="9" t="s">
        <v>155</v>
      </c>
      <c r="B42" s="9" t="s">
        <v>140</v>
      </c>
      <c r="C42" s="11" t="s">
        <v>87</v>
      </c>
      <c r="D42" s="9" t="s">
        <v>51</v>
      </c>
      <c r="E42" s="7"/>
      <c r="G42">
        <v>75</v>
      </c>
      <c r="H42">
        <v>5</v>
      </c>
      <c r="N42" s="7"/>
    </row>
    <row r="43" spans="1:14" ht="12.75">
      <c r="A43" s="9" t="s">
        <v>155</v>
      </c>
      <c r="B43" s="9" t="s">
        <v>140</v>
      </c>
      <c r="C43" s="11" t="s">
        <v>75</v>
      </c>
      <c r="D43" s="9" t="s">
        <v>76</v>
      </c>
      <c r="E43" s="7"/>
      <c r="F43">
        <v>88</v>
      </c>
      <c r="G43">
        <v>32</v>
      </c>
      <c r="N43" s="7"/>
    </row>
    <row r="44" spans="1:14" ht="12.75">
      <c r="A44" s="9" t="s">
        <v>155</v>
      </c>
      <c r="B44" s="9" t="s">
        <v>140</v>
      </c>
      <c r="C44" s="11" t="s">
        <v>77</v>
      </c>
      <c r="D44" s="9" t="s">
        <v>78</v>
      </c>
      <c r="E44" s="7"/>
      <c r="G44">
        <v>120</v>
      </c>
      <c r="N44" s="7"/>
    </row>
    <row r="45" spans="1:14" ht="12.75">
      <c r="A45" s="9" t="s">
        <v>155</v>
      </c>
      <c r="B45" s="9" t="s">
        <v>140</v>
      </c>
      <c r="C45" s="11" t="s">
        <v>85</v>
      </c>
      <c r="D45" s="9" t="s">
        <v>86</v>
      </c>
      <c r="E45" s="7"/>
      <c r="F45">
        <v>60</v>
      </c>
      <c r="G45">
        <v>60</v>
      </c>
      <c r="N45" s="7"/>
    </row>
    <row r="46" spans="1:14" ht="12.75">
      <c r="A46" s="9" t="s">
        <v>155</v>
      </c>
      <c r="B46" s="9" t="s">
        <v>140</v>
      </c>
      <c r="C46" s="11" t="s">
        <v>92</v>
      </c>
      <c r="D46" s="9" t="s">
        <v>93</v>
      </c>
      <c r="E46" s="7"/>
      <c r="F46">
        <v>120</v>
      </c>
      <c r="N46" s="7"/>
    </row>
    <row r="47" spans="1:16" ht="12.75">
      <c r="A47" s="10" t="s">
        <v>155</v>
      </c>
      <c r="B47" s="10" t="s">
        <v>140</v>
      </c>
      <c r="C47" s="12" t="s">
        <v>66</v>
      </c>
      <c r="D47" s="10" t="s">
        <v>67</v>
      </c>
      <c r="E47" s="21">
        <v>16</v>
      </c>
      <c r="F47" s="22">
        <v>16</v>
      </c>
      <c r="G47" s="22">
        <v>19</v>
      </c>
      <c r="H47" s="22">
        <v>17</v>
      </c>
      <c r="I47" s="22">
        <v>17</v>
      </c>
      <c r="J47" s="22">
        <v>18</v>
      </c>
      <c r="K47" s="22">
        <v>16</v>
      </c>
      <c r="L47" s="22">
        <v>19</v>
      </c>
      <c r="M47" s="22">
        <v>18</v>
      </c>
      <c r="N47" s="21"/>
      <c r="O47" s="22"/>
      <c r="P47" s="22"/>
    </row>
    <row r="48" spans="1:14" ht="12.75">
      <c r="A48" s="9" t="s">
        <v>156</v>
      </c>
      <c r="B48" s="9" t="s">
        <v>142</v>
      </c>
      <c r="C48" s="11" t="s">
        <v>96</v>
      </c>
      <c r="D48" s="9" t="s">
        <v>97</v>
      </c>
      <c r="E48" s="7">
        <v>80</v>
      </c>
      <c r="N48" s="7"/>
    </row>
    <row r="49" spans="1:14" ht="12.75">
      <c r="A49" s="9" t="s">
        <v>156</v>
      </c>
      <c r="B49" s="9" t="s">
        <v>142</v>
      </c>
      <c r="C49" s="11" t="s">
        <v>94</v>
      </c>
      <c r="D49" s="9" t="s">
        <v>95</v>
      </c>
      <c r="E49" s="7">
        <v>101</v>
      </c>
      <c r="F49">
        <v>19</v>
      </c>
      <c r="N49" s="7"/>
    </row>
    <row r="50" spans="1:16" ht="12.75">
      <c r="A50" s="9" t="s">
        <v>156</v>
      </c>
      <c r="B50" s="9" t="s">
        <v>143</v>
      </c>
      <c r="C50" s="11" t="s">
        <v>100</v>
      </c>
      <c r="D50" s="9" t="s">
        <v>101</v>
      </c>
      <c r="E50" s="7"/>
      <c r="J50">
        <v>36</v>
      </c>
      <c r="K50">
        <v>33</v>
      </c>
      <c r="L50">
        <v>38</v>
      </c>
      <c r="M50">
        <v>35</v>
      </c>
      <c r="N50" s="7">
        <v>35</v>
      </c>
      <c r="O50">
        <v>33</v>
      </c>
      <c r="P50">
        <v>22</v>
      </c>
    </row>
    <row r="51" spans="1:16" ht="12.75">
      <c r="A51" s="9" t="s">
        <v>156</v>
      </c>
      <c r="B51" s="9" t="s">
        <v>143</v>
      </c>
      <c r="C51" s="11" t="s">
        <v>98</v>
      </c>
      <c r="D51" s="9" t="s">
        <v>99</v>
      </c>
      <c r="E51" s="7"/>
      <c r="J51">
        <v>58</v>
      </c>
      <c r="K51">
        <v>53</v>
      </c>
      <c r="L51">
        <v>60</v>
      </c>
      <c r="M51">
        <v>55</v>
      </c>
      <c r="N51" s="7">
        <v>55</v>
      </c>
      <c r="O51">
        <v>53</v>
      </c>
      <c r="P51">
        <v>34</v>
      </c>
    </row>
    <row r="52" spans="1:16" ht="12.75">
      <c r="A52" s="9" t="s">
        <v>156</v>
      </c>
      <c r="B52" s="9" t="s">
        <v>144</v>
      </c>
      <c r="C52" s="11" t="s">
        <v>102</v>
      </c>
      <c r="D52" s="9" t="s">
        <v>103</v>
      </c>
      <c r="E52" s="7"/>
      <c r="N52" s="7">
        <v>32</v>
      </c>
      <c r="O52">
        <v>30</v>
      </c>
      <c r="P52">
        <v>26</v>
      </c>
    </row>
    <row r="53" spans="1:16" ht="12.75">
      <c r="A53" s="9" t="s">
        <v>156</v>
      </c>
      <c r="B53" s="9" t="s">
        <v>145</v>
      </c>
      <c r="C53" s="11" t="s">
        <v>104</v>
      </c>
      <c r="D53" s="9" t="s">
        <v>38</v>
      </c>
      <c r="E53" s="7"/>
      <c r="J53">
        <v>6</v>
      </c>
      <c r="K53">
        <v>5</v>
      </c>
      <c r="L53">
        <v>6</v>
      </c>
      <c r="M53">
        <v>6</v>
      </c>
      <c r="N53" s="7">
        <v>6</v>
      </c>
      <c r="O53">
        <v>5</v>
      </c>
      <c r="P53">
        <v>5</v>
      </c>
    </row>
    <row r="54" spans="1:14" ht="12.75">
      <c r="A54" s="9" t="s">
        <v>156</v>
      </c>
      <c r="B54" s="9" t="s">
        <v>146</v>
      </c>
      <c r="C54" s="11" t="s">
        <v>105</v>
      </c>
      <c r="D54" s="9" t="s">
        <v>106</v>
      </c>
      <c r="E54" s="7"/>
      <c r="G54">
        <v>88</v>
      </c>
      <c r="H54">
        <v>81</v>
      </c>
      <c r="I54">
        <v>81</v>
      </c>
      <c r="J54">
        <v>84</v>
      </c>
      <c r="K54">
        <v>42</v>
      </c>
      <c r="N54" s="7"/>
    </row>
    <row r="55" spans="1:14" ht="12.75">
      <c r="A55" s="9" t="s">
        <v>156</v>
      </c>
      <c r="B55" s="9" t="s">
        <v>141</v>
      </c>
      <c r="C55" s="11" t="s">
        <v>107</v>
      </c>
      <c r="D55" s="9" t="s">
        <v>108</v>
      </c>
      <c r="E55" s="7">
        <v>17</v>
      </c>
      <c r="N55" s="7"/>
    </row>
    <row r="56" spans="1:16" ht="12.75">
      <c r="A56" s="10" t="s">
        <v>156</v>
      </c>
      <c r="B56" s="10" t="s">
        <v>141</v>
      </c>
      <c r="C56" s="12" t="s">
        <v>109</v>
      </c>
      <c r="D56" s="10" t="s">
        <v>110</v>
      </c>
      <c r="E56" s="21">
        <v>11</v>
      </c>
      <c r="F56" s="22">
        <v>22</v>
      </c>
      <c r="G56" s="22">
        <v>26</v>
      </c>
      <c r="H56" s="22">
        <v>23</v>
      </c>
      <c r="I56" s="22">
        <v>23</v>
      </c>
      <c r="J56" s="22">
        <v>25</v>
      </c>
      <c r="K56" s="22">
        <v>22</v>
      </c>
      <c r="L56" s="22">
        <v>17</v>
      </c>
      <c r="M56" s="22"/>
      <c r="N56" s="21"/>
      <c r="O56" s="22"/>
      <c r="P56" s="22"/>
    </row>
    <row r="57" spans="1:16" ht="12.75">
      <c r="A57" s="9" t="s">
        <v>157</v>
      </c>
      <c r="B57" s="9" t="s">
        <v>147</v>
      </c>
      <c r="C57" s="11" t="s">
        <v>111</v>
      </c>
      <c r="D57" s="9" t="s">
        <v>112</v>
      </c>
      <c r="E57" s="7"/>
      <c r="N57" s="7">
        <v>2</v>
      </c>
      <c r="O57">
        <v>2</v>
      </c>
      <c r="P57">
        <v>2</v>
      </c>
    </row>
    <row r="58" spans="1:16" ht="12.75">
      <c r="A58" s="9" t="s">
        <v>157</v>
      </c>
      <c r="B58" s="9" t="s">
        <v>147</v>
      </c>
      <c r="C58" s="11" t="s">
        <v>115</v>
      </c>
      <c r="D58" s="9" t="s">
        <v>116</v>
      </c>
      <c r="E58" s="7"/>
      <c r="N58" s="7">
        <v>2</v>
      </c>
      <c r="O58">
        <v>2</v>
      </c>
      <c r="P58">
        <v>2</v>
      </c>
    </row>
    <row r="59" spans="1:16" ht="12.75">
      <c r="A59" s="9" t="s">
        <v>157</v>
      </c>
      <c r="B59" s="9" t="s">
        <v>147</v>
      </c>
      <c r="C59" s="11" t="s">
        <v>117</v>
      </c>
      <c r="D59" s="9" t="s">
        <v>118</v>
      </c>
      <c r="E59" s="7"/>
      <c r="N59" s="7">
        <v>7</v>
      </c>
      <c r="O59">
        <v>6</v>
      </c>
      <c r="P59">
        <v>5</v>
      </c>
    </row>
    <row r="60" spans="1:16" ht="12.75">
      <c r="A60" s="9" t="s">
        <v>157</v>
      </c>
      <c r="B60" s="9" t="s">
        <v>147</v>
      </c>
      <c r="C60" s="11" t="s">
        <v>113</v>
      </c>
      <c r="D60" s="9" t="s">
        <v>114</v>
      </c>
      <c r="E60" s="7"/>
      <c r="N60" s="7">
        <v>39</v>
      </c>
      <c r="O60">
        <v>37</v>
      </c>
      <c r="P60">
        <v>32</v>
      </c>
    </row>
    <row r="61" spans="1:14" ht="12.75">
      <c r="A61" s="9" t="s">
        <v>157</v>
      </c>
      <c r="B61" s="9" t="s">
        <v>135</v>
      </c>
      <c r="C61" s="11" t="s">
        <v>33</v>
      </c>
      <c r="D61" s="9" t="s">
        <v>34</v>
      </c>
      <c r="E61" s="7">
        <v>34</v>
      </c>
      <c r="F61">
        <v>34</v>
      </c>
      <c r="G61">
        <v>39</v>
      </c>
      <c r="H61">
        <v>36</v>
      </c>
      <c r="I61">
        <v>36</v>
      </c>
      <c r="J61">
        <v>38</v>
      </c>
      <c r="K61">
        <v>34</v>
      </c>
      <c r="L61">
        <v>39</v>
      </c>
      <c r="M61">
        <v>5</v>
      </c>
      <c r="N61" s="7"/>
    </row>
    <row r="62" spans="1:16" ht="12.75">
      <c r="A62" s="9" t="s">
        <v>157</v>
      </c>
      <c r="B62" s="9" t="s">
        <v>133</v>
      </c>
      <c r="C62" s="11" t="s">
        <v>121</v>
      </c>
      <c r="D62" s="9" t="s">
        <v>122</v>
      </c>
      <c r="E62" s="7"/>
      <c r="N62" s="7">
        <v>14</v>
      </c>
      <c r="O62">
        <v>13</v>
      </c>
      <c r="P62">
        <v>11</v>
      </c>
    </row>
    <row r="63" spans="1:16" ht="12.75">
      <c r="A63" s="9" t="s">
        <v>157</v>
      </c>
      <c r="B63" s="9" t="s">
        <v>133</v>
      </c>
      <c r="C63" s="11" t="s">
        <v>119</v>
      </c>
      <c r="D63" s="9" t="s">
        <v>120</v>
      </c>
      <c r="E63" s="7"/>
      <c r="N63" s="7">
        <v>28</v>
      </c>
      <c r="O63">
        <v>27</v>
      </c>
      <c r="P63">
        <v>23</v>
      </c>
    </row>
    <row r="64" spans="1:16" ht="12.75">
      <c r="A64" s="9" t="s">
        <v>157</v>
      </c>
      <c r="B64" s="9" t="s">
        <v>133</v>
      </c>
      <c r="C64" s="11" t="s">
        <v>123</v>
      </c>
      <c r="D64" s="9" t="s">
        <v>124</v>
      </c>
      <c r="E64" s="7"/>
      <c r="N64" s="7">
        <v>31</v>
      </c>
      <c r="O64">
        <v>29</v>
      </c>
      <c r="P64">
        <v>25</v>
      </c>
    </row>
    <row r="65" spans="1:14" ht="12.75">
      <c r="A65" s="9" t="s">
        <v>157</v>
      </c>
      <c r="B65" s="9" t="s">
        <v>134</v>
      </c>
      <c r="C65" s="11" t="s">
        <v>129</v>
      </c>
      <c r="D65" s="9" t="s">
        <v>130</v>
      </c>
      <c r="E65" s="7"/>
      <c r="I65">
        <v>21</v>
      </c>
      <c r="J65">
        <v>41</v>
      </c>
      <c r="K65">
        <v>38</v>
      </c>
      <c r="L65">
        <v>21</v>
      </c>
      <c r="N65" s="7"/>
    </row>
    <row r="66" spans="1:14" ht="12.75">
      <c r="A66" s="9" t="s">
        <v>157</v>
      </c>
      <c r="B66" s="9" t="s">
        <v>134</v>
      </c>
      <c r="C66" s="11" t="s">
        <v>131</v>
      </c>
      <c r="D66" s="9" t="s">
        <v>132</v>
      </c>
      <c r="E66" s="7"/>
      <c r="I66">
        <v>21</v>
      </c>
      <c r="J66">
        <v>41</v>
      </c>
      <c r="K66">
        <v>38</v>
      </c>
      <c r="L66">
        <v>21</v>
      </c>
      <c r="N66" s="7"/>
    </row>
    <row r="67" spans="1:14" ht="12.75">
      <c r="A67" s="9" t="s">
        <v>157</v>
      </c>
      <c r="B67" s="9" t="s">
        <v>134</v>
      </c>
      <c r="C67" s="11" t="s">
        <v>127</v>
      </c>
      <c r="D67" s="9" t="s">
        <v>128</v>
      </c>
      <c r="E67" s="7"/>
      <c r="G67">
        <v>53</v>
      </c>
      <c r="H67">
        <v>49</v>
      </c>
      <c r="I67">
        <v>49</v>
      </c>
      <c r="J67">
        <v>9</v>
      </c>
      <c r="N67" s="7"/>
    </row>
    <row r="68" spans="1:16" ht="12.75">
      <c r="A68" s="10" t="s">
        <v>157</v>
      </c>
      <c r="B68" s="10" t="s">
        <v>134</v>
      </c>
      <c r="C68" s="12" t="s">
        <v>125</v>
      </c>
      <c r="D68" s="10" t="s">
        <v>126</v>
      </c>
      <c r="E68" s="21">
        <v>63</v>
      </c>
      <c r="F68" s="22">
        <v>63</v>
      </c>
      <c r="G68" s="22">
        <v>35</v>
      </c>
      <c r="H68" s="22"/>
      <c r="I68" s="22"/>
      <c r="J68" s="22"/>
      <c r="K68" s="22"/>
      <c r="L68" s="22"/>
      <c r="M68" s="22"/>
      <c r="N68" s="21"/>
      <c r="O68" s="22"/>
      <c r="P68" s="22"/>
    </row>
    <row r="69" spans="4:14" ht="12.75">
      <c r="D69" s="9"/>
      <c r="E69" s="7"/>
      <c r="N69" s="7"/>
    </row>
    <row r="70" spans="4:16" ht="12.75">
      <c r="D70" s="9"/>
      <c r="E70" s="5" t="s">
        <v>161</v>
      </c>
      <c r="F70" s="6" t="s">
        <v>162</v>
      </c>
      <c r="G70" s="6" t="s">
        <v>163</v>
      </c>
      <c r="H70" s="6" t="s">
        <v>175</v>
      </c>
      <c r="I70" s="6" t="s">
        <v>165</v>
      </c>
      <c r="J70" s="6" t="s">
        <v>176</v>
      </c>
      <c r="K70" s="6" t="s">
        <v>177</v>
      </c>
      <c r="L70" s="6" t="s">
        <v>178</v>
      </c>
      <c r="M70" s="6" t="s">
        <v>179</v>
      </c>
      <c r="N70" s="5" t="s">
        <v>180</v>
      </c>
      <c r="O70" s="6" t="s">
        <v>181</v>
      </c>
      <c r="P70" s="6" t="s">
        <v>182</v>
      </c>
    </row>
    <row r="71" spans="4:16" ht="12.75">
      <c r="D71" s="9" t="s">
        <v>149</v>
      </c>
      <c r="E71" s="7">
        <f aca="true" t="shared" si="0" ref="E71:P71">SUM(E4:E11)</f>
        <v>0</v>
      </c>
      <c r="F71">
        <f t="shared" si="0"/>
        <v>0</v>
      </c>
      <c r="G71">
        <f t="shared" si="0"/>
        <v>0</v>
      </c>
      <c r="H71">
        <f t="shared" si="0"/>
        <v>0</v>
      </c>
      <c r="I71">
        <f t="shared" si="0"/>
        <v>0</v>
      </c>
      <c r="J71">
        <f t="shared" si="0"/>
        <v>0</v>
      </c>
      <c r="K71">
        <f t="shared" si="0"/>
        <v>0</v>
      </c>
      <c r="L71">
        <f t="shared" si="0"/>
        <v>0</v>
      </c>
      <c r="M71">
        <f t="shared" si="0"/>
        <v>0</v>
      </c>
      <c r="N71" s="7">
        <f t="shared" si="0"/>
        <v>361</v>
      </c>
      <c r="O71">
        <f t="shared" si="0"/>
        <v>389</v>
      </c>
      <c r="P71">
        <f t="shared" si="0"/>
        <v>298</v>
      </c>
    </row>
    <row r="72" spans="4:16" ht="12.75">
      <c r="D72" s="9" t="s">
        <v>150</v>
      </c>
      <c r="E72" s="7">
        <f aca="true" t="shared" si="1" ref="E72:P72">SUM(E12:E13)</f>
        <v>42</v>
      </c>
      <c r="F72">
        <f t="shared" si="1"/>
        <v>42</v>
      </c>
      <c r="G72">
        <f t="shared" si="1"/>
        <v>48</v>
      </c>
      <c r="H72">
        <f t="shared" si="1"/>
        <v>44</v>
      </c>
      <c r="I72">
        <f t="shared" si="1"/>
        <v>36</v>
      </c>
      <c r="J72">
        <f t="shared" si="1"/>
        <v>38</v>
      </c>
      <c r="K72">
        <f t="shared" si="1"/>
        <v>34</v>
      </c>
      <c r="L72">
        <f t="shared" si="1"/>
        <v>39</v>
      </c>
      <c r="M72">
        <f t="shared" si="1"/>
        <v>5</v>
      </c>
      <c r="N72" s="7">
        <f t="shared" si="1"/>
        <v>0</v>
      </c>
      <c r="O72">
        <f t="shared" si="1"/>
        <v>0</v>
      </c>
      <c r="P72">
        <f t="shared" si="1"/>
        <v>0</v>
      </c>
    </row>
    <row r="73" spans="4:16" ht="12.75">
      <c r="D73" s="9" t="s">
        <v>151</v>
      </c>
      <c r="E73" s="7">
        <f aca="true" t="shared" si="2" ref="E73:P73">SUM(E14:E16)</f>
        <v>0</v>
      </c>
      <c r="F73">
        <f t="shared" si="2"/>
        <v>0</v>
      </c>
      <c r="G73">
        <f t="shared" si="2"/>
        <v>0</v>
      </c>
      <c r="H73">
        <f t="shared" si="2"/>
        <v>8</v>
      </c>
      <c r="I73">
        <f t="shared" si="2"/>
        <v>170</v>
      </c>
      <c r="J73">
        <f t="shared" si="2"/>
        <v>179</v>
      </c>
      <c r="K73">
        <f t="shared" si="2"/>
        <v>162</v>
      </c>
      <c r="L73">
        <f t="shared" si="2"/>
        <v>41</v>
      </c>
      <c r="M73">
        <f t="shared" si="2"/>
        <v>0</v>
      </c>
      <c r="N73" s="7">
        <f t="shared" si="2"/>
        <v>71</v>
      </c>
      <c r="O73">
        <f t="shared" si="2"/>
        <v>68</v>
      </c>
      <c r="P73">
        <f t="shared" si="2"/>
        <v>85</v>
      </c>
    </row>
    <row r="74" spans="4:16" ht="12.75">
      <c r="D74" s="9" t="s">
        <v>152</v>
      </c>
      <c r="E74" s="7">
        <f aca="true" t="shared" si="3" ref="E74:P74">SUM(E17:E18)</f>
        <v>81</v>
      </c>
      <c r="F74">
        <f t="shared" si="3"/>
        <v>113</v>
      </c>
      <c r="G74">
        <f t="shared" si="3"/>
        <v>199</v>
      </c>
      <c r="H74">
        <f t="shared" si="3"/>
        <v>182</v>
      </c>
      <c r="I74">
        <f t="shared" si="3"/>
        <v>150</v>
      </c>
      <c r="J74">
        <f t="shared" si="3"/>
        <v>89</v>
      </c>
      <c r="K74">
        <f t="shared" si="3"/>
        <v>81</v>
      </c>
      <c r="L74">
        <f t="shared" si="3"/>
        <v>93</v>
      </c>
      <c r="M74">
        <f t="shared" si="3"/>
        <v>89</v>
      </c>
      <c r="N74" s="7">
        <f t="shared" si="3"/>
        <v>0</v>
      </c>
      <c r="O74">
        <f t="shared" si="3"/>
        <v>0</v>
      </c>
      <c r="P74">
        <f t="shared" si="3"/>
        <v>0</v>
      </c>
    </row>
    <row r="75" spans="4:16" ht="12.75">
      <c r="D75" s="9" t="s">
        <v>153</v>
      </c>
      <c r="E75" s="7">
        <f aca="true" t="shared" si="4" ref="E75:P75">SUM(E19:E30)</f>
        <v>198</v>
      </c>
      <c r="F75">
        <f t="shared" si="4"/>
        <v>28</v>
      </c>
      <c r="G75">
        <f t="shared" si="4"/>
        <v>23</v>
      </c>
      <c r="H75">
        <f t="shared" si="4"/>
        <v>21</v>
      </c>
      <c r="I75">
        <f t="shared" si="4"/>
        <v>21</v>
      </c>
      <c r="J75">
        <f t="shared" si="4"/>
        <v>22</v>
      </c>
      <c r="K75">
        <f t="shared" si="4"/>
        <v>25</v>
      </c>
      <c r="L75">
        <f t="shared" si="4"/>
        <v>30</v>
      </c>
      <c r="M75">
        <f t="shared" si="4"/>
        <v>28</v>
      </c>
      <c r="N75" s="7">
        <f t="shared" si="4"/>
        <v>174</v>
      </c>
      <c r="O75">
        <f t="shared" si="4"/>
        <v>166</v>
      </c>
      <c r="P75">
        <f t="shared" si="4"/>
        <v>174</v>
      </c>
    </row>
    <row r="76" spans="4:16" ht="12.75">
      <c r="D76" s="9" t="s">
        <v>154</v>
      </c>
      <c r="E76" s="7">
        <f aca="true" t="shared" si="5" ref="E76:P76">SUM(E31)</f>
        <v>40</v>
      </c>
      <c r="F76">
        <f t="shared" si="5"/>
        <v>16</v>
      </c>
      <c r="G76">
        <f t="shared" si="5"/>
        <v>0</v>
      </c>
      <c r="H76">
        <f t="shared" si="5"/>
        <v>0</v>
      </c>
      <c r="I76">
        <f t="shared" si="5"/>
        <v>0</v>
      </c>
      <c r="J76">
        <f t="shared" si="5"/>
        <v>0</v>
      </c>
      <c r="K76">
        <f t="shared" si="5"/>
        <v>0</v>
      </c>
      <c r="L76">
        <f t="shared" si="5"/>
        <v>0</v>
      </c>
      <c r="M76">
        <f t="shared" si="5"/>
        <v>0</v>
      </c>
      <c r="N76" s="7">
        <f t="shared" si="5"/>
        <v>0</v>
      </c>
      <c r="O76">
        <f t="shared" si="5"/>
        <v>0</v>
      </c>
      <c r="P76">
        <f t="shared" si="5"/>
        <v>0</v>
      </c>
    </row>
    <row r="77" spans="4:16" ht="12.75">
      <c r="D77" s="9" t="s">
        <v>155</v>
      </c>
      <c r="E77" s="7">
        <f aca="true" t="shared" si="6" ref="E77:P77">SUM(E32:E47)</f>
        <v>34</v>
      </c>
      <c r="F77">
        <f t="shared" si="6"/>
        <v>449</v>
      </c>
      <c r="G77">
        <f t="shared" si="6"/>
        <v>336</v>
      </c>
      <c r="H77">
        <f t="shared" si="6"/>
        <v>118</v>
      </c>
      <c r="I77">
        <f t="shared" si="6"/>
        <v>17</v>
      </c>
      <c r="J77">
        <f t="shared" si="6"/>
        <v>18</v>
      </c>
      <c r="K77">
        <f t="shared" si="6"/>
        <v>16</v>
      </c>
      <c r="L77">
        <f t="shared" si="6"/>
        <v>43</v>
      </c>
      <c r="M77">
        <f t="shared" si="6"/>
        <v>82</v>
      </c>
      <c r="N77" s="7">
        <f t="shared" si="6"/>
        <v>64</v>
      </c>
      <c r="O77">
        <f t="shared" si="6"/>
        <v>61</v>
      </c>
      <c r="P77">
        <f t="shared" si="6"/>
        <v>51</v>
      </c>
    </row>
    <row r="78" spans="4:16" ht="12.75">
      <c r="D78" s="9" t="s">
        <v>156</v>
      </c>
      <c r="E78" s="7">
        <f aca="true" t="shared" si="7" ref="E78:P78">SUM(E48:E56)</f>
        <v>209</v>
      </c>
      <c r="F78">
        <f t="shared" si="7"/>
        <v>41</v>
      </c>
      <c r="G78">
        <f t="shared" si="7"/>
        <v>114</v>
      </c>
      <c r="H78">
        <f t="shared" si="7"/>
        <v>104</v>
      </c>
      <c r="I78">
        <f t="shared" si="7"/>
        <v>104</v>
      </c>
      <c r="J78">
        <f t="shared" si="7"/>
        <v>209</v>
      </c>
      <c r="K78">
        <f t="shared" si="7"/>
        <v>155</v>
      </c>
      <c r="L78">
        <f t="shared" si="7"/>
        <v>121</v>
      </c>
      <c r="M78">
        <f t="shared" si="7"/>
        <v>96</v>
      </c>
      <c r="N78" s="7">
        <f t="shared" si="7"/>
        <v>128</v>
      </c>
      <c r="O78">
        <f t="shared" si="7"/>
        <v>121</v>
      </c>
      <c r="P78">
        <f t="shared" si="7"/>
        <v>87</v>
      </c>
    </row>
    <row r="79" spans="4:16" ht="12.75">
      <c r="D79" s="9" t="s">
        <v>157</v>
      </c>
      <c r="E79" s="7">
        <f aca="true" t="shared" si="8" ref="E79:P79">SUM(E57:E68)</f>
        <v>97</v>
      </c>
      <c r="F79">
        <f t="shared" si="8"/>
        <v>97</v>
      </c>
      <c r="G79">
        <f t="shared" si="8"/>
        <v>127</v>
      </c>
      <c r="H79">
        <f t="shared" si="8"/>
        <v>85</v>
      </c>
      <c r="I79">
        <f t="shared" si="8"/>
        <v>127</v>
      </c>
      <c r="J79">
        <f t="shared" si="8"/>
        <v>129</v>
      </c>
      <c r="K79">
        <f t="shared" si="8"/>
        <v>110</v>
      </c>
      <c r="L79">
        <f t="shared" si="8"/>
        <v>81</v>
      </c>
      <c r="M79">
        <f t="shared" si="8"/>
        <v>5</v>
      </c>
      <c r="N79" s="7">
        <f t="shared" si="8"/>
        <v>123</v>
      </c>
      <c r="O79">
        <f t="shared" si="8"/>
        <v>116</v>
      </c>
      <c r="P79">
        <f t="shared" si="8"/>
        <v>100</v>
      </c>
    </row>
  </sheetData>
  <printOptions/>
  <pageMargins left="0.75" right="0.75" top="1" bottom="1" header="0.5" footer="0.5"/>
  <pageSetup horizontalDpi="600" verticalDpi="600" orientation="landscape" scale="70" r:id="rId2"/>
  <headerFooter alignWithMargins="0">
    <oddFooter>&amp;L&amp;F&amp;C&amp;D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69"/>
  <sheetViews>
    <sheetView zoomScale="75" zoomScaleNormal="75" workbookViewId="0" topLeftCell="A1">
      <selection activeCell="W39" sqref="W39"/>
    </sheetView>
  </sheetViews>
  <sheetFormatPr defaultColWidth="9.140625" defaultRowHeight="12.75"/>
  <cols>
    <col min="1" max="1" width="13.421875" style="0" customWidth="1"/>
    <col min="2" max="2" width="44.7109375" style="0" customWidth="1"/>
    <col min="3" max="3" width="10.00390625" style="8" bestFit="1" customWidth="1"/>
    <col min="4" max="4" width="41.421875" style="0" customWidth="1"/>
    <col min="5" max="16" width="4.28125" style="0" customWidth="1"/>
    <col min="17" max="17" width="9.7109375" style="38" bestFit="1" customWidth="1"/>
    <col min="18" max="19" width="9.140625" style="38" customWidth="1"/>
    <col min="20" max="20" width="10.140625" style="0" customWidth="1"/>
    <col min="21" max="21" width="9.140625" style="38" customWidth="1"/>
  </cols>
  <sheetData>
    <row r="2" ht="12.75">
      <c r="B2" s="33" t="s">
        <v>184</v>
      </c>
    </row>
    <row r="3" spans="1:21" ht="12.75">
      <c r="A3" s="7"/>
      <c r="B3" s="31"/>
      <c r="C3" s="34"/>
      <c r="D3" s="31"/>
      <c r="E3" s="31" t="s">
        <v>173</v>
      </c>
      <c r="F3" t="s">
        <v>174</v>
      </c>
      <c r="N3" s="7" t="s">
        <v>196</v>
      </c>
      <c r="Q3" s="37" t="s">
        <v>186</v>
      </c>
      <c r="R3" s="37" t="s">
        <v>199</v>
      </c>
      <c r="U3" s="38" t="s">
        <v>200</v>
      </c>
    </row>
    <row r="4" spans="1:22" ht="13.5" thickBot="1">
      <c r="A4" s="13" t="s">
        <v>0</v>
      </c>
      <c r="B4" s="13" t="s">
        <v>148</v>
      </c>
      <c r="C4" s="14" t="s">
        <v>1</v>
      </c>
      <c r="D4" s="13" t="s">
        <v>2</v>
      </c>
      <c r="E4" s="15" t="s">
        <v>188</v>
      </c>
      <c r="F4" s="16" t="s">
        <v>189</v>
      </c>
      <c r="G4" s="16" t="s">
        <v>190</v>
      </c>
      <c r="H4" s="16" t="s">
        <v>191</v>
      </c>
      <c r="I4" s="16" t="s">
        <v>190</v>
      </c>
      <c r="J4" s="16" t="s">
        <v>188</v>
      </c>
      <c r="K4" s="16" t="s">
        <v>188</v>
      </c>
      <c r="L4" s="16" t="s">
        <v>191</v>
      </c>
      <c r="M4" s="16" t="s">
        <v>192</v>
      </c>
      <c r="N4" s="15" t="s">
        <v>193</v>
      </c>
      <c r="O4" s="35" t="s">
        <v>194</v>
      </c>
      <c r="P4" s="35" t="s">
        <v>195</v>
      </c>
      <c r="Q4" s="15" t="s">
        <v>187</v>
      </c>
      <c r="R4" s="15" t="s">
        <v>197</v>
      </c>
      <c r="T4" s="22"/>
      <c r="U4" s="6" t="s">
        <v>197</v>
      </c>
      <c r="V4" s="22" t="s">
        <v>201</v>
      </c>
    </row>
    <row r="5" spans="1:22" ht="12.75">
      <c r="A5" s="17" t="s">
        <v>152</v>
      </c>
      <c r="B5" s="17" t="s">
        <v>139</v>
      </c>
      <c r="C5" s="18">
        <v>712.01</v>
      </c>
      <c r="D5" s="17" t="s">
        <v>35</v>
      </c>
      <c r="E5" s="19"/>
      <c r="F5" s="20">
        <v>32</v>
      </c>
      <c r="G5" s="20">
        <v>106</v>
      </c>
      <c r="H5" s="20">
        <v>97</v>
      </c>
      <c r="I5" s="20">
        <v>65</v>
      </c>
      <c r="J5" s="20"/>
      <c r="K5" s="20"/>
      <c r="L5" s="20"/>
      <c r="M5" s="20"/>
      <c r="N5" s="19"/>
      <c r="O5" s="20"/>
      <c r="P5" s="20"/>
      <c r="Q5" s="44">
        <v>39143</v>
      </c>
      <c r="R5" s="43">
        <v>10</v>
      </c>
      <c r="T5" s="45">
        <v>38413</v>
      </c>
      <c r="U5" s="38">
        <v>1</v>
      </c>
      <c r="V5" s="38">
        <v>4</v>
      </c>
    </row>
    <row r="6" spans="1:22" ht="12.75">
      <c r="A6" s="9" t="s">
        <v>156</v>
      </c>
      <c r="B6" s="9" t="s">
        <v>142</v>
      </c>
      <c r="C6" s="11" t="s">
        <v>94</v>
      </c>
      <c r="D6" s="9" t="s">
        <v>95</v>
      </c>
      <c r="E6" s="7">
        <v>101</v>
      </c>
      <c r="F6">
        <v>19</v>
      </c>
      <c r="N6" s="7"/>
      <c r="Q6" s="37"/>
      <c r="R6" s="37"/>
      <c r="T6" s="45">
        <v>38659</v>
      </c>
      <c r="U6" s="38">
        <f>U5+1</f>
        <v>2</v>
      </c>
      <c r="V6" s="38">
        <v>1</v>
      </c>
    </row>
    <row r="7" spans="1:22" ht="12.75">
      <c r="A7" s="10" t="s">
        <v>156</v>
      </c>
      <c r="B7" s="10" t="s">
        <v>142</v>
      </c>
      <c r="C7" s="12" t="s">
        <v>96</v>
      </c>
      <c r="D7" s="10" t="s">
        <v>97</v>
      </c>
      <c r="E7" s="21">
        <v>80</v>
      </c>
      <c r="F7" s="22"/>
      <c r="G7" s="22"/>
      <c r="H7" s="22"/>
      <c r="I7" s="22"/>
      <c r="J7" s="22"/>
      <c r="K7" s="22"/>
      <c r="L7" s="22"/>
      <c r="M7" s="22"/>
      <c r="N7" s="21"/>
      <c r="O7" s="22"/>
      <c r="P7" s="22"/>
      <c r="Q7" s="40">
        <v>38659</v>
      </c>
      <c r="R7" s="5">
        <v>1</v>
      </c>
      <c r="S7" s="38" t="s">
        <v>173</v>
      </c>
      <c r="T7" s="45">
        <v>38694</v>
      </c>
      <c r="U7" s="38">
        <f aca="true" t="shared" si="0" ref="U7:U17">U6+1</f>
        <v>3</v>
      </c>
      <c r="V7" s="38">
        <v>3</v>
      </c>
    </row>
    <row r="8" spans="1:22" ht="12.75">
      <c r="A8" s="9" t="s">
        <v>156</v>
      </c>
      <c r="B8" s="9" t="s">
        <v>143</v>
      </c>
      <c r="C8" s="11" t="s">
        <v>98</v>
      </c>
      <c r="D8" s="9" t="s">
        <v>99</v>
      </c>
      <c r="E8" s="7"/>
      <c r="J8">
        <v>58</v>
      </c>
      <c r="K8">
        <v>53</v>
      </c>
      <c r="L8">
        <v>60</v>
      </c>
      <c r="M8">
        <v>55</v>
      </c>
      <c r="N8" s="7">
        <v>55</v>
      </c>
      <c r="O8">
        <v>53</v>
      </c>
      <c r="P8">
        <v>34</v>
      </c>
      <c r="Q8" s="39">
        <v>39302</v>
      </c>
      <c r="R8" s="37">
        <v>11</v>
      </c>
      <c r="T8" s="45">
        <v>38817</v>
      </c>
      <c r="U8" s="38">
        <f t="shared" si="0"/>
        <v>4</v>
      </c>
      <c r="V8" s="38">
        <v>5</v>
      </c>
    </row>
    <row r="9" spans="1:22" ht="12.75">
      <c r="A9" s="10" t="s">
        <v>156</v>
      </c>
      <c r="B9" s="10" t="s">
        <v>143</v>
      </c>
      <c r="C9" s="12" t="s">
        <v>100</v>
      </c>
      <c r="D9" s="10" t="s">
        <v>101</v>
      </c>
      <c r="E9" s="21"/>
      <c r="F9" s="22"/>
      <c r="G9" s="22"/>
      <c r="H9" s="22"/>
      <c r="I9" s="22"/>
      <c r="J9" s="22">
        <v>36</v>
      </c>
      <c r="K9" s="22">
        <v>33</v>
      </c>
      <c r="L9" s="22">
        <v>38</v>
      </c>
      <c r="M9" s="22">
        <v>35</v>
      </c>
      <c r="N9" s="21">
        <v>35</v>
      </c>
      <c r="O9" s="22">
        <v>33</v>
      </c>
      <c r="P9" s="22">
        <v>22</v>
      </c>
      <c r="Q9" s="40">
        <v>39321</v>
      </c>
      <c r="R9" s="5">
        <v>13</v>
      </c>
      <c r="T9" s="45">
        <v>38850</v>
      </c>
      <c r="U9" s="38">
        <f t="shared" si="0"/>
        <v>5</v>
      </c>
      <c r="V9" s="38">
        <v>6</v>
      </c>
    </row>
    <row r="10" spans="1:22" ht="12.75">
      <c r="A10" s="23" t="s">
        <v>156</v>
      </c>
      <c r="B10" s="23" t="s">
        <v>144</v>
      </c>
      <c r="C10" s="24" t="s">
        <v>102</v>
      </c>
      <c r="D10" s="23" t="s">
        <v>103</v>
      </c>
      <c r="E10" s="25"/>
      <c r="F10" s="26"/>
      <c r="G10" s="26"/>
      <c r="H10" s="26"/>
      <c r="I10" s="26"/>
      <c r="J10" s="26"/>
      <c r="K10" s="26"/>
      <c r="L10" s="26"/>
      <c r="M10" s="26"/>
      <c r="N10" s="25">
        <v>32</v>
      </c>
      <c r="O10" s="26">
        <v>30</v>
      </c>
      <c r="P10" s="26">
        <v>26</v>
      </c>
      <c r="Q10" s="46">
        <v>39101</v>
      </c>
      <c r="R10" s="41">
        <v>9</v>
      </c>
      <c r="T10" s="45">
        <v>38856</v>
      </c>
      <c r="U10" s="38">
        <f t="shared" si="0"/>
        <v>6</v>
      </c>
      <c r="V10" s="38">
        <v>2</v>
      </c>
    </row>
    <row r="11" spans="1:22" ht="12.75">
      <c r="A11" s="23" t="s">
        <v>156</v>
      </c>
      <c r="B11" s="23" t="s">
        <v>145</v>
      </c>
      <c r="C11" s="24" t="s">
        <v>104</v>
      </c>
      <c r="D11" s="23" t="s">
        <v>38</v>
      </c>
      <c r="E11" s="25"/>
      <c r="F11" s="26"/>
      <c r="G11" s="26"/>
      <c r="H11" s="26"/>
      <c r="I11" s="26"/>
      <c r="J11" s="26">
        <v>6</v>
      </c>
      <c r="K11" s="26">
        <v>5</v>
      </c>
      <c r="L11" s="26">
        <v>6</v>
      </c>
      <c r="M11" s="26">
        <v>6</v>
      </c>
      <c r="N11" s="25">
        <v>6</v>
      </c>
      <c r="O11" s="26">
        <v>5</v>
      </c>
      <c r="P11" s="26">
        <v>5</v>
      </c>
      <c r="Q11" s="5"/>
      <c r="R11" s="5"/>
      <c r="T11" s="45">
        <v>38881</v>
      </c>
      <c r="U11" s="38">
        <f t="shared" si="0"/>
        <v>7</v>
      </c>
      <c r="V11" s="38">
        <v>7</v>
      </c>
    </row>
    <row r="12" spans="1:22" ht="12.75">
      <c r="A12" s="23" t="s">
        <v>156</v>
      </c>
      <c r="B12" s="23" t="s">
        <v>146</v>
      </c>
      <c r="C12" s="24" t="s">
        <v>105</v>
      </c>
      <c r="D12" s="23" t="s">
        <v>106</v>
      </c>
      <c r="E12" s="25"/>
      <c r="F12" s="26"/>
      <c r="G12" s="26">
        <v>88</v>
      </c>
      <c r="H12" s="26">
        <v>81</v>
      </c>
      <c r="I12" s="26">
        <v>81</v>
      </c>
      <c r="J12" s="26">
        <v>84</v>
      </c>
      <c r="K12" s="26">
        <v>42</v>
      </c>
      <c r="L12" s="26"/>
      <c r="M12" s="26"/>
      <c r="N12" s="25"/>
      <c r="O12" s="26"/>
      <c r="P12" s="26"/>
      <c r="Q12" s="40">
        <v>38881</v>
      </c>
      <c r="R12" s="41">
        <v>7</v>
      </c>
      <c r="S12" s="38" t="s">
        <v>173</v>
      </c>
      <c r="T12" s="45">
        <v>39013</v>
      </c>
      <c r="U12" s="38">
        <f t="shared" si="0"/>
        <v>8</v>
      </c>
      <c r="V12" s="38">
        <v>8</v>
      </c>
    </row>
    <row r="13" spans="1:22" ht="12.75">
      <c r="A13" s="9" t="s">
        <v>156</v>
      </c>
      <c r="B13" s="9" t="s">
        <v>141</v>
      </c>
      <c r="C13" s="11" t="s">
        <v>107</v>
      </c>
      <c r="D13" s="9" t="s">
        <v>108</v>
      </c>
      <c r="E13" s="36">
        <v>17</v>
      </c>
      <c r="N13" s="7"/>
      <c r="Q13" s="37"/>
      <c r="R13" s="37"/>
      <c r="T13" s="47">
        <v>39101</v>
      </c>
      <c r="U13" s="38">
        <f t="shared" si="0"/>
        <v>9</v>
      </c>
      <c r="V13" s="38">
        <v>9</v>
      </c>
    </row>
    <row r="14" spans="1:22" ht="12.75">
      <c r="A14" s="10" t="s">
        <v>155</v>
      </c>
      <c r="B14" s="10" t="s">
        <v>141</v>
      </c>
      <c r="C14" s="12" t="s">
        <v>70</v>
      </c>
      <c r="D14" s="10" t="s">
        <v>71</v>
      </c>
      <c r="E14" s="21"/>
      <c r="F14" s="22"/>
      <c r="G14" s="22"/>
      <c r="H14" s="22"/>
      <c r="I14" s="22"/>
      <c r="J14" s="22"/>
      <c r="K14" s="22"/>
      <c r="L14" s="22">
        <v>24</v>
      </c>
      <c r="M14" s="22">
        <v>64</v>
      </c>
      <c r="N14" s="21">
        <v>64</v>
      </c>
      <c r="O14" s="22">
        <v>61</v>
      </c>
      <c r="P14" s="22">
        <v>51</v>
      </c>
      <c r="Q14" s="40">
        <v>39319</v>
      </c>
      <c r="R14" s="5">
        <v>12</v>
      </c>
      <c r="T14" s="45">
        <v>39143</v>
      </c>
      <c r="U14" s="38">
        <f t="shared" si="0"/>
        <v>10</v>
      </c>
      <c r="V14" s="38">
        <v>10</v>
      </c>
    </row>
    <row r="15" spans="1:22" ht="12.75">
      <c r="A15" s="9" t="s">
        <v>155</v>
      </c>
      <c r="B15" s="9" t="s">
        <v>141</v>
      </c>
      <c r="C15" s="11" t="s">
        <v>72</v>
      </c>
      <c r="D15" s="9" t="s">
        <v>73</v>
      </c>
      <c r="E15" s="7">
        <v>9</v>
      </c>
      <c r="N15" s="7"/>
      <c r="Q15" s="37"/>
      <c r="R15" s="37"/>
      <c r="T15" s="45">
        <v>39302</v>
      </c>
      <c r="U15" s="38">
        <f t="shared" si="0"/>
        <v>11</v>
      </c>
      <c r="V15" s="38">
        <v>11</v>
      </c>
    </row>
    <row r="16" spans="1:22" ht="12.75">
      <c r="A16" s="10" t="s">
        <v>156</v>
      </c>
      <c r="B16" s="10" t="s">
        <v>141</v>
      </c>
      <c r="C16" s="12" t="s">
        <v>109</v>
      </c>
      <c r="D16" s="10" t="s">
        <v>110</v>
      </c>
      <c r="E16" s="21">
        <v>11</v>
      </c>
      <c r="F16" s="22">
        <v>22</v>
      </c>
      <c r="G16" s="22">
        <v>26</v>
      </c>
      <c r="H16" s="22">
        <v>23</v>
      </c>
      <c r="I16" s="22">
        <v>23</v>
      </c>
      <c r="J16" s="22">
        <v>25</v>
      </c>
      <c r="K16" s="22">
        <v>22</v>
      </c>
      <c r="L16" s="22">
        <v>17</v>
      </c>
      <c r="M16" s="22"/>
      <c r="N16" s="21"/>
      <c r="O16" s="22"/>
      <c r="P16" s="22"/>
      <c r="Q16" s="40">
        <v>39013</v>
      </c>
      <c r="R16" s="5">
        <v>8</v>
      </c>
      <c r="T16" s="45">
        <v>39319</v>
      </c>
      <c r="U16" s="38">
        <f t="shared" si="0"/>
        <v>12</v>
      </c>
      <c r="V16" s="38">
        <v>12</v>
      </c>
    </row>
    <row r="17" spans="1:22" ht="12.75">
      <c r="A17" s="23" t="s">
        <v>151</v>
      </c>
      <c r="B17" s="23" t="s">
        <v>136</v>
      </c>
      <c r="C17" s="24" t="s">
        <v>36</v>
      </c>
      <c r="D17" s="23" t="s">
        <v>37</v>
      </c>
      <c r="E17" s="25"/>
      <c r="F17" s="26"/>
      <c r="G17" s="26"/>
      <c r="H17" s="26"/>
      <c r="I17" s="26"/>
      <c r="J17" s="26"/>
      <c r="K17" s="26"/>
      <c r="L17" s="26"/>
      <c r="M17" s="26"/>
      <c r="N17" s="25"/>
      <c r="O17" s="26"/>
      <c r="P17" s="26">
        <v>14</v>
      </c>
      <c r="Q17" s="41"/>
      <c r="R17" s="41"/>
      <c r="T17" s="45">
        <v>39321</v>
      </c>
      <c r="U17" s="38">
        <f t="shared" si="0"/>
        <v>13</v>
      </c>
      <c r="V17" s="38">
        <v>13</v>
      </c>
    </row>
    <row r="18" spans="1:20" ht="12.75">
      <c r="A18" s="9" t="s">
        <v>155</v>
      </c>
      <c r="B18" s="9" t="s">
        <v>140</v>
      </c>
      <c r="C18" s="11" t="s">
        <v>74</v>
      </c>
      <c r="D18" s="9" t="s">
        <v>45</v>
      </c>
      <c r="E18" s="7">
        <v>6</v>
      </c>
      <c r="F18">
        <v>54</v>
      </c>
      <c r="N18" s="7"/>
      <c r="Q18" s="37"/>
      <c r="R18" s="37"/>
      <c r="T18" s="42"/>
    </row>
    <row r="19" spans="1:20" ht="12.75">
      <c r="A19" s="9" t="s">
        <v>155</v>
      </c>
      <c r="B19" s="9" t="s">
        <v>140</v>
      </c>
      <c r="C19" s="11" t="s">
        <v>75</v>
      </c>
      <c r="D19" s="9" t="s">
        <v>76</v>
      </c>
      <c r="E19" s="7"/>
      <c r="F19">
        <v>88</v>
      </c>
      <c r="G19">
        <v>32</v>
      </c>
      <c r="N19" s="7"/>
      <c r="Q19" s="37"/>
      <c r="R19" s="37"/>
      <c r="T19" s="42"/>
    </row>
    <row r="20" spans="1:20" ht="12.75">
      <c r="A20" s="9" t="s">
        <v>155</v>
      </c>
      <c r="B20" s="9" t="s">
        <v>140</v>
      </c>
      <c r="C20" s="11" t="s">
        <v>77</v>
      </c>
      <c r="D20" s="9" t="s">
        <v>78</v>
      </c>
      <c r="E20" s="7"/>
      <c r="G20">
        <v>120</v>
      </c>
      <c r="N20" s="7"/>
      <c r="Q20" s="37"/>
      <c r="R20" s="37"/>
      <c r="T20" s="42"/>
    </row>
    <row r="21" spans="1:20" ht="12.75">
      <c r="A21" s="9" t="s">
        <v>155</v>
      </c>
      <c r="B21" s="9" t="s">
        <v>140</v>
      </c>
      <c r="C21" s="11" t="s">
        <v>79</v>
      </c>
      <c r="D21" s="9" t="s">
        <v>53</v>
      </c>
      <c r="E21" s="7"/>
      <c r="H21">
        <v>8</v>
      </c>
      <c r="N21" s="7"/>
      <c r="Q21" s="37"/>
      <c r="R21" s="37"/>
      <c r="T21" s="42"/>
    </row>
    <row r="22" spans="1:20" ht="12.75">
      <c r="A22" s="10" t="s">
        <v>155</v>
      </c>
      <c r="B22" s="10" t="s">
        <v>140</v>
      </c>
      <c r="C22" s="12" t="s">
        <v>80</v>
      </c>
      <c r="D22" s="10" t="s">
        <v>81</v>
      </c>
      <c r="E22" s="21"/>
      <c r="F22" s="22"/>
      <c r="G22" s="22"/>
      <c r="H22" s="22">
        <v>40</v>
      </c>
      <c r="I22" s="22"/>
      <c r="J22" s="22"/>
      <c r="K22" s="22"/>
      <c r="L22" s="22"/>
      <c r="M22" s="22"/>
      <c r="N22" s="21"/>
      <c r="O22" s="22"/>
      <c r="P22" s="22"/>
      <c r="Q22" s="40">
        <v>38694</v>
      </c>
      <c r="R22" s="5">
        <v>3</v>
      </c>
      <c r="T22" s="42"/>
    </row>
    <row r="23" spans="1:20" ht="12.75">
      <c r="A23" s="9" t="s">
        <v>155</v>
      </c>
      <c r="B23" s="9" t="s">
        <v>140</v>
      </c>
      <c r="C23" s="11" t="s">
        <v>82</v>
      </c>
      <c r="D23" s="9" t="s">
        <v>45</v>
      </c>
      <c r="E23" s="7"/>
      <c r="F23">
        <v>60</v>
      </c>
      <c r="N23" s="7"/>
      <c r="Q23" s="37"/>
      <c r="R23" s="37"/>
      <c r="T23" s="42"/>
    </row>
    <row r="24" spans="1:20" ht="12.75">
      <c r="A24" s="9" t="s">
        <v>155</v>
      </c>
      <c r="B24" s="9" t="s">
        <v>140</v>
      </c>
      <c r="C24" s="11" t="s">
        <v>83</v>
      </c>
      <c r="D24" s="9" t="s">
        <v>84</v>
      </c>
      <c r="E24" s="7"/>
      <c r="F24">
        <v>30</v>
      </c>
      <c r="G24">
        <v>30</v>
      </c>
      <c r="N24" s="7"/>
      <c r="Q24" s="37"/>
      <c r="R24" s="37"/>
      <c r="T24" s="42"/>
    </row>
    <row r="25" spans="1:20" ht="12.75">
      <c r="A25" s="9" t="s">
        <v>155</v>
      </c>
      <c r="B25" s="9" t="s">
        <v>140</v>
      </c>
      <c r="C25" s="11" t="s">
        <v>85</v>
      </c>
      <c r="D25" s="9" t="s">
        <v>86</v>
      </c>
      <c r="E25" s="7"/>
      <c r="F25">
        <v>60</v>
      </c>
      <c r="G25">
        <v>60</v>
      </c>
      <c r="N25" s="7"/>
      <c r="Q25" s="37"/>
      <c r="R25" s="37"/>
      <c r="T25" s="42"/>
    </row>
    <row r="26" spans="1:20" ht="12.75">
      <c r="A26" s="9" t="s">
        <v>155</v>
      </c>
      <c r="B26" s="9" t="s">
        <v>140</v>
      </c>
      <c r="C26" s="11" t="s">
        <v>87</v>
      </c>
      <c r="D26" s="9" t="s">
        <v>51</v>
      </c>
      <c r="E26" s="7"/>
      <c r="G26">
        <v>75</v>
      </c>
      <c r="H26">
        <v>5</v>
      </c>
      <c r="N26" s="7"/>
      <c r="Q26" s="37"/>
      <c r="R26" s="37"/>
      <c r="T26" s="42"/>
    </row>
    <row r="27" spans="1:20" ht="12.75">
      <c r="A27" s="9" t="s">
        <v>155</v>
      </c>
      <c r="B27" s="9" t="s">
        <v>140</v>
      </c>
      <c r="C27" s="11" t="s">
        <v>88</v>
      </c>
      <c r="D27" s="9" t="s">
        <v>53</v>
      </c>
      <c r="E27" s="7"/>
      <c r="H27">
        <v>8</v>
      </c>
      <c r="N27" s="7"/>
      <c r="Q27" s="37"/>
      <c r="R27" s="37"/>
      <c r="T27" s="42"/>
    </row>
    <row r="28" spans="1:20" ht="12.75">
      <c r="A28" s="10" t="s">
        <v>155</v>
      </c>
      <c r="B28" s="10" t="s">
        <v>140</v>
      </c>
      <c r="C28" s="12" t="s">
        <v>89</v>
      </c>
      <c r="D28" s="10" t="s">
        <v>81</v>
      </c>
      <c r="E28" s="21"/>
      <c r="F28" s="22"/>
      <c r="G28" s="22"/>
      <c r="H28" s="22">
        <v>40</v>
      </c>
      <c r="I28" s="22"/>
      <c r="J28" s="22"/>
      <c r="K28" s="22"/>
      <c r="L28" s="22"/>
      <c r="M28" s="22"/>
      <c r="N28" s="21"/>
      <c r="O28" s="22"/>
      <c r="P28" s="22"/>
      <c r="Q28" s="40">
        <v>38817</v>
      </c>
      <c r="R28" s="5">
        <v>5</v>
      </c>
      <c r="T28" s="42"/>
    </row>
    <row r="29" spans="1:20" ht="12.75">
      <c r="A29" s="9" t="s">
        <v>153</v>
      </c>
      <c r="B29" s="9" t="s">
        <v>140</v>
      </c>
      <c r="C29" s="11" t="s">
        <v>46</v>
      </c>
      <c r="D29" s="9" t="s">
        <v>47</v>
      </c>
      <c r="E29" s="7">
        <v>18</v>
      </c>
      <c r="N29" s="7"/>
      <c r="Q29" s="37"/>
      <c r="R29" s="37"/>
      <c r="T29" s="42"/>
    </row>
    <row r="30" spans="1:20" ht="12.75">
      <c r="A30" s="9" t="s">
        <v>153</v>
      </c>
      <c r="B30" s="9" t="s">
        <v>140</v>
      </c>
      <c r="C30" s="11" t="s">
        <v>48</v>
      </c>
      <c r="D30" s="9" t="s">
        <v>49</v>
      </c>
      <c r="E30" s="7">
        <v>80</v>
      </c>
      <c r="N30" s="7"/>
      <c r="Q30" s="37"/>
      <c r="R30" s="37"/>
      <c r="T30" s="42"/>
    </row>
    <row r="31" spans="1:20" ht="12.75">
      <c r="A31" s="9" t="s">
        <v>153</v>
      </c>
      <c r="B31" s="9" t="s">
        <v>140</v>
      </c>
      <c r="C31" s="11" t="s">
        <v>50</v>
      </c>
      <c r="D31" s="9" t="s">
        <v>51</v>
      </c>
      <c r="E31" s="7">
        <v>80</v>
      </c>
      <c r="N31" s="7"/>
      <c r="Q31" s="37"/>
      <c r="R31" s="37"/>
      <c r="T31" s="42"/>
    </row>
    <row r="32" spans="1:20" ht="12.75">
      <c r="A32" s="9" t="s">
        <v>153</v>
      </c>
      <c r="B32" s="9" t="s">
        <v>140</v>
      </c>
      <c r="C32" s="11" t="s">
        <v>52</v>
      </c>
      <c r="D32" s="9" t="s">
        <v>53</v>
      </c>
      <c r="E32" s="7"/>
      <c r="F32">
        <v>8</v>
      </c>
      <c r="N32" s="7"/>
      <c r="Q32" s="37"/>
      <c r="R32" s="37"/>
      <c r="T32" s="42"/>
    </row>
    <row r="33" spans="1:20" ht="12.75">
      <c r="A33" s="10" t="s">
        <v>153</v>
      </c>
      <c r="B33" s="10" t="s">
        <v>140</v>
      </c>
      <c r="C33" s="12" t="s">
        <v>54</v>
      </c>
      <c r="D33" s="10" t="s">
        <v>55</v>
      </c>
      <c r="E33" s="21"/>
      <c r="F33" s="22"/>
      <c r="G33" s="22"/>
      <c r="H33" s="22"/>
      <c r="I33" s="22"/>
      <c r="J33" s="22"/>
      <c r="K33" s="22">
        <v>5</v>
      </c>
      <c r="L33" s="22">
        <v>7</v>
      </c>
      <c r="M33" s="22">
        <v>6</v>
      </c>
      <c r="N33" s="21">
        <v>6</v>
      </c>
      <c r="O33" s="22">
        <v>6</v>
      </c>
      <c r="P33" s="22">
        <v>6</v>
      </c>
      <c r="Q33" s="40">
        <v>38856</v>
      </c>
      <c r="R33" s="5" t="s">
        <v>198</v>
      </c>
      <c r="T33" s="42"/>
    </row>
    <row r="34" spans="1:20" ht="12.75">
      <c r="A34" s="9" t="s">
        <v>153</v>
      </c>
      <c r="B34" s="9" t="s">
        <v>140</v>
      </c>
      <c r="C34" s="11" t="s">
        <v>56</v>
      </c>
      <c r="D34" s="9" t="s">
        <v>45</v>
      </c>
      <c r="E34" s="7"/>
      <c r="N34" s="7">
        <v>40</v>
      </c>
      <c r="Q34" s="37"/>
      <c r="R34" s="37"/>
      <c r="T34" s="42"/>
    </row>
    <row r="35" spans="1:20" ht="12.75">
      <c r="A35" s="9" t="s">
        <v>153</v>
      </c>
      <c r="B35" s="9" t="s">
        <v>140</v>
      </c>
      <c r="C35" s="11" t="s">
        <v>57</v>
      </c>
      <c r="D35" s="9" t="s">
        <v>58</v>
      </c>
      <c r="E35" s="7"/>
      <c r="N35" s="7">
        <v>120</v>
      </c>
      <c r="Q35" s="37"/>
      <c r="R35" s="37"/>
      <c r="T35" s="42"/>
    </row>
    <row r="36" spans="1:20" ht="12.75">
      <c r="A36" s="9" t="s">
        <v>153</v>
      </c>
      <c r="B36" s="9" t="s">
        <v>140</v>
      </c>
      <c r="C36" s="11" t="s">
        <v>59</v>
      </c>
      <c r="D36" s="9" t="s">
        <v>60</v>
      </c>
      <c r="E36" s="7"/>
      <c r="N36" s="7">
        <v>8</v>
      </c>
      <c r="O36">
        <v>112</v>
      </c>
      <c r="Q36" s="37"/>
      <c r="R36" s="37"/>
      <c r="T36" s="42"/>
    </row>
    <row r="37" spans="1:20" ht="12.75">
      <c r="A37" s="9" t="s">
        <v>153</v>
      </c>
      <c r="B37" s="9" t="s">
        <v>140</v>
      </c>
      <c r="C37" s="11" t="s">
        <v>61</v>
      </c>
      <c r="D37" s="9" t="s">
        <v>62</v>
      </c>
      <c r="E37" s="7"/>
      <c r="N37" s="7"/>
      <c r="O37">
        <v>48</v>
      </c>
      <c r="P37">
        <v>72</v>
      </c>
      <c r="Q37" s="37"/>
      <c r="R37" s="37"/>
      <c r="T37" s="42"/>
    </row>
    <row r="38" spans="1:20" ht="12.75">
      <c r="A38" s="9" t="s">
        <v>153</v>
      </c>
      <c r="B38" s="9" t="s">
        <v>140</v>
      </c>
      <c r="C38" s="11" t="s">
        <v>63</v>
      </c>
      <c r="D38" s="9" t="s">
        <v>64</v>
      </c>
      <c r="E38" s="7"/>
      <c r="N38" s="7"/>
      <c r="P38">
        <v>58</v>
      </c>
      <c r="Q38" s="37"/>
      <c r="R38" s="37"/>
      <c r="T38" s="42"/>
    </row>
    <row r="39" spans="1:20" ht="12.75">
      <c r="A39" s="10" t="s">
        <v>153</v>
      </c>
      <c r="B39" s="10" t="s">
        <v>140</v>
      </c>
      <c r="C39" s="12" t="s">
        <v>65</v>
      </c>
      <c r="D39" s="10" t="s">
        <v>51</v>
      </c>
      <c r="E39" s="21"/>
      <c r="F39" s="22"/>
      <c r="G39" s="22"/>
      <c r="H39" s="22"/>
      <c r="I39" s="22"/>
      <c r="J39" s="22"/>
      <c r="K39" s="22"/>
      <c r="L39" s="22"/>
      <c r="M39" s="22"/>
      <c r="N39" s="21"/>
      <c r="O39" s="22"/>
      <c r="P39" s="22">
        <v>38</v>
      </c>
      <c r="Q39" s="40">
        <v>38850</v>
      </c>
      <c r="R39" s="5">
        <v>6</v>
      </c>
      <c r="T39" s="42"/>
    </row>
    <row r="40" spans="1:20" ht="12.75">
      <c r="A40" s="9" t="s">
        <v>155</v>
      </c>
      <c r="B40" s="9" t="s">
        <v>140</v>
      </c>
      <c r="C40" s="11" t="s">
        <v>90</v>
      </c>
      <c r="D40" s="9" t="s">
        <v>91</v>
      </c>
      <c r="E40" s="7">
        <v>3</v>
      </c>
      <c r="F40">
        <v>21</v>
      </c>
      <c r="N40" s="7"/>
      <c r="Q40" s="37"/>
      <c r="R40" s="37"/>
      <c r="T40" s="42"/>
    </row>
    <row r="41" spans="1:20" ht="12.75">
      <c r="A41" s="10" t="s">
        <v>155</v>
      </c>
      <c r="B41" s="10" t="s">
        <v>140</v>
      </c>
      <c r="C41" s="12" t="s">
        <v>92</v>
      </c>
      <c r="D41" s="10" t="s">
        <v>93</v>
      </c>
      <c r="E41" s="21"/>
      <c r="F41" s="22">
        <v>120</v>
      </c>
      <c r="G41" s="22"/>
      <c r="H41" s="22"/>
      <c r="I41" s="22"/>
      <c r="J41" s="22"/>
      <c r="K41" s="22"/>
      <c r="L41" s="22"/>
      <c r="M41" s="22"/>
      <c r="N41" s="21"/>
      <c r="O41" s="22"/>
      <c r="P41" s="22"/>
      <c r="Q41" s="40">
        <v>38413</v>
      </c>
      <c r="R41" s="5">
        <v>4</v>
      </c>
      <c r="T41" s="42"/>
    </row>
    <row r="42" spans="1:18" ht="12.75">
      <c r="A42" s="9" t="s">
        <v>153</v>
      </c>
      <c r="B42" s="9" t="s">
        <v>140</v>
      </c>
      <c r="C42" s="11" t="s">
        <v>66</v>
      </c>
      <c r="D42" s="9" t="s">
        <v>67</v>
      </c>
      <c r="E42" s="7">
        <v>20</v>
      </c>
      <c r="F42">
        <v>20</v>
      </c>
      <c r="G42">
        <v>23</v>
      </c>
      <c r="H42">
        <v>21</v>
      </c>
      <c r="I42">
        <v>21</v>
      </c>
      <c r="J42">
        <v>22</v>
      </c>
      <c r="K42">
        <v>20</v>
      </c>
      <c r="L42">
        <v>23</v>
      </c>
      <c r="M42">
        <v>22</v>
      </c>
      <c r="N42" s="7"/>
      <c r="Q42" s="37"/>
      <c r="R42" s="37"/>
    </row>
    <row r="43" spans="1:18" ht="12.75">
      <c r="A43" s="10" t="s">
        <v>155</v>
      </c>
      <c r="B43" s="10" t="s">
        <v>140</v>
      </c>
      <c r="C43" s="12" t="s">
        <v>66</v>
      </c>
      <c r="D43" s="10" t="s">
        <v>67</v>
      </c>
      <c r="E43" s="21">
        <v>16</v>
      </c>
      <c r="F43" s="22">
        <v>16</v>
      </c>
      <c r="G43" s="22">
        <v>19</v>
      </c>
      <c r="H43" s="22">
        <v>17</v>
      </c>
      <c r="I43" s="22">
        <v>17</v>
      </c>
      <c r="J43" s="22">
        <v>18</v>
      </c>
      <c r="K43" s="22">
        <v>16</v>
      </c>
      <c r="L43" s="22">
        <v>19</v>
      </c>
      <c r="M43" s="22">
        <v>18</v>
      </c>
      <c r="N43" s="21"/>
      <c r="O43" s="22"/>
      <c r="P43" s="22"/>
      <c r="Q43" s="5"/>
      <c r="R43" s="5"/>
    </row>
    <row r="44" spans="1:18" ht="12.75">
      <c r="A44" s="23" t="s">
        <v>151</v>
      </c>
      <c r="B44" s="23" t="s">
        <v>137</v>
      </c>
      <c r="C44" s="24" t="s">
        <v>39</v>
      </c>
      <c r="D44" s="23" t="s">
        <v>40</v>
      </c>
      <c r="E44" s="25"/>
      <c r="F44" s="26"/>
      <c r="G44" s="26"/>
      <c r="H44" s="26">
        <v>8</v>
      </c>
      <c r="I44" s="26">
        <v>170</v>
      </c>
      <c r="J44" s="26">
        <v>179</v>
      </c>
      <c r="K44" s="26">
        <v>162</v>
      </c>
      <c r="L44" s="26">
        <v>41</v>
      </c>
      <c r="M44" s="26"/>
      <c r="N44" s="25"/>
      <c r="O44" s="26"/>
      <c r="P44" s="26"/>
      <c r="Q44" s="41"/>
      <c r="R44" s="5"/>
    </row>
    <row r="45" spans="1:18" ht="12.75">
      <c r="A45" s="9" t="s">
        <v>157</v>
      </c>
      <c r="B45" s="9" t="s">
        <v>147</v>
      </c>
      <c r="C45" s="11" t="s">
        <v>111</v>
      </c>
      <c r="D45" s="9" t="s">
        <v>112</v>
      </c>
      <c r="E45" s="7"/>
      <c r="N45" s="7">
        <v>2</v>
      </c>
      <c r="O45">
        <v>2</v>
      </c>
      <c r="P45">
        <v>2</v>
      </c>
      <c r="Q45" s="37"/>
      <c r="R45" s="37"/>
    </row>
    <row r="46" spans="1:18" ht="12.75">
      <c r="A46" s="9" t="s">
        <v>157</v>
      </c>
      <c r="B46" s="9" t="s">
        <v>147</v>
      </c>
      <c r="C46" s="11" t="s">
        <v>113</v>
      </c>
      <c r="D46" s="9" t="s">
        <v>114</v>
      </c>
      <c r="E46" s="7"/>
      <c r="N46" s="7">
        <v>39</v>
      </c>
      <c r="O46">
        <v>37</v>
      </c>
      <c r="P46">
        <v>32</v>
      </c>
      <c r="Q46" s="37"/>
      <c r="R46" s="37"/>
    </row>
    <row r="47" spans="1:18" ht="12.75">
      <c r="A47" s="10" t="s">
        <v>157</v>
      </c>
      <c r="B47" s="10" t="s">
        <v>147</v>
      </c>
      <c r="C47" s="12" t="s">
        <v>115</v>
      </c>
      <c r="D47" s="10" t="s">
        <v>116</v>
      </c>
      <c r="E47" s="21"/>
      <c r="F47" s="22"/>
      <c r="G47" s="22"/>
      <c r="H47" s="22"/>
      <c r="I47" s="22"/>
      <c r="J47" s="22"/>
      <c r="K47" s="22"/>
      <c r="L47" s="22"/>
      <c r="M47" s="22"/>
      <c r="N47" s="21">
        <v>2</v>
      </c>
      <c r="O47" s="22">
        <v>2</v>
      </c>
      <c r="P47" s="22">
        <v>2</v>
      </c>
      <c r="Q47" s="5"/>
      <c r="R47" s="5"/>
    </row>
    <row r="48" spans="1:18" ht="12.75">
      <c r="A48" s="23" t="s">
        <v>157</v>
      </c>
      <c r="B48" s="23" t="s">
        <v>147</v>
      </c>
      <c r="C48" s="24" t="s">
        <v>117</v>
      </c>
      <c r="D48" s="23" t="s">
        <v>118</v>
      </c>
      <c r="E48" s="25"/>
      <c r="F48" s="26"/>
      <c r="G48" s="26"/>
      <c r="H48" s="26"/>
      <c r="I48" s="26"/>
      <c r="J48" s="26"/>
      <c r="K48" s="26"/>
      <c r="L48" s="26"/>
      <c r="M48" s="26"/>
      <c r="N48" s="25">
        <v>7</v>
      </c>
      <c r="O48" s="26">
        <v>6</v>
      </c>
      <c r="P48" s="26">
        <v>5</v>
      </c>
      <c r="Q48" s="41"/>
      <c r="R48" s="5"/>
    </row>
    <row r="49" spans="1:18" ht="12.75">
      <c r="A49" s="27" t="s">
        <v>154</v>
      </c>
      <c r="B49" s="27" t="s">
        <v>135</v>
      </c>
      <c r="C49" s="28" t="s">
        <v>68</v>
      </c>
      <c r="D49" s="27" t="s">
        <v>69</v>
      </c>
      <c r="E49" s="29">
        <v>40</v>
      </c>
      <c r="F49" s="30">
        <v>16</v>
      </c>
      <c r="G49" s="30"/>
      <c r="H49" s="30"/>
      <c r="I49" s="30"/>
      <c r="J49" s="30"/>
      <c r="K49" s="30"/>
      <c r="L49" s="30"/>
      <c r="M49" s="30"/>
      <c r="N49" s="29"/>
      <c r="O49" s="30"/>
      <c r="P49" s="30"/>
      <c r="Q49" s="37"/>
      <c r="R49" s="37"/>
    </row>
    <row r="50" spans="1:18" ht="12.75">
      <c r="A50" s="9" t="s">
        <v>150</v>
      </c>
      <c r="B50" s="9" t="s">
        <v>135</v>
      </c>
      <c r="C50" s="11" t="s">
        <v>31</v>
      </c>
      <c r="D50" s="9" t="s">
        <v>32</v>
      </c>
      <c r="E50" s="7">
        <v>8</v>
      </c>
      <c r="F50" s="31">
        <v>8</v>
      </c>
      <c r="G50" s="31">
        <v>9</v>
      </c>
      <c r="H50" s="31">
        <v>8</v>
      </c>
      <c r="I50" s="31"/>
      <c r="J50" s="31"/>
      <c r="K50" s="31"/>
      <c r="L50" s="31"/>
      <c r="M50" s="31"/>
      <c r="N50" s="7"/>
      <c r="O50" s="31"/>
      <c r="P50" s="31"/>
      <c r="Q50" s="37"/>
      <c r="R50" s="37"/>
    </row>
    <row r="51" spans="1:18" ht="12.75">
      <c r="A51" s="9" t="s">
        <v>150</v>
      </c>
      <c r="B51" s="9" t="s">
        <v>135</v>
      </c>
      <c r="C51" s="11" t="s">
        <v>33</v>
      </c>
      <c r="D51" s="9" t="s">
        <v>34</v>
      </c>
      <c r="E51" s="7">
        <v>34</v>
      </c>
      <c r="F51" s="31">
        <v>34</v>
      </c>
      <c r="G51" s="31">
        <v>39</v>
      </c>
      <c r="H51" s="31">
        <v>36</v>
      </c>
      <c r="I51" s="31">
        <v>36</v>
      </c>
      <c r="J51" s="31">
        <v>38</v>
      </c>
      <c r="K51" s="31">
        <v>34</v>
      </c>
      <c r="L51" s="31">
        <v>39</v>
      </c>
      <c r="M51" s="31">
        <v>5</v>
      </c>
      <c r="N51" s="7"/>
      <c r="O51" s="31"/>
      <c r="P51" s="31"/>
      <c r="Q51" s="37"/>
      <c r="R51" s="37"/>
    </row>
    <row r="52" spans="1:18" ht="12.75">
      <c r="A52" s="10" t="s">
        <v>157</v>
      </c>
      <c r="B52" s="10" t="s">
        <v>135</v>
      </c>
      <c r="C52" s="12" t="s">
        <v>33</v>
      </c>
      <c r="D52" s="10" t="s">
        <v>34</v>
      </c>
      <c r="E52" s="21">
        <v>34</v>
      </c>
      <c r="F52" s="22">
        <v>34</v>
      </c>
      <c r="G52" s="22">
        <v>39</v>
      </c>
      <c r="H52" s="22">
        <v>36</v>
      </c>
      <c r="I52" s="22">
        <v>36</v>
      </c>
      <c r="J52" s="22">
        <v>38</v>
      </c>
      <c r="K52" s="22">
        <v>34</v>
      </c>
      <c r="L52" s="22">
        <v>39</v>
      </c>
      <c r="M52" s="22">
        <v>5</v>
      </c>
      <c r="N52" s="21"/>
      <c r="O52" s="22"/>
      <c r="P52" s="22"/>
      <c r="Q52" s="5"/>
      <c r="R52" s="5"/>
    </row>
    <row r="53" spans="1:18" ht="12.75">
      <c r="A53" s="23" t="s">
        <v>157</v>
      </c>
      <c r="B53" s="23" t="s">
        <v>133</v>
      </c>
      <c r="C53" s="24" t="s">
        <v>119</v>
      </c>
      <c r="D53" s="23" t="s">
        <v>120</v>
      </c>
      <c r="E53" s="25"/>
      <c r="F53" s="26"/>
      <c r="G53" s="26"/>
      <c r="H53" s="26"/>
      <c r="I53" s="26"/>
      <c r="J53" s="26"/>
      <c r="K53" s="26"/>
      <c r="L53" s="26"/>
      <c r="M53" s="26"/>
      <c r="N53" s="25">
        <v>28</v>
      </c>
      <c r="O53" s="26">
        <v>27</v>
      </c>
      <c r="P53" s="26">
        <v>23</v>
      </c>
      <c r="Q53" s="41"/>
      <c r="R53" s="5"/>
    </row>
    <row r="54" spans="1:18" ht="12.75">
      <c r="A54" s="23" t="s">
        <v>149</v>
      </c>
      <c r="B54" s="23" t="s">
        <v>133</v>
      </c>
      <c r="C54" s="24" t="s">
        <v>15</v>
      </c>
      <c r="D54" s="23" t="s">
        <v>16</v>
      </c>
      <c r="E54" s="25"/>
      <c r="F54" s="26"/>
      <c r="G54" s="26"/>
      <c r="H54" s="26"/>
      <c r="I54" s="26"/>
      <c r="J54" s="26"/>
      <c r="K54" s="26"/>
      <c r="L54" s="26"/>
      <c r="M54" s="26"/>
      <c r="N54" s="25">
        <v>41</v>
      </c>
      <c r="O54" s="26">
        <v>39</v>
      </c>
      <c r="P54" s="26"/>
      <c r="Q54" s="41"/>
      <c r="R54" s="5"/>
    </row>
    <row r="55" spans="1:18" ht="12.75">
      <c r="A55" s="27" t="s">
        <v>149</v>
      </c>
      <c r="B55" s="27" t="s">
        <v>133</v>
      </c>
      <c r="C55" s="28" t="s">
        <v>17</v>
      </c>
      <c r="D55" s="27" t="s">
        <v>18</v>
      </c>
      <c r="E55" s="29"/>
      <c r="F55" s="30"/>
      <c r="G55" s="30"/>
      <c r="H55" s="30"/>
      <c r="I55" s="30"/>
      <c r="J55" s="30"/>
      <c r="K55" s="30"/>
      <c r="L55" s="30"/>
      <c r="M55" s="30"/>
      <c r="N55" s="29">
        <v>11</v>
      </c>
      <c r="O55" s="30">
        <v>13</v>
      </c>
      <c r="P55" s="30">
        <v>11</v>
      </c>
      <c r="Q55" s="37"/>
      <c r="R55" s="37"/>
    </row>
    <row r="56" spans="1:18" ht="12.75">
      <c r="A56" s="9" t="s">
        <v>157</v>
      </c>
      <c r="B56" s="9" t="s">
        <v>133</v>
      </c>
      <c r="C56" s="11" t="s">
        <v>121</v>
      </c>
      <c r="D56" s="9" t="s">
        <v>122</v>
      </c>
      <c r="E56" s="7"/>
      <c r="F56" s="31"/>
      <c r="G56" s="31"/>
      <c r="H56" s="31"/>
      <c r="I56" s="31"/>
      <c r="J56" s="31"/>
      <c r="K56" s="31"/>
      <c r="L56" s="31"/>
      <c r="M56" s="31"/>
      <c r="N56" s="7">
        <v>14</v>
      </c>
      <c r="O56" s="31">
        <v>13</v>
      </c>
      <c r="P56" s="31">
        <v>11</v>
      </c>
      <c r="Q56" s="37"/>
      <c r="R56" s="37"/>
    </row>
    <row r="57" spans="1:18" ht="12.75">
      <c r="A57" s="10" t="s">
        <v>149</v>
      </c>
      <c r="B57" s="10" t="s">
        <v>133</v>
      </c>
      <c r="C57" s="12" t="s">
        <v>19</v>
      </c>
      <c r="D57" s="10" t="s">
        <v>20</v>
      </c>
      <c r="E57" s="21"/>
      <c r="F57" s="22"/>
      <c r="G57" s="22"/>
      <c r="H57" s="22"/>
      <c r="I57" s="22"/>
      <c r="J57" s="22"/>
      <c r="K57" s="22"/>
      <c r="L57" s="22"/>
      <c r="M57" s="22"/>
      <c r="N57" s="21">
        <v>17</v>
      </c>
      <c r="O57" s="22">
        <v>16</v>
      </c>
      <c r="P57" s="22">
        <v>14</v>
      </c>
      <c r="Q57" s="37"/>
      <c r="R57" s="37"/>
    </row>
    <row r="58" spans="1:18" ht="12.75">
      <c r="A58" s="27" t="s">
        <v>157</v>
      </c>
      <c r="B58" s="27" t="s">
        <v>133</v>
      </c>
      <c r="C58" s="28" t="s">
        <v>123</v>
      </c>
      <c r="D58" s="27" t="s">
        <v>124</v>
      </c>
      <c r="E58" s="29"/>
      <c r="F58" s="30"/>
      <c r="G58" s="30"/>
      <c r="H58" s="30"/>
      <c r="I58" s="30"/>
      <c r="J58" s="30"/>
      <c r="K58" s="30"/>
      <c r="L58" s="30"/>
      <c r="M58" s="30"/>
      <c r="N58" s="29">
        <v>31</v>
      </c>
      <c r="O58" s="30">
        <v>29</v>
      </c>
      <c r="P58" s="30">
        <v>25</v>
      </c>
      <c r="Q58" s="37"/>
      <c r="R58" s="37"/>
    </row>
    <row r="59" spans="1:18" ht="12.75">
      <c r="A59" s="9" t="s">
        <v>149</v>
      </c>
      <c r="B59" s="9" t="s">
        <v>133</v>
      </c>
      <c r="C59" s="11" t="s">
        <v>21</v>
      </c>
      <c r="D59" s="9" t="s">
        <v>22</v>
      </c>
      <c r="E59" s="7"/>
      <c r="F59" s="31"/>
      <c r="G59" s="31"/>
      <c r="H59" s="31"/>
      <c r="I59" s="31"/>
      <c r="J59" s="31"/>
      <c r="K59" s="31"/>
      <c r="L59" s="31"/>
      <c r="M59" s="31"/>
      <c r="N59" s="7">
        <v>1</v>
      </c>
      <c r="O59" s="31">
        <v>20</v>
      </c>
      <c r="P59" s="31">
        <v>17</v>
      </c>
      <c r="Q59" s="37"/>
      <c r="R59" s="37"/>
    </row>
    <row r="60" spans="1:18" ht="12.75">
      <c r="A60" s="10" t="s">
        <v>149</v>
      </c>
      <c r="B60" s="10" t="s">
        <v>133</v>
      </c>
      <c r="C60" s="12" t="s">
        <v>23</v>
      </c>
      <c r="D60" s="10" t="s">
        <v>24</v>
      </c>
      <c r="E60" s="21"/>
      <c r="F60" s="22"/>
      <c r="G60" s="22"/>
      <c r="H60" s="22"/>
      <c r="I60" s="22"/>
      <c r="J60" s="22"/>
      <c r="K60" s="22"/>
      <c r="L60" s="22"/>
      <c r="M60" s="22"/>
      <c r="N60" s="21">
        <v>1</v>
      </c>
      <c r="O60" s="22">
        <v>18</v>
      </c>
      <c r="P60" s="22">
        <v>15</v>
      </c>
      <c r="Q60" s="5"/>
      <c r="R60" s="5"/>
    </row>
    <row r="61" spans="1:18" ht="12.75">
      <c r="A61" s="27" t="s">
        <v>157</v>
      </c>
      <c r="B61" s="27" t="s">
        <v>134</v>
      </c>
      <c r="C61" s="28" t="s">
        <v>125</v>
      </c>
      <c r="D61" s="27" t="s">
        <v>126</v>
      </c>
      <c r="E61" s="29">
        <v>63</v>
      </c>
      <c r="F61" s="30">
        <v>63</v>
      </c>
      <c r="G61" s="30">
        <v>35</v>
      </c>
      <c r="H61" s="30"/>
      <c r="I61" s="30"/>
      <c r="J61" s="30"/>
      <c r="K61" s="30"/>
      <c r="L61" s="30"/>
      <c r="M61" s="30"/>
      <c r="N61" s="29"/>
      <c r="O61" s="30"/>
      <c r="P61" s="30"/>
      <c r="Q61" s="37"/>
      <c r="R61" s="37"/>
    </row>
    <row r="62" spans="1:18" ht="12.75">
      <c r="A62" s="9" t="s">
        <v>157</v>
      </c>
      <c r="B62" s="9" t="s">
        <v>134</v>
      </c>
      <c r="C62" s="11" t="s">
        <v>127</v>
      </c>
      <c r="D62" s="9" t="s">
        <v>128</v>
      </c>
      <c r="E62" s="7"/>
      <c r="F62" s="31"/>
      <c r="G62" s="31">
        <v>53</v>
      </c>
      <c r="H62" s="31">
        <v>49</v>
      </c>
      <c r="I62" s="31">
        <v>49</v>
      </c>
      <c r="J62" s="31">
        <v>9</v>
      </c>
      <c r="K62" s="31"/>
      <c r="L62" s="31"/>
      <c r="M62" s="31"/>
      <c r="N62" s="7"/>
      <c r="O62" s="31"/>
      <c r="P62" s="31"/>
      <c r="Q62" s="37"/>
      <c r="R62" s="37"/>
    </row>
    <row r="63" spans="1:18" ht="12.75">
      <c r="A63" s="9" t="s">
        <v>157</v>
      </c>
      <c r="B63" s="9" t="s">
        <v>134</v>
      </c>
      <c r="C63" s="11" t="s">
        <v>129</v>
      </c>
      <c r="D63" s="9" t="s">
        <v>130</v>
      </c>
      <c r="E63" s="7"/>
      <c r="F63" s="31"/>
      <c r="G63" s="31"/>
      <c r="H63" s="31"/>
      <c r="I63" s="31">
        <v>21</v>
      </c>
      <c r="J63" s="31">
        <v>41</v>
      </c>
      <c r="K63" s="31">
        <v>38</v>
      </c>
      <c r="L63" s="31">
        <v>21</v>
      </c>
      <c r="M63" s="31"/>
      <c r="N63" s="7"/>
      <c r="O63" s="31"/>
      <c r="P63" s="31"/>
      <c r="Q63" s="37"/>
      <c r="R63" s="37"/>
    </row>
    <row r="64" spans="1:18" ht="12.75">
      <c r="A64" s="10" t="s">
        <v>157</v>
      </c>
      <c r="B64" s="10" t="s">
        <v>134</v>
      </c>
      <c r="C64" s="12" t="s">
        <v>131</v>
      </c>
      <c r="D64" s="10" t="s">
        <v>132</v>
      </c>
      <c r="E64" s="21"/>
      <c r="F64" s="22"/>
      <c r="G64" s="22"/>
      <c r="H64" s="22"/>
      <c r="I64" s="22">
        <v>21</v>
      </c>
      <c r="J64" s="22">
        <v>41</v>
      </c>
      <c r="K64" s="22">
        <v>38</v>
      </c>
      <c r="L64" s="22">
        <v>21</v>
      </c>
      <c r="M64" s="22"/>
      <c r="N64" s="21"/>
      <c r="O64" s="22"/>
      <c r="P64" s="22"/>
      <c r="Q64" s="5"/>
      <c r="R64" s="5"/>
    </row>
    <row r="65" spans="1:18" ht="12.75">
      <c r="A65" s="27" t="s">
        <v>149</v>
      </c>
      <c r="B65" s="27" t="s">
        <v>134</v>
      </c>
      <c r="C65" s="28" t="s">
        <v>25</v>
      </c>
      <c r="D65" s="27" t="s">
        <v>26</v>
      </c>
      <c r="E65" s="29"/>
      <c r="F65" s="30"/>
      <c r="G65" s="30"/>
      <c r="H65" s="30"/>
      <c r="I65" s="30"/>
      <c r="J65" s="30"/>
      <c r="K65" s="30"/>
      <c r="L65" s="30"/>
      <c r="M65" s="30"/>
      <c r="N65" s="29">
        <v>187</v>
      </c>
      <c r="O65" s="30">
        <v>178</v>
      </c>
      <c r="P65" s="30">
        <v>151</v>
      </c>
      <c r="Q65" s="37"/>
      <c r="R65" s="37"/>
    </row>
    <row r="66" spans="1:18" ht="12.75">
      <c r="A66" s="10" t="s">
        <v>149</v>
      </c>
      <c r="B66" s="10" t="s">
        <v>134</v>
      </c>
      <c r="C66" s="12" t="s">
        <v>27</v>
      </c>
      <c r="D66" s="10" t="s">
        <v>28</v>
      </c>
      <c r="E66" s="21"/>
      <c r="F66" s="22"/>
      <c r="G66" s="22"/>
      <c r="H66" s="22"/>
      <c r="I66" s="22"/>
      <c r="J66" s="22"/>
      <c r="K66" s="22"/>
      <c r="L66" s="22"/>
      <c r="M66" s="22"/>
      <c r="N66" s="21">
        <v>55</v>
      </c>
      <c r="O66" s="22">
        <v>52</v>
      </c>
      <c r="P66" s="22">
        <v>45</v>
      </c>
      <c r="Q66" s="5"/>
      <c r="R66" s="5"/>
    </row>
    <row r="67" spans="1:18" ht="12.75">
      <c r="A67" s="23" t="s">
        <v>149</v>
      </c>
      <c r="B67" s="23" t="s">
        <v>134</v>
      </c>
      <c r="C67" s="24" t="s">
        <v>29</v>
      </c>
      <c r="D67" s="23" t="s">
        <v>30</v>
      </c>
      <c r="E67" s="25"/>
      <c r="F67" s="26"/>
      <c r="G67" s="26"/>
      <c r="H67" s="26"/>
      <c r="I67" s="26"/>
      <c r="J67" s="26"/>
      <c r="K67" s="26"/>
      <c r="L67" s="26"/>
      <c r="M67" s="26"/>
      <c r="N67" s="25">
        <v>48</v>
      </c>
      <c r="O67" s="26">
        <v>53</v>
      </c>
      <c r="P67" s="26">
        <v>45</v>
      </c>
      <c r="Q67" s="41"/>
      <c r="R67" s="5"/>
    </row>
    <row r="68" spans="1:18" ht="12.75">
      <c r="A68" s="27" t="s">
        <v>152</v>
      </c>
      <c r="B68" s="27" t="s">
        <v>138</v>
      </c>
      <c r="C68" s="28" t="s">
        <v>43</v>
      </c>
      <c r="D68" s="27" t="s">
        <v>44</v>
      </c>
      <c r="E68" s="29">
        <v>81</v>
      </c>
      <c r="F68" s="30">
        <v>81</v>
      </c>
      <c r="G68" s="30">
        <v>93</v>
      </c>
      <c r="H68" s="30">
        <v>85</v>
      </c>
      <c r="I68" s="30">
        <v>85</v>
      </c>
      <c r="J68" s="30">
        <v>89</v>
      </c>
      <c r="K68" s="30">
        <v>81</v>
      </c>
      <c r="L68" s="30">
        <v>93</v>
      </c>
      <c r="M68" s="30">
        <v>89</v>
      </c>
      <c r="N68" s="29"/>
      <c r="O68" s="30"/>
      <c r="P68" s="30"/>
      <c r="Q68" s="37"/>
      <c r="R68" s="37"/>
    </row>
    <row r="69" spans="1:18" ht="12.75">
      <c r="A69" s="10" t="s">
        <v>151</v>
      </c>
      <c r="B69" s="10" t="s">
        <v>138</v>
      </c>
      <c r="C69" s="12" t="s">
        <v>41</v>
      </c>
      <c r="D69" s="10" t="s">
        <v>42</v>
      </c>
      <c r="E69" s="21"/>
      <c r="F69" s="22"/>
      <c r="G69" s="22"/>
      <c r="H69" s="22"/>
      <c r="I69" s="22"/>
      <c r="J69" s="22"/>
      <c r="K69" s="22"/>
      <c r="L69" s="22"/>
      <c r="M69" s="22"/>
      <c r="N69" s="21">
        <v>71</v>
      </c>
      <c r="O69" s="22">
        <v>68</v>
      </c>
      <c r="P69" s="22">
        <v>71</v>
      </c>
      <c r="Q69" s="5"/>
      <c r="R69" s="5"/>
    </row>
  </sheetData>
  <printOptions/>
  <pageMargins left="0.75" right="0.75" top="1" bottom="1" header="0.5" footer="0.5"/>
  <pageSetup horizontalDpi="600" verticalDpi="600" orientation="landscape" scale="65" r:id="rId1"/>
  <headerFooter alignWithMargins="0">
    <oddFooter>&amp;L&amp;F&amp;C&amp;D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tbrown</cp:lastModifiedBy>
  <cp:lastPrinted>2005-01-18T19:06:10Z</cp:lastPrinted>
  <dcterms:created xsi:type="dcterms:W3CDTF">2005-01-11T12:20:27Z</dcterms:created>
  <dcterms:modified xsi:type="dcterms:W3CDTF">2005-01-18T21:07:06Z</dcterms:modified>
  <cp:category/>
  <cp:version/>
  <cp:contentType/>
  <cp:contentStatus/>
</cp:coreProperties>
</file>