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390" tabRatio="450" activeTab="3"/>
  </bookViews>
  <sheets>
    <sheet name="Baseline" sheetId="1" r:id="rId1"/>
    <sheet name="no inner shim" sheetId="2" r:id="rId2"/>
    <sheet name="Optimized" sheetId="3" r:id="rId3"/>
    <sheet name="Combine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<sst xmlns="http://schemas.openxmlformats.org/spreadsheetml/2006/main" count="323" uniqueCount="59">
  <si>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</si>
  <si>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</si>
  <si>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</si>
  <si>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</si>
  <si>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</si>
  <si>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</si>
  <si>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</si>
  <si>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</si>
  <si>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</si>
  <si>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</si>
  <si>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</si>
  <si>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</si>
  <si>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</si>
  <si>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</si>
  <si>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</si>
  <si>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</si>
  <si>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</si>
  <si>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</si>
  <si>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</si>
  <si>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</si>
  <si>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</si>
  <si>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</si>
  <si>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</si>
  <si>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</si>
  <si>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</si>
  <si>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</si>
  <si>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</si>
  <si>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</si>
  <si>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</si>
  <si>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</si>
  <si>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</si>
  <si>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</si>
  <si>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</si>
  <si>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</si>
  <si>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</si>
  <si>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</si>
  <si>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</si>
  <si>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</si>
  <si>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</si>
  <si>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</si>
  <si>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</si>
  <si>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</si>
  <si>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</si>
  <si>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</si>
  <si>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</si>
  <si>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</si>
  <si>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</si>
  <si>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</si>
  <si>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</si>
  <si>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</si>
  <si>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</si>
  <si>
    <t>No Inner Shim Assembly</t>
  </si>
  <si>
    <t>Optimized Assembly</t>
  </si>
  <si>
    <t>No ball-socket Assembly</t>
  </si>
  <si>
    <t>X</t>
  </si>
  <si>
    <t>Install a few of PJ bushings using his technique.</t>
  </si>
  <si>
    <t>Install corner aligment plates.</t>
  </si>
  <si>
    <t>hydroset with few bushings set X-Y</t>
  </si>
  <si>
    <t># men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</si>
</sst>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zoomScale="40" zoomScaleNormal="40" workbookViewId="0" topLeftCell="A9">
      <pane ySplit="465" topLeftCell="BM19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10" t="s">
        <v>48</v>
      </c>
      <c r="E40" s="11"/>
      <c r="F40" s="11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zoomScale="55" zoomScaleNormal="55" workbookViewId="0" topLeftCell="A1">
      <pane ySplit="825" topLeftCell="BM25" activePane="bottomLeft" state="split"/>
      <selection pane="topLeft" activeCell="I31" sqref="I31"/>
      <selection pane="bottomLeft" activeCell="D3" sqref="D3:G42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0.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1.25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10" t="s">
        <v>48</v>
      </c>
      <c r="E40" s="11"/>
      <c r="F40" s="11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zoomScale="40" zoomScaleNormal="40" workbookViewId="0" topLeftCell="A1">
      <pane ySplit="465" topLeftCell="BM1" activePane="bottomLeft" state="split"/>
      <selection pane="topLeft" activeCell="D26" sqref="D26"/>
      <selection pane="bottomLeft" activeCell="G42" sqref="D3:G42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0.25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20.2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10" t="s">
        <v>48</v>
      </c>
      <c r="E40" s="11"/>
      <c r="F40" s="11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43"/>
  <sheetViews>
    <sheetView tabSelected="1" zoomScale="50" zoomScaleNormal="50" workbookViewId="0" topLeftCell="A1">
      <pane ySplit="825" topLeftCell="BM22" activePane="bottomLeft" state="split"/>
      <selection pane="topLeft" activeCell="D2" sqref="D2:V2"/>
      <selection pane="bottomLeft" activeCell="Y26" sqref="Y26"/>
    </sheetView>
  </sheetViews>
  <sheetFormatPr defaultColWidth="9.140625" defaultRowHeight="12.75"/>
  <cols>
    <col min="1" max="1" width="5.421875" style="1" customWidth="1"/>
    <col min="2" max="2" width="52.421875" style="9" customWidth="1"/>
    <col min="3" max="3" width="34.57421875" style="9" customWidth="1"/>
    <col min="4" max="4" width="11.00390625" style="1" customWidth="1"/>
    <col min="5" max="5" width="7.00390625" style="1" customWidth="1"/>
    <col min="6" max="6" width="8.28125" style="1" customWidth="1"/>
    <col min="7" max="7" width="17.140625" style="1" customWidth="1"/>
    <col min="8" max="8" width="4.7109375" style="1" customWidth="1"/>
    <col min="9" max="9" width="9.8515625" style="1" customWidth="1"/>
    <col min="10" max="10" width="7.28125" style="1" customWidth="1"/>
    <col min="11" max="11" width="9.140625" style="1" customWidth="1"/>
    <col min="12" max="12" width="17.28125" style="1" customWidth="1"/>
    <col min="13" max="13" width="3.28125" style="1" customWidth="1"/>
    <col min="14" max="14" width="11.7109375" style="1" customWidth="1"/>
    <col min="15" max="15" width="10.140625" style="1" bestFit="1" customWidth="1"/>
    <col min="16" max="16" width="9.140625" style="1" customWidth="1"/>
    <col min="17" max="17" width="18.140625" style="1" customWidth="1"/>
    <col min="18" max="18" width="2.7109375" style="1" customWidth="1"/>
    <col min="19" max="19" width="11.7109375" style="1" customWidth="1"/>
    <col min="20" max="20" width="6.8515625" style="1" customWidth="1"/>
    <col min="21" max="21" width="9.140625" style="1" customWidth="1"/>
    <col min="22" max="22" width="13.57421875" style="1" customWidth="1"/>
    <col min="23" max="16384" width="9.140625" style="1" customWidth="1"/>
  </cols>
  <sheetData>
    <row r="1" spans="2:19" ht="20.25">
      <c r="B1" s="6" t="s">
        <v>24</v>
      </c>
      <c r="I1" s="6" t="s">
        <v>51</v>
      </c>
      <c r="N1" s="6" t="s">
        <v>52</v>
      </c>
      <c r="S1" s="6" t="s">
        <v>53</v>
      </c>
    </row>
    <row r="2" spans="4:22" ht="40.5">
      <c r="D2" s="14" t="s">
        <v>27</v>
      </c>
      <c r="E2" s="14" t="s">
        <v>58</v>
      </c>
      <c r="F2" s="14" t="s">
        <v>29</v>
      </c>
      <c r="G2" s="14" t="s">
        <v>44</v>
      </c>
      <c r="H2" s="15"/>
      <c r="I2" s="15" t="s">
        <v>27</v>
      </c>
      <c r="J2" s="14" t="s">
        <v>58</v>
      </c>
      <c r="K2" s="14" t="s">
        <v>29</v>
      </c>
      <c r="L2" s="14" t="s">
        <v>44</v>
      </c>
      <c r="M2" s="14"/>
      <c r="N2" s="14" t="s">
        <v>27</v>
      </c>
      <c r="O2" s="14" t="s">
        <v>28</v>
      </c>
      <c r="P2" s="14" t="s">
        <v>29</v>
      </c>
      <c r="Q2" s="14" t="s">
        <v>44</v>
      </c>
      <c r="R2" s="14"/>
      <c r="S2" s="14" t="s">
        <v>27</v>
      </c>
      <c r="T2" s="14" t="s">
        <v>58</v>
      </c>
      <c r="U2" s="14" t="s">
        <v>29</v>
      </c>
      <c r="V2" s="14" t="s">
        <v>44</v>
      </c>
    </row>
    <row r="3" spans="1:22" ht="40.5">
      <c r="A3" s="1">
        <v>1</v>
      </c>
      <c r="B3" s="9" t="s">
        <v>2</v>
      </c>
      <c r="D3" s="1">
        <v>5000</v>
      </c>
      <c r="G3" s="1">
        <f aca="true" t="shared" si="0" ref="G3:G38">E3*F3</f>
        <v>0</v>
      </c>
      <c r="I3" s="1">
        <v>5000</v>
      </c>
      <c r="L3" s="1">
        <f aca="true" t="shared" si="1" ref="L3:L38">J3*K3</f>
        <v>0</v>
      </c>
      <c r="N3" s="1">
        <v>5000</v>
      </c>
      <c r="Q3" s="1">
        <f aca="true" t="shared" si="2" ref="Q3:Q38">O3*P3</f>
        <v>0</v>
      </c>
      <c r="S3" s="1">
        <v>5000</v>
      </c>
      <c r="V3" s="1">
        <f aca="true" t="shared" si="3" ref="V3:V38">T3*U3</f>
        <v>0</v>
      </c>
    </row>
    <row r="4" spans="1:22" ht="40.5">
      <c r="A4" s="1">
        <v>1</v>
      </c>
      <c r="C4" s="9" t="s">
        <v>3</v>
      </c>
      <c r="G4" s="1">
        <f t="shared" si="0"/>
        <v>0</v>
      </c>
      <c r="L4" s="1">
        <f t="shared" si="1"/>
        <v>0</v>
      </c>
      <c r="Q4" s="1">
        <f t="shared" si="2"/>
        <v>0</v>
      </c>
      <c r="V4" s="1">
        <f t="shared" si="3"/>
        <v>0</v>
      </c>
    </row>
    <row r="5" spans="1:22" ht="40.5">
      <c r="A5" s="1">
        <v>1</v>
      </c>
      <c r="C5" s="9" t="s">
        <v>4</v>
      </c>
      <c r="G5" s="1">
        <f t="shared" si="0"/>
        <v>0</v>
      </c>
      <c r="L5" s="1">
        <f t="shared" si="1"/>
        <v>0</v>
      </c>
      <c r="Q5" s="1">
        <f t="shared" si="2"/>
        <v>0</v>
      </c>
      <c r="V5" s="1">
        <f t="shared" si="3"/>
        <v>0</v>
      </c>
    </row>
    <row r="6" spans="1:22" ht="81">
      <c r="A6" s="1">
        <v>1</v>
      </c>
      <c r="C6" s="9" t="s">
        <v>5</v>
      </c>
      <c r="G6" s="1">
        <f t="shared" si="0"/>
        <v>0</v>
      </c>
      <c r="L6" s="1">
        <f t="shared" si="1"/>
        <v>0</v>
      </c>
      <c r="Q6" s="1">
        <f t="shared" si="2"/>
        <v>0</v>
      </c>
      <c r="V6" s="1">
        <f t="shared" si="3"/>
        <v>0</v>
      </c>
    </row>
    <row r="7" spans="1:22" ht="20.25">
      <c r="A7" s="1">
        <v>1</v>
      </c>
      <c r="B7" s="9" t="s">
        <v>1</v>
      </c>
      <c r="E7" s="1">
        <v>4</v>
      </c>
      <c r="F7" s="1">
        <v>1</v>
      </c>
      <c r="G7" s="1">
        <f>E7*F7</f>
        <v>4</v>
      </c>
      <c r="J7" s="1">
        <v>4</v>
      </c>
      <c r="K7" s="1">
        <v>1</v>
      </c>
      <c r="L7" s="1">
        <f>J7*K7</f>
        <v>4</v>
      </c>
      <c r="O7" s="1">
        <v>4</v>
      </c>
      <c r="P7" s="1">
        <v>1</v>
      </c>
      <c r="Q7" s="1">
        <f>O7*P7</f>
        <v>4</v>
      </c>
      <c r="T7" s="1">
        <v>4</v>
      </c>
      <c r="U7" s="1">
        <v>1</v>
      </c>
      <c r="V7" s="1">
        <f>T7*U7</f>
        <v>4</v>
      </c>
    </row>
    <row r="8" spans="1:22" ht="20.25">
      <c r="A8" s="1">
        <v>1</v>
      </c>
      <c r="B8" s="9" t="s">
        <v>0</v>
      </c>
      <c r="E8" s="1">
        <v>2</v>
      </c>
      <c r="F8" s="1">
        <v>1</v>
      </c>
      <c r="G8" s="1">
        <f>E8*F8</f>
        <v>2</v>
      </c>
      <c r="J8" s="1">
        <v>2</v>
      </c>
      <c r="K8" s="1">
        <v>1</v>
      </c>
      <c r="L8" s="1">
        <f>J8*K8</f>
        <v>2</v>
      </c>
      <c r="O8" s="1">
        <v>2</v>
      </c>
      <c r="P8" s="1">
        <v>1</v>
      </c>
      <c r="Q8" s="1">
        <f>O8*P8</f>
        <v>2</v>
      </c>
      <c r="T8" s="7" t="s">
        <v>54</v>
      </c>
      <c r="U8" s="7" t="s">
        <v>54</v>
      </c>
      <c r="V8" s="7" t="s">
        <v>54</v>
      </c>
    </row>
    <row r="9" spans="1:22" ht="40.5">
      <c r="A9" s="1">
        <v>1</v>
      </c>
      <c r="B9" s="9" t="s">
        <v>6</v>
      </c>
      <c r="D9" s="1">
        <v>1000</v>
      </c>
      <c r="E9" s="1">
        <v>1</v>
      </c>
      <c r="F9" s="1">
        <v>1</v>
      </c>
      <c r="G9" s="1">
        <f t="shared" si="0"/>
        <v>1</v>
      </c>
      <c r="I9" s="1">
        <v>1000</v>
      </c>
      <c r="J9" s="1">
        <v>1</v>
      </c>
      <c r="K9" s="1">
        <v>1</v>
      </c>
      <c r="L9" s="1">
        <f t="shared" si="1"/>
        <v>1</v>
      </c>
      <c r="N9" s="1">
        <v>1000</v>
      </c>
      <c r="O9" s="1">
        <v>1</v>
      </c>
      <c r="P9" s="1">
        <v>1</v>
      </c>
      <c r="Q9" s="1">
        <f t="shared" si="2"/>
        <v>1</v>
      </c>
      <c r="S9" s="7" t="s">
        <v>54</v>
      </c>
      <c r="T9" s="7" t="s">
        <v>54</v>
      </c>
      <c r="U9" s="7" t="s">
        <v>54</v>
      </c>
      <c r="V9" s="7" t="s">
        <v>54</v>
      </c>
    </row>
    <row r="10" spans="2:22" ht="40.5">
      <c r="B10" s="9" t="s">
        <v>9</v>
      </c>
      <c r="E10" s="1">
        <v>1</v>
      </c>
      <c r="F10" s="1">
        <v>1</v>
      </c>
      <c r="G10" s="1">
        <f t="shared" si="0"/>
        <v>1</v>
      </c>
      <c r="J10" s="1">
        <v>1</v>
      </c>
      <c r="K10" s="1">
        <v>1</v>
      </c>
      <c r="L10" s="1">
        <f t="shared" si="1"/>
        <v>1</v>
      </c>
      <c r="O10" s="1">
        <v>1</v>
      </c>
      <c r="P10" s="1">
        <v>1</v>
      </c>
      <c r="Q10" s="1">
        <f t="shared" si="2"/>
        <v>1</v>
      </c>
      <c r="T10" s="7" t="s">
        <v>54</v>
      </c>
      <c r="U10" s="7" t="s">
        <v>54</v>
      </c>
      <c r="V10" s="7" t="s">
        <v>54</v>
      </c>
    </row>
    <row r="11" spans="2:22" ht="81">
      <c r="B11" s="9" t="s">
        <v>43</v>
      </c>
      <c r="E11" s="1">
        <v>1</v>
      </c>
      <c r="F11" s="1">
        <v>1</v>
      </c>
      <c r="G11" s="1">
        <f t="shared" si="0"/>
        <v>1</v>
      </c>
      <c r="J11" s="1">
        <v>1</v>
      </c>
      <c r="K11" s="1">
        <v>1</v>
      </c>
      <c r="L11" s="1">
        <f t="shared" si="1"/>
        <v>1</v>
      </c>
      <c r="O11" s="1">
        <v>1</v>
      </c>
      <c r="P11" s="1">
        <v>1</v>
      </c>
      <c r="Q11" s="1">
        <f t="shared" si="2"/>
        <v>1</v>
      </c>
      <c r="T11" s="7" t="s">
        <v>54</v>
      </c>
      <c r="U11" s="7" t="s">
        <v>54</v>
      </c>
      <c r="V11" s="7" t="s">
        <v>54</v>
      </c>
    </row>
    <row r="12" spans="1:22" ht="40.5">
      <c r="A12" s="1">
        <v>1</v>
      </c>
      <c r="B12" s="9" t="s">
        <v>7</v>
      </c>
      <c r="E12" s="1">
        <v>1</v>
      </c>
      <c r="F12" s="1">
        <v>1</v>
      </c>
      <c r="G12" s="1">
        <f t="shared" si="0"/>
        <v>1</v>
      </c>
      <c r="J12" s="1">
        <v>1</v>
      </c>
      <c r="K12" s="1">
        <v>1</v>
      </c>
      <c r="L12" s="1">
        <f t="shared" si="1"/>
        <v>1</v>
      </c>
      <c r="O12" s="1">
        <v>1</v>
      </c>
      <c r="P12" s="1">
        <v>1</v>
      </c>
      <c r="Q12" s="1">
        <f t="shared" si="2"/>
        <v>1</v>
      </c>
      <c r="T12" s="7" t="s">
        <v>54</v>
      </c>
      <c r="U12" s="7" t="s">
        <v>54</v>
      </c>
      <c r="V12" s="7" t="s">
        <v>54</v>
      </c>
    </row>
    <row r="13" spans="1:22" ht="40.5">
      <c r="A13" s="1">
        <v>1</v>
      </c>
      <c r="B13" s="9" t="s">
        <v>8</v>
      </c>
      <c r="E13" s="1">
        <v>1</v>
      </c>
      <c r="F13" s="1">
        <v>1</v>
      </c>
      <c r="G13" s="1">
        <f t="shared" si="0"/>
        <v>1</v>
      </c>
      <c r="J13" s="1">
        <v>1</v>
      </c>
      <c r="K13" s="1">
        <v>1</v>
      </c>
      <c r="L13" s="1">
        <f t="shared" si="1"/>
        <v>1</v>
      </c>
      <c r="O13" s="1">
        <v>1</v>
      </c>
      <c r="P13" s="1">
        <v>1</v>
      </c>
      <c r="Q13" s="1">
        <f t="shared" si="2"/>
        <v>1</v>
      </c>
      <c r="T13" s="7" t="s">
        <v>54</v>
      </c>
      <c r="U13" s="7" t="s">
        <v>54</v>
      </c>
      <c r="V13" s="7" t="s">
        <v>54</v>
      </c>
    </row>
    <row r="14" spans="1:22" ht="40.5">
      <c r="A14" s="1">
        <v>1</v>
      </c>
      <c r="B14" s="9" t="s">
        <v>10</v>
      </c>
      <c r="E14" s="1">
        <v>4</v>
      </c>
      <c r="F14" s="1">
        <v>1</v>
      </c>
      <c r="G14" s="1">
        <f t="shared" si="0"/>
        <v>4</v>
      </c>
      <c r="J14" s="1">
        <v>4</v>
      </c>
      <c r="K14" s="1">
        <v>1</v>
      </c>
      <c r="L14" s="1">
        <f t="shared" si="1"/>
        <v>4</v>
      </c>
      <c r="O14" s="1">
        <v>4</v>
      </c>
      <c r="P14" s="1">
        <v>1</v>
      </c>
      <c r="Q14" s="1">
        <f t="shared" si="2"/>
        <v>4</v>
      </c>
      <c r="T14" s="7" t="s">
        <v>54</v>
      </c>
      <c r="U14" s="7" t="s">
        <v>54</v>
      </c>
      <c r="V14" s="7" t="s">
        <v>54</v>
      </c>
    </row>
    <row r="15" spans="1:22" ht="60.75">
      <c r="A15" s="1">
        <v>1</v>
      </c>
      <c r="C15" s="9" t="s">
        <v>11</v>
      </c>
      <c r="G15" s="1">
        <f t="shared" si="0"/>
        <v>0</v>
      </c>
      <c r="L15" s="1">
        <f t="shared" si="1"/>
        <v>0</v>
      </c>
      <c r="Q15" s="1">
        <f t="shared" si="2"/>
        <v>0</v>
      </c>
      <c r="T15" s="7" t="s">
        <v>54</v>
      </c>
      <c r="U15" s="7" t="s">
        <v>54</v>
      </c>
      <c r="V15" s="7" t="s">
        <v>54</v>
      </c>
    </row>
    <row r="16" spans="2:22" ht="20.25">
      <c r="B16" s="9" t="s">
        <v>56</v>
      </c>
      <c r="E16" s="7" t="s">
        <v>54</v>
      </c>
      <c r="F16" s="7" t="s">
        <v>54</v>
      </c>
      <c r="G16" s="7" t="s">
        <v>54</v>
      </c>
      <c r="J16" s="7" t="s">
        <v>54</v>
      </c>
      <c r="K16" s="7" t="s">
        <v>54</v>
      </c>
      <c r="L16" s="7" t="s">
        <v>54</v>
      </c>
      <c r="O16" s="7" t="s">
        <v>54</v>
      </c>
      <c r="P16" s="7" t="s">
        <v>54</v>
      </c>
      <c r="Q16" s="7" t="s">
        <v>54</v>
      </c>
      <c r="T16" s="7">
        <v>2</v>
      </c>
      <c r="U16" s="7">
        <v>1</v>
      </c>
      <c r="V16" s="8">
        <f t="shared" si="3"/>
        <v>2</v>
      </c>
    </row>
    <row r="17" spans="1:22" ht="81">
      <c r="A17" s="1">
        <v>1</v>
      </c>
      <c r="B17" s="9" t="s">
        <v>12</v>
      </c>
      <c r="E17" s="1">
        <v>2</v>
      </c>
      <c r="F17" s="1">
        <v>2</v>
      </c>
      <c r="G17" s="1">
        <f t="shared" si="0"/>
        <v>4</v>
      </c>
      <c r="J17" s="1">
        <v>2</v>
      </c>
      <c r="K17" s="1">
        <v>2</v>
      </c>
      <c r="L17" s="1">
        <f t="shared" si="1"/>
        <v>4</v>
      </c>
      <c r="O17" s="1">
        <v>2</v>
      </c>
      <c r="P17" s="8">
        <v>1</v>
      </c>
      <c r="Q17" s="1">
        <f t="shared" si="2"/>
        <v>2</v>
      </c>
      <c r="T17" s="1">
        <v>2</v>
      </c>
      <c r="U17" s="1">
        <v>1</v>
      </c>
      <c r="V17" s="1">
        <f t="shared" si="3"/>
        <v>2</v>
      </c>
    </row>
    <row r="18" spans="2:22" ht="40.5">
      <c r="B18" s="9" t="s">
        <v>55</v>
      </c>
      <c r="C18" s="9" t="s">
        <v>47</v>
      </c>
      <c r="E18" s="7" t="s">
        <v>54</v>
      </c>
      <c r="F18" s="7" t="s">
        <v>54</v>
      </c>
      <c r="G18" s="7" t="s">
        <v>54</v>
      </c>
      <c r="J18" s="7" t="s">
        <v>54</v>
      </c>
      <c r="K18" s="7" t="s">
        <v>54</v>
      </c>
      <c r="L18" s="7" t="s">
        <v>54</v>
      </c>
      <c r="O18" s="7" t="s">
        <v>54</v>
      </c>
      <c r="P18" s="7" t="s">
        <v>54</v>
      </c>
      <c r="Q18" s="7" t="s">
        <v>54</v>
      </c>
      <c r="T18" s="8">
        <v>2</v>
      </c>
      <c r="U18" s="8">
        <v>1</v>
      </c>
      <c r="V18" s="8">
        <f>T18*U18</f>
        <v>2</v>
      </c>
    </row>
    <row r="19" spans="1:22" ht="81">
      <c r="A19" s="1">
        <v>1</v>
      </c>
      <c r="B19" s="9" t="s">
        <v>13</v>
      </c>
      <c r="E19" s="1">
        <v>1</v>
      </c>
      <c r="F19" s="1">
        <v>1</v>
      </c>
      <c r="G19" s="1">
        <f t="shared" si="0"/>
        <v>1</v>
      </c>
      <c r="J19" s="1">
        <v>1</v>
      </c>
      <c r="K19" s="1">
        <v>1</v>
      </c>
      <c r="L19" s="1">
        <f t="shared" si="1"/>
        <v>1</v>
      </c>
      <c r="O19" s="1">
        <v>1</v>
      </c>
      <c r="P19" s="1">
        <v>1</v>
      </c>
      <c r="Q19" s="1">
        <f t="shared" si="2"/>
        <v>1</v>
      </c>
      <c r="T19" s="1">
        <v>1</v>
      </c>
      <c r="U19" s="1">
        <v>1</v>
      </c>
      <c r="V19" s="1">
        <f t="shared" si="3"/>
        <v>1</v>
      </c>
    </row>
    <row r="20" spans="1:22" ht="40.5">
      <c r="A20" s="1">
        <v>1</v>
      </c>
      <c r="B20" s="9" t="s">
        <v>14</v>
      </c>
      <c r="E20" s="1">
        <v>1</v>
      </c>
      <c r="F20" s="1">
        <v>1</v>
      </c>
      <c r="G20" s="1">
        <f t="shared" si="0"/>
        <v>1</v>
      </c>
      <c r="J20" s="1">
        <v>1</v>
      </c>
      <c r="K20" s="1">
        <v>1</v>
      </c>
      <c r="L20" s="1">
        <f t="shared" si="1"/>
        <v>1</v>
      </c>
      <c r="O20" s="1">
        <v>1</v>
      </c>
      <c r="P20" s="1">
        <v>1</v>
      </c>
      <c r="Q20" s="1">
        <f t="shared" si="2"/>
        <v>1</v>
      </c>
      <c r="T20" s="1">
        <v>1</v>
      </c>
      <c r="U20" s="1">
        <v>1</v>
      </c>
      <c r="V20" s="1">
        <f t="shared" si="3"/>
        <v>1</v>
      </c>
    </row>
    <row r="21" spans="1:22" ht="81">
      <c r="A21" s="1">
        <v>2</v>
      </c>
      <c r="B21" s="9" t="s">
        <v>30</v>
      </c>
      <c r="E21" s="1">
        <v>2</v>
      </c>
      <c r="F21" s="1">
        <v>5</v>
      </c>
      <c r="G21" s="1">
        <f t="shared" si="0"/>
        <v>10</v>
      </c>
      <c r="J21" s="1">
        <v>2</v>
      </c>
      <c r="K21" s="1">
        <v>5</v>
      </c>
      <c r="L21" s="1">
        <f t="shared" si="1"/>
        <v>10</v>
      </c>
      <c r="O21" s="1">
        <v>2</v>
      </c>
      <c r="P21" s="1">
        <v>5</v>
      </c>
      <c r="Q21" s="1">
        <f t="shared" si="2"/>
        <v>10</v>
      </c>
      <c r="T21" s="1">
        <v>2</v>
      </c>
      <c r="U21" s="1">
        <v>5</v>
      </c>
      <c r="V21" s="1">
        <f t="shared" si="3"/>
        <v>10</v>
      </c>
    </row>
    <row r="22" spans="1:22" ht="60.75">
      <c r="A22" s="1" t="s">
        <v>34</v>
      </c>
      <c r="C22" s="9" t="s">
        <v>26</v>
      </c>
      <c r="G22" s="1">
        <f t="shared" si="0"/>
        <v>0</v>
      </c>
      <c r="L22" s="1">
        <f t="shared" si="1"/>
        <v>0</v>
      </c>
      <c r="Q22" s="1">
        <f t="shared" si="2"/>
        <v>0</v>
      </c>
      <c r="V22" s="1">
        <f t="shared" si="3"/>
        <v>0</v>
      </c>
    </row>
    <row r="23" spans="1:22" ht="20.25">
      <c r="A23" s="1">
        <v>3</v>
      </c>
      <c r="B23" s="9" t="s">
        <v>15</v>
      </c>
      <c r="G23" s="1">
        <f t="shared" si="0"/>
        <v>0</v>
      </c>
      <c r="L23" s="1">
        <f t="shared" si="1"/>
        <v>0</v>
      </c>
      <c r="Q23" s="1">
        <f t="shared" si="2"/>
        <v>0</v>
      </c>
      <c r="V23" s="1">
        <f t="shared" si="3"/>
        <v>0</v>
      </c>
    </row>
    <row r="24" spans="1:22" ht="40.5">
      <c r="A24" s="1">
        <v>4</v>
      </c>
      <c r="B24" s="9" t="s">
        <v>33</v>
      </c>
      <c r="D24" s="1">
        <v>3000</v>
      </c>
      <c r="E24" s="1">
        <v>4</v>
      </c>
      <c r="F24" s="1">
        <v>4</v>
      </c>
      <c r="G24" s="1">
        <f t="shared" si="0"/>
        <v>16</v>
      </c>
      <c r="I24" s="7" t="s">
        <v>54</v>
      </c>
      <c r="J24" s="7" t="s">
        <v>54</v>
      </c>
      <c r="K24" s="7" t="s">
        <v>54</v>
      </c>
      <c r="L24" s="7" t="s">
        <v>54</v>
      </c>
      <c r="M24" s="8"/>
      <c r="N24" s="7" t="s">
        <v>54</v>
      </c>
      <c r="O24" s="7" t="s">
        <v>54</v>
      </c>
      <c r="P24" s="7" t="s">
        <v>54</v>
      </c>
      <c r="Q24" s="7" t="s">
        <v>54</v>
      </c>
      <c r="S24" s="7" t="s">
        <v>54</v>
      </c>
      <c r="T24" s="7" t="s">
        <v>54</v>
      </c>
      <c r="U24" s="7" t="s">
        <v>54</v>
      </c>
      <c r="V24" s="7" t="s">
        <v>54</v>
      </c>
    </row>
    <row r="25" spans="1:22" ht="81">
      <c r="A25" s="1" t="s">
        <v>35</v>
      </c>
      <c r="C25" s="9" t="s">
        <v>31</v>
      </c>
      <c r="E25" s="1">
        <v>2</v>
      </c>
      <c r="F25" s="1">
        <v>2</v>
      </c>
      <c r="G25" s="1">
        <f t="shared" si="0"/>
        <v>4</v>
      </c>
      <c r="I25" s="8"/>
      <c r="J25" s="7" t="s">
        <v>54</v>
      </c>
      <c r="K25" s="7" t="s">
        <v>54</v>
      </c>
      <c r="L25" s="7" t="s">
        <v>54</v>
      </c>
      <c r="M25" s="8"/>
      <c r="N25" s="8"/>
      <c r="O25" s="7" t="s">
        <v>54</v>
      </c>
      <c r="P25" s="7" t="s">
        <v>54</v>
      </c>
      <c r="Q25" s="7" t="s">
        <v>54</v>
      </c>
      <c r="S25" s="8"/>
      <c r="T25" s="7" t="s">
        <v>54</v>
      </c>
      <c r="U25" s="7" t="s">
        <v>54</v>
      </c>
      <c r="V25" s="7" t="s">
        <v>54</v>
      </c>
    </row>
    <row r="26" spans="1:22" ht="60.75">
      <c r="A26" s="1" t="s">
        <v>36</v>
      </c>
      <c r="C26" s="9" t="s">
        <v>32</v>
      </c>
      <c r="E26" s="1">
        <v>2</v>
      </c>
      <c r="F26" s="1">
        <v>1</v>
      </c>
      <c r="G26" s="1">
        <f t="shared" si="0"/>
        <v>2</v>
      </c>
      <c r="I26" s="8"/>
      <c r="J26" s="7" t="s">
        <v>54</v>
      </c>
      <c r="K26" s="7" t="s">
        <v>54</v>
      </c>
      <c r="L26" s="7" t="s">
        <v>54</v>
      </c>
      <c r="M26" s="8"/>
      <c r="N26" s="8"/>
      <c r="O26" s="7" t="s">
        <v>54</v>
      </c>
      <c r="P26" s="7" t="s">
        <v>54</v>
      </c>
      <c r="Q26" s="7" t="s">
        <v>54</v>
      </c>
      <c r="S26" s="8"/>
      <c r="T26" s="7" t="s">
        <v>54</v>
      </c>
      <c r="U26" s="7" t="s">
        <v>54</v>
      </c>
      <c r="V26" s="7" t="s">
        <v>54</v>
      </c>
    </row>
    <row r="27" spans="1:22" ht="60.75">
      <c r="A27" s="1">
        <v>5</v>
      </c>
      <c r="B27" s="9" t="s">
        <v>25</v>
      </c>
      <c r="E27" s="1">
        <v>2</v>
      </c>
      <c r="F27" s="1">
        <v>1</v>
      </c>
      <c r="G27" s="1">
        <f t="shared" si="0"/>
        <v>2</v>
      </c>
      <c r="J27" s="1">
        <v>2</v>
      </c>
      <c r="K27" s="1">
        <v>1</v>
      </c>
      <c r="L27" s="1">
        <f t="shared" si="1"/>
        <v>2</v>
      </c>
      <c r="O27" s="1">
        <v>2</v>
      </c>
      <c r="P27" s="1">
        <v>1</v>
      </c>
      <c r="Q27" s="1">
        <f t="shared" si="2"/>
        <v>2</v>
      </c>
      <c r="T27" s="7" t="s">
        <v>54</v>
      </c>
      <c r="U27" s="7" t="s">
        <v>54</v>
      </c>
      <c r="V27" s="7" t="s">
        <v>54</v>
      </c>
    </row>
    <row r="28" spans="1:22" ht="40.5">
      <c r="A28" s="1" t="s">
        <v>37</v>
      </c>
      <c r="C28" s="9" t="s">
        <v>40</v>
      </c>
      <c r="G28" s="1">
        <f t="shared" si="0"/>
        <v>0</v>
      </c>
      <c r="L28" s="1">
        <f t="shared" si="1"/>
        <v>0</v>
      </c>
      <c r="Q28" s="1">
        <f t="shared" si="2"/>
        <v>0</v>
      </c>
      <c r="V28" s="7" t="s">
        <v>54</v>
      </c>
    </row>
    <row r="29" spans="1:22" ht="20.25">
      <c r="A29" s="1" t="s">
        <v>38</v>
      </c>
      <c r="C29" s="9" t="s">
        <v>41</v>
      </c>
      <c r="G29" s="1">
        <f t="shared" si="0"/>
        <v>0</v>
      </c>
      <c r="L29" s="1">
        <f t="shared" si="1"/>
        <v>0</v>
      </c>
      <c r="Q29" s="1">
        <f t="shared" si="2"/>
        <v>0</v>
      </c>
      <c r="V29" s="1">
        <f t="shared" si="3"/>
        <v>0</v>
      </c>
    </row>
    <row r="30" spans="3:22" ht="40.5">
      <c r="C30" s="9" t="s">
        <v>57</v>
      </c>
      <c r="V30" s="1">
        <v>0</v>
      </c>
    </row>
    <row r="31" spans="1:22" ht="20.25">
      <c r="A31" s="1">
        <v>6</v>
      </c>
      <c r="B31" s="9" t="s">
        <v>16</v>
      </c>
      <c r="E31" s="1">
        <v>2</v>
      </c>
      <c r="F31" s="1">
        <v>1</v>
      </c>
      <c r="G31" s="1">
        <f t="shared" si="0"/>
        <v>2</v>
      </c>
      <c r="J31" s="1">
        <v>2</v>
      </c>
      <c r="K31" s="1">
        <v>1</v>
      </c>
      <c r="L31" s="1">
        <f t="shared" si="1"/>
        <v>2</v>
      </c>
      <c r="O31" s="1">
        <v>2</v>
      </c>
      <c r="P31" s="1">
        <v>1</v>
      </c>
      <c r="Q31" s="1">
        <f t="shared" si="2"/>
        <v>2</v>
      </c>
      <c r="T31" s="1">
        <v>2</v>
      </c>
      <c r="U31" s="1">
        <v>1</v>
      </c>
      <c r="V31" s="1">
        <f t="shared" si="3"/>
        <v>2</v>
      </c>
    </row>
    <row r="32" spans="2:22" ht="20.25">
      <c r="B32" s="9" t="s">
        <v>46</v>
      </c>
      <c r="D32" s="1">
        <v>1000</v>
      </c>
      <c r="E32" s="1">
        <v>2</v>
      </c>
      <c r="F32" s="1">
        <v>1</v>
      </c>
      <c r="G32" s="1">
        <f t="shared" si="0"/>
        <v>2</v>
      </c>
      <c r="I32" s="1">
        <v>1000</v>
      </c>
      <c r="J32" s="1">
        <v>2</v>
      </c>
      <c r="K32" s="1">
        <v>1</v>
      </c>
      <c r="L32" s="1">
        <f t="shared" si="1"/>
        <v>2</v>
      </c>
      <c r="N32" s="1">
        <v>1000</v>
      </c>
      <c r="O32" s="1">
        <v>2</v>
      </c>
      <c r="P32" s="1">
        <v>1</v>
      </c>
      <c r="Q32" s="1">
        <f t="shared" si="2"/>
        <v>2</v>
      </c>
      <c r="S32" s="1">
        <v>1000</v>
      </c>
      <c r="T32" s="1">
        <v>2</v>
      </c>
      <c r="U32" s="1">
        <v>1</v>
      </c>
      <c r="V32" s="1">
        <f t="shared" si="3"/>
        <v>2</v>
      </c>
    </row>
    <row r="33" spans="1:22" ht="101.25">
      <c r="A33" s="1">
        <v>7</v>
      </c>
      <c r="B33" s="9" t="s">
        <v>42</v>
      </c>
      <c r="D33" s="1">
        <v>200</v>
      </c>
      <c r="E33" s="1">
        <v>3</v>
      </c>
      <c r="F33" s="1">
        <v>1</v>
      </c>
      <c r="G33" s="1">
        <f t="shared" si="0"/>
        <v>3</v>
      </c>
      <c r="I33" s="7" t="s">
        <v>54</v>
      </c>
      <c r="J33" s="7" t="s">
        <v>54</v>
      </c>
      <c r="K33" s="7" t="s">
        <v>54</v>
      </c>
      <c r="L33" s="7" t="s">
        <v>54</v>
      </c>
      <c r="M33" s="8"/>
      <c r="N33" s="7" t="s">
        <v>54</v>
      </c>
      <c r="O33" s="7" t="s">
        <v>54</v>
      </c>
      <c r="P33" s="7" t="s">
        <v>54</v>
      </c>
      <c r="Q33" s="7" t="s">
        <v>54</v>
      </c>
      <c r="S33" s="7" t="s">
        <v>54</v>
      </c>
      <c r="T33" s="7" t="s">
        <v>54</v>
      </c>
      <c r="U33" s="7" t="s">
        <v>54</v>
      </c>
      <c r="V33" s="7" t="s">
        <v>54</v>
      </c>
    </row>
    <row r="34" spans="1:22" ht="60.75">
      <c r="A34" s="1" t="s">
        <v>39</v>
      </c>
      <c r="C34" s="9" t="s">
        <v>17</v>
      </c>
      <c r="G34" s="1">
        <f t="shared" si="0"/>
        <v>0</v>
      </c>
      <c r="L34" s="7" t="s">
        <v>54</v>
      </c>
      <c r="Q34" s="7" t="s">
        <v>54</v>
      </c>
      <c r="V34" s="7" t="s">
        <v>54</v>
      </c>
    </row>
    <row r="35" spans="2:22" ht="40.5">
      <c r="B35" s="9" t="s">
        <v>20</v>
      </c>
      <c r="C35" s="9" t="s">
        <v>47</v>
      </c>
      <c r="E35" s="1">
        <v>2</v>
      </c>
      <c r="F35" s="1">
        <v>4</v>
      </c>
      <c r="G35" s="1">
        <f t="shared" si="0"/>
        <v>8</v>
      </c>
      <c r="J35" s="1">
        <v>2</v>
      </c>
      <c r="K35" s="1">
        <v>4</v>
      </c>
      <c r="L35" s="1">
        <f t="shared" si="1"/>
        <v>8</v>
      </c>
      <c r="O35" s="1">
        <v>2</v>
      </c>
      <c r="P35" s="1">
        <v>4</v>
      </c>
      <c r="Q35" s="1">
        <f t="shared" si="2"/>
        <v>8</v>
      </c>
      <c r="T35" s="1">
        <v>2</v>
      </c>
      <c r="U35" s="1">
        <v>3</v>
      </c>
      <c r="V35" s="1">
        <f t="shared" si="3"/>
        <v>6</v>
      </c>
    </row>
    <row r="36" spans="2:22" ht="40.5">
      <c r="B36" s="9" t="s">
        <v>18</v>
      </c>
      <c r="E36" s="1">
        <v>2</v>
      </c>
      <c r="F36" s="1">
        <v>0.5</v>
      </c>
      <c r="G36" s="1">
        <f t="shared" si="0"/>
        <v>1</v>
      </c>
      <c r="J36" s="1">
        <v>2</v>
      </c>
      <c r="K36" s="1">
        <v>0.5</v>
      </c>
      <c r="L36" s="1">
        <f t="shared" si="1"/>
        <v>1</v>
      </c>
      <c r="O36" s="1">
        <v>2</v>
      </c>
      <c r="P36" s="1">
        <v>0.5</v>
      </c>
      <c r="Q36" s="1">
        <f t="shared" si="2"/>
        <v>1</v>
      </c>
      <c r="T36" s="1">
        <v>2</v>
      </c>
      <c r="U36" s="1">
        <v>0.5</v>
      </c>
      <c r="V36" s="1">
        <f t="shared" si="3"/>
        <v>1</v>
      </c>
    </row>
    <row r="37" spans="2:22" ht="20.25">
      <c r="B37" s="9" t="s">
        <v>19</v>
      </c>
      <c r="E37" s="1">
        <v>2</v>
      </c>
      <c r="F37" s="1">
        <v>1</v>
      </c>
      <c r="G37" s="1">
        <f t="shared" si="0"/>
        <v>2</v>
      </c>
      <c r="J37" s="1">
        <v>2</v>
      </c>
      <c r="K37" s="1">
        <v>1</v>
      </c>
      <c r="L37" s="1">
        <f t="shared" si="1"/>
        <v>2</v>
      </c>
      <c r="O37" s="1">
        <v>2</v>
      </c>
      <c r="P37" s="1">
        <v>1</v>
      </c>
      <c r="Q37" s="1">
        <f t="shared" si="2"/>
        <v>2</v>
      </c>
      <c r="T37" s="1">
        <v>2</v>
      </c>
      <c r="U37" s="1">
        <v>1</v>
      </c>
      <c r="V37" s="1">
        <f t="shared" si="3"/>
        <v>2</v>
      </c>
    </row>
    <row r="38" spans="2:22" ht="20.25">
      <c r="B38" s="9" t="s">
        <v>22</v>
      </c>
      <c r="E38" s="1">
        <v>0</v>
      </c>
      <c r="F38" s="1">
        <v>2</v>
      </c>
      <c r="G38" s="1">
        <f t="shared" si="0"/>
        <v>0</v>
      </c>
      <c r="J38" s="1">
        <v>0</v>
      </c>
      <c r="K38" s="1">
        <v>2</v>
      </c>
      <c r="L38" s="1">
        <f t="shared" si="1"/>
        <v>0</v>
      </c>
      <c r="O38" s="1">
        <v>0</v>
      </c>
      <c r="P38" s="1">
        <v>0</v>
      </c>
      <c r="Q38" s="1">
        <f t="shared" si="2"/>
        <v>0</v>
      </c>
      <c r="T38" s="1">
        <v>0</v>
      </c>
      <c r="U38" s="1">
        <v>0</v>
      </c>
      <c r="V38" s="1">
        <f t="shared" si="3"/>
        <v>0</v>
      </c>
    </row>
    <row r="39" spans="2:22" ht="20.25">
      <c r="B39" s="9" t="s">
        <v>21</v>
      </c>
      <c r="D39" s="1">
        <f>SUM(D3:D38)</f>
        <v>10200</v>
      </c>
      <c r="G39" s="1">
        <f>SUM(G3:G38)</f>
        <v>73</v>
      </c>
      <c r="H39" s="1" t="s">
        <v>45</v>
      </c>
      <c r="I39" s="1">
        <f>SUM(I3:I38)</f>
        <v>7000</v>
      </c>
      <c r="L39" s="1">
        <f>SUM(L3:L38)</f>
        <v>48</v>
      </c>
      <c r="N39" s="1">
        <f>SUM(N3:N38)</f>
        <v>7000</v>
      </c>
      <c r="O39" s="1">
        <f>SUM(O3:O38)</f>
        <v>33</v>
      </c>
      <c r="P39" s="1">
        <f>SUM(P3:P38)</f>
        <v>24.5</v>
      </c>
      <c r="Q39" s="1">
        <f>SUM(Q3:Q38)</f>
        <v>46</v>
      </c>
      <c r="S39" s="1">
        <f>SUM(S3:S38)</f>
        <v>6000</v>
      </c>
      <c r="T39" s="1">
        <f>SUM(T3:T38)</f>
        <v>24</v>
      </c>
      <c r="U39" s="1">
        <f>SUM(U3:U38)</f>
        <v>17.5</v>
      </c>
      <c r="V39" s="1">
        <f>SUM(V3:V38)</f>
        <v>35</v>
      </c>
    </row>
    <row r="40" spans="2:22" ht="40.5">
      <c r="B40" s="16"/>
      <c r="C40" s="16" t="s">
        <v>23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4:22" ht="20.25">
      <c r="D41" s="10" t="s">
        <v>48</v>
      </c>
      <c r="E41" s="11"/>
      <c r="F41" s="11"/>
      <c r="G41" s="12">
        <f>18*G39*85*8</f>
        <v>893520</v>
      </c>
      <c r="I41" s="10" t="s">
        <v>48</v>
      </c>
      <c r="J41" s="11"/>
      <c r="K41" s="11"/>
      <c r="L41" s="12">
        <f>18*L39*85*8</f>
        <v>587520</v>
      </c>
      <c r="N41" s="10" t="s">
        <v>48</v>
      </c>
      <c r="O41" s="11"/>
      <c r="P41" s="11"/>
      <c r="Q41" s="12">
        <f>18*Q39*85*8</f>
        <v>563040</v>
      </c>
      <c r="S41" s="10" t="s">
        <v>48</v>
      </c>
      <c r="T41" s="11"/>
      <c r="U41" s="11"/>
      <c r="V41" s="13">
        <f>18*V39*85*8</f>
        <v>428400</v>
      </c>
    </row>
    <row r="42" spans="6:22" ht="20.25">
      <c r="F42" s="3" t="s">
        <v>49</v>
      </c>
      <c r="G42" s="12">
        <f>18*D39</f>
        <v>183600</v>
      </c>
      <c r="K42" s="3" t="s">
        <v>49</v>
      </c>
      <c r="L42" s="12">
        <f>18*I39</f>
        <v>126000</v>
      </c>
      <c r="P42" s="3" t="s">
        <v>49</v>
      </c>
      <c r="Q42" s="12">
        <f>18*N39</f>
        <v>126000</v>
      </c>
      <c r="U42" s="3" t="s">
        <v>49</v>
      </c>
      <c r="V42" s="13">
        <f>18*S39</f>
        <v>108000</v>
      </c>
    </row>
    <row r="43" spans="6:22" ht="20.25">
      <c r="F43" s="5" t="s">
        <v>50</v>
      </c>
      <c r="G43" s="12">
        <f>G42+G41</f>
        <v>1077120</v>
      </c>
      <c r="K43" s="5" t="s">
        <v>50</v>
      </c>
      <c r="L43" s="12">
        <f>L42+L41</f>
        <v>713520</v>
      </c>
      <c r="P43" s="5" t="s">
        <v>50</v>
      </c>
      <c r="Q43" s="12">
        <f>Q42+Q41</f>
        <v>689040</v>
      </c>
      <c r="U43" s="5" t="s">
        <v>50</v>
      </c>
      <c r="V43" s="13">
        <f>V42+V41</f>
        <v>536400</v>
      </c>
    </row>
  </sheetData>
  <mergeCells count="4">
    <mergeCell ref="D41:F41"/>
    <mergeCell ref="I41:K41"/>
    <mergeCell ref="N41:P41"/>
    <mergeCell ref="S41:U41"/>
  </mergeCells>
  <printOptions gridLines="1"/>
  <pageMargins left="0.75" right="0.75" top="1" bottom="1" header="0.5" footer="0.5"/>
  <pageSetup horizontalDpi="300" verticalDpi="300" orientation="landscape" paperSize="17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tbrown</cp:lastModifiedBy>
  <cp:lastPrinted>2006-11-13T14:00:57Z</cp:lastPrinted>
  <dcterms:created xsi:type="dcterms:W3CDTF">2006-11-07T18:33:53Z</dcterms:created>
  <dcterms:modified xsi:type="dcterms:W3CDTF">2006-11-13T14:00:59Z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-1600203351</vt:i4>
  </property>
  <property fmtid="{D5CDD505-2E9C-101B-9397-08002B2CF9AE}" pid="3" name="_NewReviewCycle">
    <vt:lpwstr/>
  </property>
  <property fmtid="{D5CDD505-2E9C-101B-9397-08002B2CF9AE}" pid="4" name="_EmailSubject">
    <vt:lpwstr>Assembly Working Group conference call today at 1:30</vt:lpwstr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  <property fmtid="{D5CDD505-2E9C-101B-9397-08002B2CF9AE}" pid="7" name="_ReviewingToolsShownOnce">
    <vt:lpwstr/>
  </property>
</Properties>
</file>