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firstSheet="2" activeTab="2"/>
  </bookViews>
  <sheets>
    <sheet name="Nominal Vector" sheetId="1" r:id="rId1"/>
    <sheet name="Actual Tolerance" sheetId="2" r:id="rId2"/>
    <sheet name="Actual" sheetId="3" r:id="rId3"/>
    <sheet name="Deltas" sheetId="4" r:id="rId4"/>
    <sheet name="Nominal" sheetId="5" r:id="rId5"/>
    <sheet name="Deviations Graph" sheetId="6" r:id="rId6"/>
    <sheet name="Bell Curve" sheetId="7" r:id="rId7"/>
    <sheet name="Distribution chart" sheetId="8" r:id="rId8"/>
    <sheet name="Picture" sheetId="9" r:id="rId9"/>
    <sheet name="Summary" sheetId="10" r:id="rId10"/>
    <sheet name="Gauss" sheetId="11" state="hidden" r:id="rId11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1">'Actual Tolerance'!$A$2:$A$65536</definedName>
    <definedName name="Description_2">'Deltas'!$B$47:$B$65536</definedName>
    <definedName name="Description_3">'Nominal'!$B$47:$B$65536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'Nominal'!$C$47:$C$65536</definedName>
    <definedName name="NominalY_0">'Nominal Vector'!$C$2:$C$65536</definedName>
    <definedName name="NominalY_1">'Nominal'!$D$47:$D$65536</definedName>
    <definedName name="NominalZ_0">'Nominal Vector'!$D$2:$D$65536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0">'Actual Tolerance'!$H$2:$H$65536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9">'Summary'!$A$1:$H$48</definedName>
    <definedName name="_xlnm.Print_Titles" localSheetId="2">'Actual'!$45:$46</definedName>
    <definedName name="_xlnm.Print_Titles" localSheetId="1">'Actual Tolerance'!$1:$1</definedName>
    <definedName name="_xlnm.Print_Titles" localSheetId="3">'Deltas'!$45:$46</definedName>
    <definedName name="_xlnm.Print_Titles" localSheetId="4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<sst xmlns="http://schemas.openxmlformats.org/spreadsheetml/2006/main" count="358" uniqueCount="101">
  <si>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</si>
  <si>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</si>
  <si>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</si>
  <si>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</si>
  <si>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</si>
  <si>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</si>
  <si>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</si>
  <si>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</si>
  <si>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</si>
  <si>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</si>
  <si>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</si>
  <si>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</si>
  <si>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</si>
  <si>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</si>
  <si>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</si>
  <si>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</si>
  <si>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</si>
  <si>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</si>
  <si>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</si>
  <si>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</si>
  <si>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</si>
  <si>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</si>
  <si>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</si>
  <si>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</si>
  <si>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</si>
  <si>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</si>
  <si>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</si>
  <si>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</si>
  <si>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</si>
  <si>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</si>
  <si>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</si>
  <si>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</si>
  <si>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</si>
  <si>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</si>
  <si>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</si>
  <si>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</si>
  <si>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</si>
  <si>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</si>
  <si>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</si>
  <si>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</si>
  <si>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</si>
  <si>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</si>
  <si>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</si>
  <si>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</si>
  <si>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</si>
  <si>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</si>
  <si>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</si>
  <si>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</si>
  <si>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</si>
  <si>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</si>
  <si>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</si>
  <si>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</si>
  <si>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D SIDE WING - CMM</t>
  </si>
  <si>
    <t>JOB NUMBER</t>
  </si>
  <si>
    <t>PART NUMBER</t>
  </si>
  <si>
    <t>PART NAME</t>
  </si>
  <si>
    <t>INSPECTOR</t>
  </si>
  <si>
    <t>65709-5</t>
  </si>
  <si>
    <t>MCMF-A</t>
  </si>
  <si>
    <t>D SIDE OUTSIDE WING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</si>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</sst>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9" fontId="1" fillId="0" borderId="0" xfId="0" applyNumberFormat="1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Tolerance'!$G$2:$G$41</c:f>
              <c:numCache>
                <c:ptCount val="40"/>
                <c:pt idx="0">
                  <c:v>-0.1738</c:v>
                </c:pt>
                <c:pt idx="1">
                  <c:v>-0.1763</c:v>
                </c:pt>
                <c:pt idx="2">
                  <c:v>-0.1729</c:v>
                </c:pt>
                <c:pt idx="3">
                  <c:v>-0.1775</c:v>
                </c:pt>
                <c:pt idx="4">
                  <c:v>-0.1788</c:v>
                </c:pt>
                <c:pt idx="5">
                  <c:v>-0.18</c:v>
                </c:pt>
                <c:pt idx="6">
                  <c:v>-0.1778</c:v>
                </c:pt>
                <c:pt idx="7">
                  <c:v>-0.1795</c:v>
                </c:pt>
                <c:pt idx="8">
                  <c:v>-0.1802</c:v>
                </c:pt>
                <c:pt idx="9">
                  <c:v>-0.1723</c:v>
                </c:pt>
                <c:pt idx="10">
                  <c:v>-0.1796</c:v>
                </c:pt>
                <c:pt idx="11">
                  <c:v>-0.1774</c:v>
                </c:pt>
                <c:pt idx="12">
                  <c:v>-0.181</c:v>
                </c:pt>
                <c:pt idx="13">
                  <c:v>-0.1796</c:v>
                </c:pt>
                <c:pt idx="14">
                  <c:v>-0.1843</c:v>
                </c:pt>
                <c:pt idx="15">
                  <c:v>-0.1859</c:v>
                </c:pt>
                <c:pt idx="16">
                  <c:v>-0.1838</c:v>
                </c:pt>
                <c:pt idx="17">
                  <c:v>-0.184</c:v>
                </c:pt>
                <c:pt idx="18">
                  <c:v>-0.1858</c:v>
                </c:pt>
                <c:pt idx="19">
                  <c:v>-0.1847</c:v>
                </c:pt>
                <c:pt idx="20">
                  <c:v>-0.1774</c:v>
                </c:pt>
                <c:pt idx="21">
                  <c:v>-0.1751</c:v>
                </c:pt>
                <c:pt idx="22">
                  <c:v>-0.1735</c:v>
                </c:pt>
                <c:pt idx="23">
                  <c:v>-0.1758</c:v>
                </c:pt>
                <c:pt idx="24">
                  <c:v>-0.1735</c:v>
                </c:pt>
                <c:pt idx="25">
                  <c:v>-0.1768</c:v>
                </c:pt>
                <c:pt idx="26">
                  <c:v>-0.1738</c:v>
                </c:pt>
                <c:pt idx="27">
                  <c:v>-0.1769</c:v>
                </c:pt>
                <c:pt idx="28">
                  <c:v>-0.1801</c:v>
                </c:pt>
                <c:pt idx="29">
                  <c:v>-0.1756</c:v>
                </c:pt>
                <c:pt idx="30">
                  <c:v>-0.1754</c:v>
                </c:pt>
                <c:pt idx="31">
                  <c:v>-0.1756</c:v>
                </c:pt>
                <c:pt idx="32">
                  <c:v>-0.1753</c:v>
                </c:pt>
                <c:pt idx="33">
                  <c:v>-0.1787</c:v>
                </c:pt>
                <c:pt idx="34">
                  <c:v>-0.1784</c:v>
                </c:pt>
                <c:pt idx="35">
                  <c:v>-0.1801</c:v>
                </c:pt>
                <c:pt idx="36">
                  <c:v>-0.1825</c:v>
                </c:pt>
                <c:pt idx="37">
                  <c:v>-0.1805</c:v>
                </c:pt>
                <c:pt idx="38">
                  <c:v>-0.1767</c:v>
                </c:pt>
                <c:pt idx="39">
                  <c:v>-0.1771</c:v>
                </c:pt>
              </c:numCache>
            </c:numRef>
          </c:val>
          <c:smooth val="0"/>
        </c:ser>
        <c:marker val="1"/>
        <c:axId val="18841147"/>
        <c:axId val="35352596"/>
      </c:lineChart>
      <c:catAx>
        <c:axId val="18841147"/>
        <c:scaling>
          <c:orientation val="minMax"/>
        </c:scaling>
        <c:axPos val="b"/>
        <c:delete val="1"/>
        <c:majorTickMark val="out"/>
        <c:minorTickMark val="none"/>
        <c:tickLblPos val="nextTo"/>
        <c:crossAx val="35352596"/>
        <c:crosses val="autoZero"/>
        <c:auto val="1"/>
        <c:lblOffset val="100"/>
        <c:noMultiLvlLbl val="0"/>
      </c:catAx>
      <c:valAx>
        <c:axId val="353525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841147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8041645"/>
        <c:axId val="6830486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1474375"/>
        <c:axId val="16398464"/>
      </c:scatterChart>
      <c:valAx>
        <c:axId val="38041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830486"/>
        <c:crosses val="max"/>
        <c:crossBetween val="midCat"/>
        <c:dispUnits/>
      </c:valAx>
      <c:valAx>
        <c:axId val="68304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041645"/>
        <c:crosses val="max"/>
        <c:crossBetween val="midCat"/>
        <c:dispUnits/>
      </c:valAx>
      <c:valAx>
        <c:axId val="61474375"/>
        <c:scaling>
          <c:orientation val="minMax"/>
        </c:scaling>
        <c:axPos val="b"/>
        <c:delete val="1"/>
        <c:majorTickMark val="in"/>
        <c:minorTickMark val="none"/>
        <c:tickLblPos val="nextTo"/>
        <c:crossAx val="16398464"/>
        <c:crosses val="max"/>
        <c:crossBetween val="midCat"/>
        <c:dispUnits/>
      </c:valAx>
      <c:valAx>
        <c:axId val="163984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47437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5</c:v>
                </c:pt>
                <c:pt idx="13">
                  <c:v>3</c:v>
                </c:pt>
                <c:pt idx="14">
                  <c:v>3</c:v>
                </c:pt>
                <c:pt idx="15">
                  <c:v>1</c:v>
                </c:pt>
                <c:pt idx="16">
                  <c:v>5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0</c:v>
                </c:pt>
                <c:pt idx="21">
                  <c:v>4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9737909"/>
        <c:axId val="4498799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0.03545478729550376</c:v>
                </c:pt>
                <c:pt idx="1">
                  <c:v>0.0633236126638389</c:v>
                </c:pt>
                <c:pt idx="2">
                  <c:v>0.10866375386948318</c:v>
                </c:pt>
                <c:pt idx="3">
                  <c:v>0.17915624235874303</c:v>
                </c:pt>
                <c:pt idx="4">
                  <c:v>0.2837967427698501</c:v>
                </c:pt>
                <c:pt idx="5">
                  <c:v>0.43192773210550095</c:v>
                </c:pt>
                <c:pt idx="6">
                  <c:v>0.6316012664071466</c:v>
                </c:pt>
                <c:pt idx="7">
                  <c:v>0.8873666774356334</c:v>
                </c:pt>
                <c:pt idx="8">
                  <c:v>1.1978197250859548</c:v>
                </c:pt>
                <c:pt idx="9">
                  <c:v>1.5534884398656943</c:v>
                </c:pt>
                <c:pt idx="10">
                  <c:v>1.9357657961531318</c:v>
                </c:pt>
                <c:pt idx="11">
                  <c:v>2.317532422091842</c:v>
                </c:pt>
                <c:pt idx="12">
                  <c:v>2.6657968231343716</c:v>
                </c:pt>
                <c:pt idx="13">
                  <c:v>2.9461611224265676</c:v>
                </c:pt>
                <c:pt idx="14">
                  <c:v>3.1283415518036244</c:v>
                </c:pt>
                <c:pt idx="15">
                  <c:v>3.1915382432114376</c:v>
                </c:pt>
                <c:pt idx="16">
                  <c:v>3.1283415518036244</c:v>
                </c:pt>
                <c:pt idx="17">
                  <c:v>2.9461611224265676</c:v>
                </c:pt>
                <c:pt idx="18">
                  <c:v>2.6657968231343716</c:v>
                </c:pt>
                <c:pt idx="19">
                  <c:v>2.317532422091842</c:v>
                </c:pt>
                <c:pt idx="20">
                  <c:v>1.9357657961531318</c:v>
                </c:pt>
                <c:pt idx="21">
                  <c:v>1.5534884398656943</c:v>
                </c:pt>
                <c:pt idx="22">
                  <c:v>1.1978197250859548</c:v>
                </c:pt>
                <c:pt idx="23">
                  <c:v>0.8873666774356334</c:v>
                </c:pt>
                <c:pt idx="24">
                  <c:v>0.6316012664071466</c:v>
                </c:pt>
                <c:pt idx="25">
                  <c:v>0.43192773210550095</c:v>
                </c:pt>
                <c:pt idx="26">
                  <c:v>0.2837967427698501</c:v>
                </c:pt>
                <c:pt idx="27">
                  <c:v>0.17915624235874303</c:v>
                </c:pt>
                <c:pt idx="28">
                  <c:v>0.10866375386948318</c:v>
                </c:pt>
                <c:pt idx="29">
                  <c:v>0.0633236126638389</c:v>
                </c:pt>
                <c:pt idx="30">
                  <c:v>0.03545478729550376</c:v>
                </c:pt>
              </c:numCache>
            </c:numRef>
          </c:val>
          <c:smooth val="0"/>
        </c:ser>
        <c:axId val="2238799"/>
        <c:axId val="20149192"/>
      </c:lineChart>
      <c:catAx>
        <c:axId val="497379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4987998"/>
        <c:crosses val="autoZero"/>
        <c:auto val="0"/>
        <c:lblOffset val="100"/>
        <c:tickLblSkip val="1"/>
        <c:noMultiLvlLbl val="0"/>
      </c:catAx>
      <c:valAx>
        <c:axId val="449879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9737909"/>
        <c:crossesAt val="1"/>
        <c:crossBetween val="between"/>
        <c:dispUnits/>
      </c:valAx>
      <c:catAx>
        <c:axId val="2238799"/>
        <c:scaling>
          <c:orientation val="minMax"/>
        </c:scaling>
        <c:axPos val="b"/>
        <c:delete val="1"/>
        <c:majorTickMark val="in"/>
        <c:minorTickMark val="none"/>
        <c:tickLblPos val="nextTo"/>
        <c:crossAx val="20149192"/>
        <c:crosses val="autoZero"/>
        <c:auto val="0"/>
        <c:lblOffset val="100"/>
        <c:tickLblSkip val="1"/>
        <c:noMultiLvlLbl val="0"/>
      </c:catAx>
      <c:valAx>
        <c:axId val="2014919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23879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Tolerance'!$G$2:$G$41</c:f>
              <c:numCache>
                <c:ptCount val="40"/>
                <c:pt idx="0">
                  <c:v>-0.1738</c:v>
                </c:pt>
                <c:pt idx="1">
                  <c:v>-0.1763</c:v>
                </c:pt>
                <c:pt idx="2">
                  <c:v>-0.1729</c:v>
                </c:pt>
                <c:pt idx="3">
                  <c:v>-0.1775</c:v>
                </c:pt>
                <c:pt idx="4">
                  <c:v>-0.1788</c:v>
                </c:pt>
                <c:pt idx="5">
                  <c:v>-0.18</c:v>
                </c:pt>
                <c:pt idx="6">
                  <c:v>-0.1778</c:v>
                </c:pt>
                <c:pt idx="7">
                  <c:v>-0.1795</c:v>
                </c:pt>
                <c:pt idx="8">
                  <c:v>-0.1802</c:v>
                </c:pt>
                <c:pt idx="9">
                  <c:v>-0.1723</c:v>
                </c:pt>
                <c:pt idx="10">
                  <c:v>-0.1796</c:v>
                </c:pt>
                <c:pt idx="11">
                  <c:v>-0.1774</c:v>
                </c:pt>
                <c:pt idx="12">
                  <c:v>-0.181</c:v>
                </c:pt>
                <c:pt idx="13">
                  <c:v>-0.1796</c:v>
                </c:pt>
                <c:pt idx="14">
                  <c:v>-0.1843</c:v>
                </c:pt>
                <c:pt idx="15">
                  <c:v>-0.1859</c:v>
                </c:pt>
                <c:pt idx="16">
                  <c:v>-0.1838</c:v>
                </c:pt>
                <c:pt idx="17">
                  <c:v>-0.184</c:v>
                </c:pt>
                <c:pt idx="18">
                  <c:v>-0.1858</c:v>
                </c:pt>
                <c:pt idx="19">
                  <c:v>-0.1847</c:v>
                </c:pt>
                <c:pt idx="20">
                  <c:v>-0.1774</c:v>
                </c:pt>
                <c:pt idx="21">
                  <c:v>-0.1751</c:v>
                </c:pt>
                <c:pt idx="22">
                  <c:v>-0.1735</c:v>
                </c:pt>
                <c:pt idx="23">
                  <c:v>-0.1758</c:v>
                </c:pt>
                <c:pt idx="24">
                  <c:v>-0.1735</c:v>
                </c:pt>
                <c:pt idx="25">
                  <c:v>-0.1768</c:v>
                </c:pt>
                <c:pt idx="26">
                  <c:v>-0.1738</c:v>
                </c:pt>
                <c:pt idx="27">
                  <c:v>-0.1769</c:v>
                </c:pt>
                <c:pt idx="28">
                  <c:v>-0.1801</c:v>
                </c:pt>
                <c:pt idx="29">
                  <c:v>-0.1756</c:v>
                </c:pt>
                <c:pt idx="30">
                  <c:v>-0.1754</c:v>
                </c:pt>
                <c:pt idx="31">
                  <c:v>-0.1756</c:v>
                </c:pt>
                <c:pt idx="32">
                  <c:v>-0.1753</c:v>
                </c:pt>
                <c:pt idx="33">
                  <c:v>-0.1787</c:v>
                </c:pt>
                <c:pt idx="34">
                  <c:v>-0.1784</c:v>
                </c:pt>
                <c:pt idx="35">
                  <c:v>-0.1801</c:v>
                </c:pt>
                <c:pt idx="36">
                  <c:v>-0.1825</c:v>
                </c:pt>
                <c:pt idx="37">
                  <c:v>-0.1805</c:v>
                </c:pt>
                <c:pt idx="38">
                  <c:v>-0.1767</c:v>
                </c:pt>
                <c:pt idx="39">
                  <c:v>-0.1771</c:v>
                </c:pt>
              </c:numCache>
            </c:numRef>
          </c:val>
          <c:smooth val="1"/>
        </c:ser>
        <c:axId val="47125001"/>
        <c:axId val="21471826"/>
      </c:lineChart>
      <c:catAx>
        <c:axId val="47125001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21471826"/>
        <c:crosses val="autoZero"/>
        <c:auto val="0"/>
        <c:lblOffset val="100"/>
        <c:tickLblSkip val="1"/>
        <c:noMultiLvlLbl val="0"/>
      </c:catAx>
      <c:valAx>
        <c:axId val="2147182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712500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5</c:v>
                </c:pt>
                <c:pt idx="13">
                  <c:v>3</c:v>
                </c:pt>
                <c:pt idx="14">
                  <c:v>3</c:v>
                </c:pt>
                <c:pt idx="15">
                  <c:v>1</c:v>
                </c:pt>
                <c:pt idx="16">
                  <c:v>5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0</c:v>
                </c:pt>
                <c:pt idx="21">
                  <c:v>4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9028707"/>
        <c:axId val="6149631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0.03545478729550376</c:v>
                </c:pt>
                <c:pt idx="1">
                  <c:v>0.0633236126638389</c:v>
                </c:pt>
                <c:pt idx="2">
                  <c:v>0.10866375386948318</c:v>
                </c:pt>
                <c:pt idx="3">
                  <c:v>0.17915624235874303</c:v>
                </c:pt>
                <c:pt idx="4">
                  <c:v>0.2837967427698501</c:v>
                </c:pt>
                <c:pt idx="5">
                  <c:v>0.43192773210550095</c:v>
                </c:pt>
                <c:pt idx="6">
                  <c:v>0.6316012664071466</c:v>
                </c:pt>
                <c:pt idx="7">
                  <c:v>0.8873666774356334</c:v>
                </c:pt>
                <c:pt idx="8">
                  <c:v>1.1978197250859548</c:v>
                </c:pt>
                <c:pt idx="9">
                  <c:v>1.5534884398656943</c:v>
                </c:pt>
                <c:pt idx="10">
                  <c:v>1.9357657961531318</c:v>
                </c:pt>
                <c:pt idx="11">
                  <c:v>2.317532422091842</c:v>
                </c:pt>
                <c:pt idx="12">
                  <c:v>2.6657968231343716</c:v>
                </c:pt>
                <c:pt idx="13">
                  <c:v>2.9461611224265676</c:v>
                </c:pt>
                <c:pt idx="14">
                  <c:v>3.1283415518036244</c:v>
                </c:pt>
                <c:pt idx="15">
                  <c:v>3.1915382432114376</c:v>
                </c:pt>
                <c:pt idx="16">
                  <c:v>3.1283415518036244</c:v>
                </c:pt>
                <c:pt idx="17">
                  <c:v>2.9461611224265676</c:v>
                </c:pt>
                <c:pt idx="18">
                  <c:v>2.6657968231343716</c:v>
                </c:pt>
                <c:pt idx="19">
                  <c:v>2.317532422091842</c:v>
                </c:pt>
                <c:pt idx="20">
                  <c:v>1.9357657961531318</c:v>
                </c:pt>
                <c:pt idx="21">
                  <c:v>1.5534884398656943</c:v>
                </c:pt>
                <c:pt idx="22">
                  <c:v>1.1978197250859548</c:v>
                </c:pt>
                <c:pt idx="23">
                  <c:v>0.8873666774356334</c:v>
                </c:pt>
                <c:pt idx="24">
                  <c:v>0.6316012664071466</c:v>
                </c:pt>
                <c:pt idx="25">
                  <c:v>0.43192773210550095</c:v>
                </c:pt>
                <c:pt idx="26">
                  <c:v>0.2837967427698501</c:v>
                </c:pt>
                <c:pt idx="27">
                  <c:v>0.17915624235874303</c:v>
                </c:pt>
                <c:pt idx="28">
                  <c:v>0.10866375386948318</c:v>
                </c:pt>
                <c:pt idx="29">
                  <c:v>0.0633236126638389</c:v>
                </c:pt>
                <c:pt idx="30">
                  <c:v>0.03545478729550376</c:v>
                </c:pt>
              </c:numCache>
            </c:numRef>
          </c:val>
          <c:smooth val="0"/>
        </c:ser>
        <c:axId val="16595933"/>
        <c:axId val="15145670"/>
      </c:lineChart>
      <c:catAx>
        <c:axId val="590287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1496316"/>
        <c:crosses val="autoZero"/>
        <c:auto val="0"/>
        <c:lblOffset val="100"/>
        <c:tickLblSkip val="1"/>
        <c:noMultiLvlLbl val="0"/>
      </c:catAx>
      <c:valAx>
        <c:axId val="614963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028707"/>
        <c:crossesAt val="1"/>
        <c:crossBetween val="between"/>
        <c:dispUnits/>
      </c:valAx>
      <c:catAx>
        <c:axId val="16595933"/>
        <c:scaling>
          <c:orientation val="minMax"/>
        </c:scaling>
        <c:axPos val="b"/>
        <c:delete val="1"/>
        <c:majorTickMark val="in"/>
        <c:minorTickMark val="none"/>
        <c:tickLblPos val="nextTo"/>
        <c:crossAx val="15145670"/>
        <c:crosses val="autoZero"/>
        <c:auto val="0"/>
        <c:lblOffset val="100"/>
        <c:tickLblSkip val="1"/>
        <c:noMultiLvlLbl val="0"/>
      </c:catAx>
      <c:valAx>
        <c:axId val="1514567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659593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'Actual Tolerance'!$G$2:$G$41</c:f>
              <c:numCache>
                <c:ptCount val="40"/>
                <c:pt idx="0">
                  <c:v>-0.1738</c:v>
                </c:pt>
                <c:pt idx="1">
                  <c:v>-0.1763</c:v>
                </c:pt>
                <c:pt idx="2">
                  <c:v>-0.1729</c:v>
                </c:pt>
                <c:pt idx="3">
                  <c:v>-0.1775</c:v>
                </c:pt>
                <c:pt idx="4">
                  <c:v>-0.1788</c:v>
                </c:pt>
                <c:pt idx="5">
                  <c:v>-0.18</c:v>
                </c:pt>
                <c:pt idx="6">
                  <c:v>-0.1778</c:v>
                </c:pt>
                <c:pt idx="7">
                  <c:v>-0.1795</c:v>
                </c:pt>
                <c:pt idx="8">
                  <c:v>-0.1802</c:v>
                </c:pt>
                <c:pt idx="9">
                  <c:v>-0.1723</c:v>
                </c:pt>
                <c:pt idx="10">
                  <c:v>-0.1796</c:v>
                </c:pt>
                <c:pt idx="11">
                  <c:v>-0.1774</c:v>
                </c:pt>
                <c:pt idx="12">
                  <c:v>-0.181</c:v>
                </c:pt>
                <c:pt idx="13">
                  <c:v>-0.1796</c:v>
                </c:pt>
                <c:pt idx="14">
                  <c:v>-0.1843</c:v>
                </c:pt>
                <c:pt idx="15">
                  <c:v>-0.1859</c:v>
                </c:pt>
                <c:pt idx="16">
                  <c:v>-0.1838</c:v>
                </c:pt>
                <c:pt idx="17">
                  <c:v>-0.184</c:v>
                </c:pt>
                <c:pt idx="18">
                  <c:v>-0.1858</c:v>
                </c:pt>
                <c:pt idx="19">
                  <c:v>-0.1847</c:v>
                </c:pt>
                <c:pt idx="20">
                  <c:v>-0.1774</c:v>
                </c:pt>
                <c:pt idx="21">
                  <c:v>-0.1751</c:v>
                </c:pt>
                <c:pt idx="22">
                  <c:v>-0.1735</c:v>
                </c:pt>
                <c:pt idx="23">
                  <c:v>-0.1758</c:v>
                </c:pt>
                <c:pt idx="24">
                  <c:v>-0.1735</c:v>
                </c:pt>
                <c:pt idx="25">
                  <c:v>-0.1768</c:v>
                </c:pt>
                <c:pt idx="26">
                  <c:v>-0.1738</c:v>
                </c:pt>
                <c:pt idx="27">
                  <c:v>-0.1769</c:v>
                </c:pt>
                <c:pt idx="28">
                  <c:v>-0.1801</c:v>
                </c:pt>
                <c:pt idx="29">
                  <c:v>-0.1756</c:v>
                </c:pt>
                <c:pt idx="30">
                  <c:v>-0.1754</c:v>
                </c:pt>
                <c:pt idx="31">
                  <c:v>-0.1756</c:v>
                </c:pt>
                <c:pt idx="32">
                  <c:v>-0.1753</c:v>
                </c:pt>
                <c:pt idx="33">
                  <c:v>-0.1787</c:v>
                </c:pt>
                <c:pt idx="34">
                  <c:v>-0.1784</c:v>
                </c:pt>
                <c:pt idx="35">
                  <c:v>-0.1801</c:v>
                </c:pt>
                <c:pt idx="36">
                  <c:v>-0.1825</c:v>
                </c:pt>
                <c:pt idx="37">
                  <c:v>-0.1805</c:v>
                </c:pt>
                <c:pt idx="38">
                  <c:v>-0.1767</c:v>
                </c:pt>
                <c:pt idx="39">
                  <c:v>-0.1771</c:v>
                </c:pt>
              </c:numCache>
            </c:numRef>
          </c:val>
        </c:ser>
        <c:axId val="2093303"/>
        <c:axId val="18839728"/>
      </c:areaChart>
      <c:catAx>
        <c:axId val="2093303"/>
        <c:scaling>
          <c:orientation val="minMax"/>
        </c:scaling>
        <c:axPos val="b"/>
        <c:delete val="1"/>
        <c:majorTickMark val="out"/>
        <c:minorTickMark val="none"/>
        <c:tickLblPos val="nextTo"/>
        <c:crossAx val="18839728"/>
        <c:crosses val="autoZero"/>
        <c:auto val="1"/>
        <c:lblOffset val="100"/>
        <c:noMultiLvlLbl val="0"/>
      </c:catAx>
      <c:valAx>
        <c:axId val="188397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93303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5339825"/>
        <c:axId val="4962297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3953547"/>
        <c:axId val="60037604"/>
      </c:lineChart>
      <c:catAx>
        <c:axId val="353398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9622970"/>
        <c:crosses val="autoZero"/>
        <c:auto val="0"/>
        <c:lblOffset val="100"/>
        <c:tickLblSkip val="1"/>
        <c:noMultiLvlLbl val="0"/>
      </c:catAx>
      <c:valAx>
        <c:axId val="496229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5339825"/>
        <c:crossesAt val="1"/>
        <c:crossBetween val="between"/>
        <c:dispUnits/>
      </c:valAx>
      <c:catAx>
        <c:axId val="43953547"/>
        <c:scaling>
          <c:orientation val="minMax"/>
        </c:scaling>
        <c:axPos val="b"/>
        <c:delete val="1"/>
        <c:majorTickMark val="in"/>
        <c:minorTickMark val="none"/>
        <c:tickLblPos val="nextTo"/>
        <c:crossAx val="60037604"/>
        <c:crosses val="autoZero"/>
        <c:auto val="0"/>
        <c:lblOffset val="100"/>
        <c:tickLblSkip val="1"/>
        <c:noMultiLvlLbl val="0"/>
      </c:catAx>
      <c:valAx>
        <c:axId val="6003760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395354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Tolerance'!$G$2:$G$41</c:f>
              <c:numCache>
                <c:ptCount val="40"/>
                <c:pt idx="0">
                  <c:v>-0.1738</c:v>
                </c:pt>
                <c:pt idx="1">
                  <c:v>-0.1763</c:v>
                </c:pt>
                <c:pt idx="2">
                  <c:v>-0.1729</c:v>
                </c:pt>
                <c:pt idx="3">
                  <c:v>-0.1775</c:v>
                </c:pt>
                <c:pt idx="4">
                  <c:v>-0.1788</c:v>
                </c:pt>
                <c:pt idx="5">
                  <c:v>-0.18</c:v>
                </c:pt>
                <c:pt idx="6">
                  <c:v>-0.1778</c:v>
                </c:pt>
                <c:pt idx="7">
                  <c:v>-0.1795</c:v>
                </c:pt>
                <c:pt idx="8">
                  <c:v>-0.1802</c:v>
                </c:pt>
                <c:pt idx="9">
                  <c:v>-0.1723</c:v>
                </c:pt>
                <c:pt idx="10">
                  <c:v>-0.1796</c:v>
                </c:pt>
                <c:pt idx="11">
                  <c:v>-0.1774</c:v>
                </c:pt>
                <c:pt idx="12">
                  <c:v>-0.181</c:v>
                </c:pt>
                <c:pt idx="13">
                  <c:v>-0.1796</c:v>
                </c:pt>
                <c:pt idx="14">
                  <c:v>-0.1843</c:v>
                </c:pt>
                <c:pt idx="15">
                  <c:v>-0.1859</c:v>
                </c:pt>
                <c:pt idx="16">
                  <c:v>-0.1838</c:v>
                </c:pt>
                <c:pt idx="17">
                  <c:v>-0.184</c:v>
                </c:pt>
                <c:pt idx="18">
                  <c:v>-0.1858</c:v>
                </c:pt>
                <c:pt idx="19">
                  <c:v>-0.1847</c:v>
                </c:pt>
                <c:pt idx="20">
                  <c:v>-0.1774</c:v>
                </c:pt>
                <c:pt idx="21">
                  <c:v>-0.1751</c:v>
                </c:pt>
                <c:pt idx="22">
                  <c:v>-0.1735</c:v>
                </c:pt>
                <c:pt idx="23">
                  <c:v>-0.1758</c:v>
                </c:pt>
                <c:pt idx="24">
                  <c:v>-0.1735</c:v>
                </c:pt>
                <c:pt idx="25">
                  <c:v>-0.1768</c:v>
                </c:pt>
                <c:pt idx="26">
                  <c:v>-0.1738</c:v>
                </c:pt>
                <c:pt idx="27">
                  <c:v>-0.1769</c:v>
                </c:pt>
                <c:pt idx="28">
                  <c:v>-0.1801</c:v>
                </c:pt>
                <c:pt idx="29">
                  <c:v>-0.1756</c:v>
                </c:pt>
                <c:pt idx="30">
                  <c:v>-0.1754</c:v>
                </c:pt>
                <c:pt idx="31">
                  <c:v>-0.1756</c:v>
                </c:pt>
                <c:pt idx="32">
                  <c:v>-0.1753</c:v>
                </c:pt>
                <c:pt idx="33">
                  <c:v>-0.1787</c:v>
                </c:pt>
                <c:pt idx="34">
                  <c:v>-0.1784</c:v>
                </c:pt>
                <c:pt idx="35">
                  <c:v>-0.1801</c:v>
                </c:pt>
                <c:pt idx="36">
                  <c:v>-0.1825</c:v>
                </c:pt>
                <c:pt idx="37">
                  <c:v>-0.1805</c:v>
                </c:pt>
                <c:pt idx="38">
                  <c:v>-0.1767</c:v>
                </c:pt>
                <c:pt idx="39">
                  <c:v>-0.1771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Gauss!$N$3:$N$42</c:f>
              <c:numCache>
                <c:ptCount val="40"/>
                <c:pt idx="0">
                  <c:v>-0.125</c:v>
                </c:pt>
                <c:pt idx="1">
                  <c:v>-0.125</c:v>
                </c:pt>
                <c:pt idx="2">
                  <c:v>-0.125</c:v>
                </c:pt>
                <c:pt idx="3">
                  <c:v>-0.125</c:v>
                </c:pt>
                <c:pt idx="4">
                  <c:v>-0.125</c:v>
                </c:pt>
                <c:pt idx="5">
                  <c:v>-0.125</c:v>
                </c:pt>
                <c:pt idx="6">
                  <c:v>-0.125</c:v>
                </c:pt>
                <c:pt idx="7">
                  <c:v>-0.125</c:v>
                </c:pt>
                <c:pt idx="8">
                  <c:v>-0.125</c:v>
                </c:pt>
                <c:pt idx="9">
                  <c:v>-0.125</c:v>
                </c:pt>
                <c:pt idx="10">
                  <c:v>-0.125</c:v>
                </c:pt>
                <c:pt idx="11">
                  <c:v>-0.125</c:v>
                </c:pt>
                <c:pt idx="12">
                  <c:v>-0.125</c:v>
                </c:pt>
                <c:pt idx="13">
                  <c:v>-0.125</c:v>
                </c:pt>
                <c:pt idx="14">
                  <c:v>-0.125</c:v>
                </c:pt>
                <c:pt idx="15">
                  <c:v>-0.125</c:v>
                </c:pt>
                <c:pt idx="16">
                  <c:v>-0.125</c:v>
                </c:pt>
                <c:pt idx="17">
                  <c:v>-0.125</c:v>
                </c:pt>
                <c:pt idx="18">
                  <c:v>-0.125</c:v>
                </c:pt>
                <c:pt idx="19">
                  <c:v>-0.125</c:v>
                </c:pt>
                <c:pt idx="20">
                  <c:v>-0.125</c:v>
                </c:pt>
                <c:pt idx="21">
                  <c:v>-0.125</c:v>
                </c:pt>
                <c:pt idx="22">
                  <c:v>-0.125</c:v>
                </c:pt>
                <c:pt idx="23">
                  <c:v>-0.125</c:v>
                </c:pt>
                <c:pt idx="24">
                  <c:v>-0.125</c:v>
                </c:pt>
                <c:pt idx="25">
                  <c:v>-0.125</c:v>
                </c:pt>
                <c:pt idx="26">
                  <c:v>-0.125</c:v>
                </c:pt>
                <c:pt idx="27">
                  <c:v>-0.125</c:v>
                </c:pt>
                <c:pt idx="28">
                  <c:v>-0.125</c:v>
                </c:pt>
                <c:pt idx="29">
                  <c:v>-0.125</c:v>
                </c:pt>
                <c:pt idx="30">
                  <c:v>-0.125</c:v>
                </c:pt>
                <c:pt idx="31">
                  <c:v>-0.125</c:v>
                </c:pt>
                <c:pt idx="32">
                  <c:v>-0.125</c:v>
                </c:pt>
                <c:pt idx="33">
                  <c:v>-0.125</c:v>
                </c:pt>
                <c:pt idx="34">
                  <c:v>-0.125</c:v>
                </c:pt>
                <c:pt idx="35">
                  <c:v>-0.125</c:v>
                </c:pt>
                <c:pt idx="36">
                  <c:v>-0.125</c:v>
                </c:pt>
                <c:pt idx="37">
                  <c:v>-0.125</c:v>
                </c:pt>
                <c:pt idx="38">
                  <c:v>-0.125</c:v>
                </c:pt>
                <c:pt idx="39">
                  <c:v>-0.125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Gauss!$O$3:$O$42</c:f>
              <c:numCache>
                <c:ptCount val="40"/>
                <c:pt idx="0">
                  <c:v>-0.25</c:v>
                </c:pt>
                <c:pt idx="1">
                  <c:v>-0.25</c:v>
                </c:pt>
                <c:pt idx="2">
                  <c:v>-0.25</c:v>
                </c:pt>
                <c:pt idx="3">
                  <c:v>-0.25</c:v>
                </c:pt>
                <c:pt idx="4">
                  <c:v>-0.25</c:v>
                </c:pt>
                <c:pt idx="5">
                  <c:v>-0.25</c:v>
                </c:pt>
                <c:pt idx="6">
                  <c:v>-0.25</c:v>
                </c:pt>
                <c:pt idx="7">
                  <c:v>-0.25</c:v>
                </c:pt>
                <c:pt idx="8">
                  <c:v>-0.25</c:v>
                </c:pt>
                <c:pt idx="9">
                  <c:v>-0.25</c:v>
                </c:pt>
                <c:pt idx="10">
                  <c:v>-0.25</c:v>
                </c:pt>
                <c:pt idx="11">
                  <c:v>-0.25</c:v>
                </c:pt>
                <c:pt idx="12">
                  <c:v>-0.25</c:v>
                </c:pt>
                <c:pt idx="13">
                  <c:v>-0.25</c:v>
                </c:pt>
                <c:pt idx="14">
                  <c:v>-0.25</c:v>
                </c:pt>
                <c:pt idx="15">
                  <c:v>-0.25</c:v>
                </c:pt>
                <c:pt idx="16">
                  <c:v>-0.25</c:v>
                </c:pt>
                <c:pt idx="17">
                  <c:v>-0.25</c:v>
                </c:pt>
                <c:pt idx="18">
                  <c:v>-0.25</c:v>
                </c:pt>
                <c:pt idx="19">
                  <c:v>-0.25</c:v>
                </c:pt>
                <c:pt idx="20">
                  <c:v>-0.25</c:v>
                </c:pt>
                <c:pt idx="21">
                  <c:v>-0.25</c:v>
                </c:pt>
                <c:pt idx="22">
                  <c:v>-0.25</c:v>
                </c:pt>
                <c:pt idx="23">
                  <c:v>-0.25</c:v>
                </c:pt>
                <c:pt idx="24">
                  <c:v>-0.25</c:v>
                </c:pt>
                <c:pt idx="25">
                  <c:v>-0.25</c:v>
                </c:pt>
                <c:pt idx="26">
                  <c:v>-0.25</c:v>
                </c:pt>
                <c:pt idx="27">
                  <c:v>-0.25</c:v>
                </c:pt>
                <c:pt idx="28">
                  <c:v>-0.25</c:v>
                </c:pt>
                <c:pt idx="29">
                  <c:v>-0.25</c:v>
                </c:pt>
                <c:pt idx="30">
                  <c:v>-0.25</c:v>
                </c:pt>
                <c:pt idx="31">
                  <c:v>-0.25</c:v>
                </c:pt>
                <c:pt idx="32">
                  <c:v>-0.25</c:v>
                </c:pt>
                <c:pt idx="33">
                  <c:v>-0.25</c:v>
                </c:pt>
                <c:pt idx="34">
                  <c:v>-0.25</c:v>
                </c:pt>
                <c:pt idx="35">
                  <c:v>-0.25</c:v>
                </c:pt>
                <c:pt idx="36">
                  <c:v>-0.25</c:v>
                </c:pt>
                <c:pt idx="37">
                  <c:v>-0.25</c:v>
                </c:pt>
                <c:pt idx="38">
                  <c:v>-0.25</c:v>
                </c:pt>
                <c:pt idx="39">
                  <c:v>-0.25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Gauss!$P$3:$P$42</c:f>
              <c:numCache>
                <c:ptCount val="40"/>
                <c:pt idx="0">
                  <c:v>-0.17835000000000006</c:v>
                </c:pt>
                <c:pt idx="1">
                  <c:v>-0.17835000000000006</c:v>
                </c:pt>
                <c:pt idx="2">
                  <c:v>-0.17835000000000006</c:v>
                </c:pt>
                <c:pt idx="3">
                  <c:v>-0.17835000000000006</c:v>
                </c:pt>
                <c:pt idx="4">
                  <c:v>-0.17835000000000006</c:v>
                </c:pt>
                <c:pt idx="5">
                  <c:v>-0.17835000000000006</c:v>
                </c:pt>
                <c:pt idx="6">
                  <c:v>-0.17835000000000006</c:v>
                </c:pt>
                <c:pt idx="7">
                  <c:v>-0.17835000000000006</c:v>
                </c:pt>
                <c:pt idx="8">
                  <c:v>-0.17835000000000006</c:v>
                </c:pt>
                <c:pt idx="9">
                  <c:v>-0.17835000000000006</c:v>
                </c:pt>
                <c:pt idx="10">
                  <c:v>-0.17835000000000006</c:v>
                </c:pt>
                <c:pt idx="11">
                  <c:v>-0.17835000000000006</c:v>
                </c:pt>
                <c:pt idx="12">
                  <c:v>-0.17835000000000006</c:v>
                </c:pt>
                <c:pt idx="13">
                  <c:v>-0.17835000000000006</c:v>
                </c:pt>
                <c:pt idx="14">
                  <c:v>-0.17835000000000006</c:v>
                </c:pt>
                <c:pt idx="15">
                  <c:v>-0.17835000000000006</c:v>
                </c:pt>
                <c:pt idx="16">
                  <c:v>-0.17835000000000006</c:v>
                </c:pt>
                <c:pt idx="17">
                  <c:v>-0.17835000000000006</c:v>
                </c:pt>
                <c:pt idx="18">
                  <c:v>-0.17835000000000006</c:v>
                </c:pt>
                <c:pt idx="19">
                  <c:v>-0.17835000000000006</c:v>
                </c:pt>
                <c:pt idx="20">
                  <c:v>-0.17835000000000006</c:v>
                </c:pt>
                <c:pt idx="21">
                  <c:v>-0.17835000000000006</c:v>
                </c:pt>
                <c:pt idx="22">
                  <c:v>-0.17835000000000006</c:v>
                </c:pt>
                <c:pt idx="23">
                  <c:v>-0.17835000000000006</c:v>
                </c:pt>
                <c:pt idx="24">
                  <c:v>-0.17835000000000006</c:v>
                </c:pt>
                <c:pt idx="25">
                  <c:v>-0.17835000000000006</c:v>
                </c:pt>
                <c:pt idx="26">
                  <c:v>-0.17835000000000006</c:v>
                </c:pt>
                <c:pt idx="27">
                  <c:v>-0.17835000000000006</c:v>
                </c:pt>
                <c:pt idx="28">
                  <c:v>-0.17835000000000006</c:v>
                </c:pt>
                <c:pt idx="29">
                  <c:v>-0.17835000000000006</c:v>
                </c:pt>
                <c:pt idx="30">
                  <c:v>-0.17835000000000006</c:v>
                </c:pt>
                <c:pt idx="31">
                  <c:v>-0.17835000000000006</c:v>
                </c:pt>
                <c:pt idx="32">
                  <c:v>-0.17835000000000006</c:v>
                </c:pt>
                <c:pt idx="33">
                  <c:v>-0.17835000000000006</c:v>
                </c:pt>
                <c:pt idx="34">
                  <c:v>-0.17835000000000006</c:v>
                </c:pt>
                <c:pt idx="35">
                  <c:v>-0.17835000000000006</c:v>
                </c:pt>
                <c:pt idx="36">
                  <c:v>-0.17835000000000006</c:v>
                </c:pt>
                <c:pt idx="37">
                  <c:v>-0.17835000000000006</c:v>
                </c:pt>
                <c:pt idx="38">
                  <c:v>-0.17835000000000006</c:v>
                </c:pt>
                <c:pt idx="39">
                  <c:v>-0.17835000000000006</c:v>
                </c:pt>
              </c:numCache>
            </c:numRef>
          </c:val>
          <c:smooth val="0"/>
        </c:ser>
        <c:marker val="1"/>
        <c:axId val="3467525"/>
        <c:axId val="31207726"/>
      </c:lineChart>
      <c:catAx>
        <c:axId val="3467525"/>
        <c:scaling>
          <c:orientation val="minMax"/>
        </c:scaling>
        <c:axPos val="b"/>
        <c:delete val="1"/>
        <c:majorTickMark val="out"/>
        <c:minorTickMark val="none"/>
        <c:tickLblPos val="nextTo"/>
        <c:crossAx val="31207726"/>
        <c:crosses val="autoZero"/>
        <c:auto val="1"/>
        <c:lblOffset val="100"/>
        <c:noMultiLvlLbl val="0"/>
      </c:catAx>
      <c:valAx>
        <c:axId val="312077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34675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49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2434079"/>
        <c:axId val="4479784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27449"/>
        <c:axId val="4747042"/>
      </c:lineChart>
      <c:catAx>
        <c:axId val="12434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4797848"/>
        <c:crosses val="autoZero"/>
        <c:auto val="0"/>
        <c:lblOffset val="100"/>
        <c:tickLblSkip val="1"/>
        <c:noMultiLvlLbl val="0"/>
      </c:catAx>
      <c:valAx>
        <c:axId val="44797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434079"/>
        <c:crossesAt val="1"/>
        <c:crossBetween val="between"/>
        <c:dispUnits/>
      </c:valAx>
      <c:catAx>
        <c:axId val="527449"/>
        <c:scaling>
          <c:orientation val="minMax"/>
        </c:scaling>
        <c:axPos val="b"/>
        <c:delete val="1"/>
        <c:majorTickMark val="in"/>
        <c:minorTickMark val="none"/>
        <c:tickLblPos val="nextTo"/>
        <c:crossAx val="4747042"/>
        <c:crosses val="autoZero"/>
        <c:auto val="0"/>
        <c:lblOffset val="100"/>
        <c:tickLblSkip val="1"/>
        <c:noMultiLvlLbl val="0"/>
      </c:catAx>
      <c:valAx>
        <c:axId val="474704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2744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-0.18926794570701827</c:v>
                </c:pt>
                <c:pt idx="1">
                  <c:v>-0.18854008265988373</c:v>
                </c:pt>
                <c:pt idx="2">
                  <c:v>-0.1878122196127492</c:v>
                </c:pt>
                <c:pt idx="3">
                  <c:v>-0.18708435656561462</c:v>
                </c:pt>
                <c:pt idx="4">
                  <c:v>-0.18635649351848008</c:v>
                </c:pt>
                <c:pt idx="5">
                  <c:v>-0.18562863047134553</c:v>
                </c:pt>
                <c:pt idx="6">
                  <c:v>-0.184900767424211</c:v>
                </c:pt>
                <c:pt idx="7">
                  <c:v>-0.18417290437707645</c:v>
                </c:pt>
                <c:pt idx="8">
                  <c:v>-0.18344504132994188</c:v>
                </c:pt>
                <c:pt idx="9">
                  <c:v>-0.18271717828280734</c:v>
                </c:pt>
                <c:pt idx="10">
                  <c:v>-0.1819893152356728</c:v>
                </c:pt>
                <c:pt idx="11">
                  <c:v>-0.18126145218853826</c:v>
                </c:pt>
                <c:pt idx="12">
                  <c:v>-0.18053358914140372</c:v>
                </c:pt>
                <c:pt idx="13">
                  <c:v>-0.17980572609426915</c:v>
                </c:pt>
                <c:pt idx="14">
                  <c:v>-0.1790778630471346</c:v>
                </c:pt>
                <c:pt idx="15">
                  <c:v>-0.17835000000000006</c:v>
                </c:pt>
                <c:pt idx="16">
                  <c:v>-0.17762213695286552</c:v>
                </c:pt>
                <c:pt idx="17">
                  <c:v>-0.17689427390573098</c:v>
                </c:pt>
                <c:pt idx="18">
                  <c:v>-0.1761664108585964</c:v>
                </c:pt>
                <c:pt idx="19">
                  <c:v>-0.17543854781146187</c:v>
                </c:pt>
                <c:pt idx="20">
                  <c:v>-0.17471068476432733</c:v>
                </c:pt>
                <c:pt idx="21">
                  <c:v>-0.1739828217171928</c:v>
                </c:pt>
                <c:pt idx="22">
                  <c:v>-0.17325495867005825</c:v>
                </c:pt>
                <c:pt idx="23">
                  <c:v>-0.17252709562292368</c:v>
                </c:pt>
                <c:pt idx="24">
                  <c:v>-0.17179923257578913</c:v>
                </c:pt>
                <c:pt idx="25">
                  <c:v>-0.1710713695286546</c:v>
                </c:pt>
                <c:pt idx="26">
                  <c:v>-0.17034350648152005</c:v>
                </c:pt>
                <c:pt idx="27">
                  <c:v>-0.1696156434343855</c:v>
                </c:pt>
                <c:pt idx="28">
                  <c:v>-0.16888778038725094</c:v>
                </c:pt>
                <c:pt idx="29">
                  <c:v>-0.1681599173401164</c:v>
                </c:pt>
                <c:pt idx="30">
                  <c:v>-0.16743205429298186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0.03545478729550376</c:v>
                </c:pt>
                <c:pt idx="1">
                  <c:v>0.0633236126638389</c:v>
                </c:pt>
                <c:pt idx="2">
                  <c:v>0.10866375386948318</c:v>
                </c:pt>
                <c:pt idx="3">
                  <c:v>0.17915624235874303</c:v>
                </c:pt>
                <c:pt idx="4">
                  <c:v>0.2837967427698501</c:v>
                </c:pt>
                <c:pt idx="5">
                  <c:v>0.43192773210550095</c:v>
                </c:pt>
                <c:pt idx="6">
                  <c:v>0.6316012664071466</c:v>
                </c:pt>
                <c:pt idx="7">
                  <c:v>0.8873666774356334</c:v>
                </c:pt>
                <c:pt idx="8">
                  <c:v>1.1978197250859548</c:v>
                </c:pt>
                <c:pt idx="9">
                  <c:v>1.5534884398656943</c:v>
                </c:pt>
                <c:pt idx="10">
                  <c:v>1.9357657961531318</c:v>
                </c:pt>
                <c:pt idx="11">
                  <c:v>2.317532422091842</c:v>
                </c:pt>
                <c:pt idx="12">
                  <c:v>2.6657968231343716</c:v>
                </c:pt>
                <c:pt idx="13">
                  <c:v>2.9461611224265676</c:v>
                </c:pt>
                <c:pt idx="14">
                  <c:v>3.1283415518036244</c:v>
                </c:pt>
                <c:pt idx="15">
                  <c:v>3.1915382432114376</c:v>
                </c:pt>
                <c:pt idx="16">
                  <c:v>3.1283415518036244</c:v>
                </c:pt>
                <c:pt idx="17">
                  <c:v>2.9461611224265676</c:v>
                </c:pt>
                <c:pt idx="18">
                  <c:v>2.6657968231343716</c:v>
                </c:pt>
                <c:pt idx="19">
                  <c:v>2.317532422091842</c:v>
                </c:pt>
                <c:pt idx="20">
                  <c:v>1.9357657961531318</c:v>
                </c:pt>
                <c:pt idx="21">
                  <c:v>1.5534884398656943</c:v>
                </c:pt>
                <c:pt idx="22">
                  <c:v>1.1978197250859548</c:v>
                </c:pt>
                <c:pt idx="23">
                  <c:v>0.8873666774356334</c:v>
                </c:pt>
                <c:pt idx="24">
                  <c:v>0.6316012664071466</c:v>
                </c:pt>
                <c:pt idx="25">
                  <c:v>0.43192773210550095</c:v>
                </c:pt>
                <c:pt idx="26">
                  <c:v>0.2837967427698501</c:v>
                </c:pt>
                <c:pt idx="27">
                  <c:v>0.17915624235874303</c:v>
                </c:pt>
                <c:pt idx="28">
                  <c:v>0.10866375386948318</c:v>
                </c:pt>
                <c:pt idx="29">
                  <c:v>0.0633236126638389</c:v>
                </c:pt>
                <c:pt idx="30">
                  <c:v>0.03545478729550376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-0.18926794570701827</c:v>
                </c:pt>
                <c:pt idx="1">
                  <c:v>-0.18854008265988373</c:v>
                </c:pt>
                <c:pt idx="2">
                  <c:v>-0.1878122196127492</c:v>
                </c:pt>
                <c:pt idx="3">
                  <c:v>-0.18708435656561462</c:v>
                </c:pt>
                <c:pt idx="4">
                  <c:v>-0.18635649351848008</c:v>
                </c:pt>
                <c:pt idx="5">
                  <c:v>-0.18562863047134553</c:v>
                </c:pt>
                <c:pt idx="6">
                  <c:v>-0.184900767424211</c:v>
                </c:pt>
                <c:pt idx="7">
                  <c:v>-0.18417290437707645</c:v>
                </c:pt>
                <c:pt idx="8">
                  <c:v>-0.18344504132994188</c:v>
                </c:pt>
                <c:pt idx="9">
                  <c:v>-0.18271717828280734</c:v>
                </c:pt>
                <c:pt idx="10">
                  <c:v>-0.1819893152356728</c:v>
                </c:pt>
                <c:pt idx="11">
                  <c:v>-0.18126145218853826</c:v>
                </c:pt>
                <c:pt idx="12">
                  <c:v>-0.18053358914140372</c:v>
                </c:pt>
                <c:pt idx="13">
                  <c:v>-0.17980572609426915</c:v>
                </c:pt>
                <c:pt idx="14">
                  <c:v>-0.1790778630471346</c:v>
                </c:pt>
                <c:pt idx="15">
                  <c:v>-0.17835000000000006</c:v>
                </c:pt>
                <c:pt idx="16">
                  <c:v>-0.17762213695286552</c:v>
                </c:pt>
                <c:pt idx="17">
                  <c:v>-0.17689427390573098</c:v>
                </c:pt>
                <c:pt idx="18">
                  <c:v>-0.1761664108585964</c:v>
                </c:pt>
                <c:pt idx="19">
                  <c:v>-0.17543854781146187</c:v>
                </c:pt>
                <c:pt idx="20">
                  <c:v>-0.17471068476432733</c:v>
                </c:pt>
                <c:pt idx="21">
                  <c:v>-0.1739828217171928</c:v>
                </c:pt>
                <c:pt idx="22">
                  <c:v>-0.17325495867005825</c:v>
                </c:pt>
                <c:pt idx="23">
                  <c:v>-0.17252709562292368</c:v>
                </c:pt>
                <c:pt idx="24">
                  <c:v>-0.17179923257578913</c:v>
                </c:pt>
                <c:pt idx="25">
                  <c:v>-0.1710713695286546</c:v>
                </c:pt>
                <c:pt idx="26">
                  <c:v>-0.17034350648152005</c:v>
                </c:pt>
                <c:pt idx="27">
                  <c:v>-0.1696156434343855</c:v>
                </c:pt>
                <c:pt idx="28">
                  <c:v>-0.16888778038725094</c:v>
                </c:pt>
                <c:pt idx="29">
                  <c:v>-0.1681599173401164</c:v>
                </c:pt>
                <c:pt idx="30">
                  <c:v>-0.16743205429298186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5</c:v>
                </c:pt>
                <c:pt idx="13">
                  <c:v>3</c:v>
                </c:pt>
                <c:pt idx="14">
                  <c:v>3</c:v>
                </c:pt>
                <c:pt idx="15">
                  <c:v>1</c:v>
                </c:pt>
                <c:pt idx="16">
                  <c:v>5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0</c:v>
                </c:pt>
                <c:pt idx="21">
                  <c:v>4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-0.125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4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-0.25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4</c:v>
                </c:pt>
              </c:numCache>
            </c:numRef>
          </c:yVal>
          <c:smooth val="0"/>
        </c:ser>
        <c:axId val="42723379"/>
        <c:axId val="48966092"/>
      </c:scatterChart>
      <c:valAx>
        <c:axId val="427233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966092"/>
        <c:crosses val="max"/>
        <c:crossBetween val="midCat"/>
        <c:dispUnits/>
      </c:valAx>
      <c:valAx>
        <c:axId val="48966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72337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8</xdr:col>
      <xdr:colOff>123825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533400</xdr:colOff>
      <xdr:row>1</xdr:row>
      <xdr:rowOff>152400</xdr:rowOff>
    </xdr:from>
    <xdr:to>
      <xdr:col>9</xdr:col>
      <xdr:colOff>19050</xdr:colOff>
      <xdr:row>4</xdr:row>
      <xdr:rowOff>104775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323850"/>
          <a:ext cx="193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48677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104775</xdr:rowOff>
    </xdr:from>
    <xdr:to>
      <xdr:col>13</xdr:col>
      <xdr:colOff>266700</xdr:colOff>
      <xdr:row>37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66700" y="104775"/>
          <a:ext cx="7924800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81250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41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49</v>
      </c>
      <c r="F1" s="13" t="s">
        <v>50</v>
      </c>
      <c r="G1" s="13" t="s">
        <v>51</v>
      </c>
      <c r="H1" s="13"/>
      <c r="L1" s="14"/>
      <c r="M1" s="14"/>
    </row>
    <row r="2" spans="1:7" ht="12.75">
      <c r="A2" t="s">
        <v>61</v>
      </c>
      <c r="B2" s="61">
        <v>23.669898798306868</v>
      </c>
      <c r="C2" s="61">
        <v>23.606922563445</v>
      </c>
      <c r="D2" s="61">
        <v>0.5574689574007555</v>
      </c>
      <c r="E2" s="61">
        <v>-0.8330732</v>
      </c>
      <c r="F2" s="61">
        <v>-0.39639882</v>
      </c>
      <c r="G2" s="61">
        <v>0.38581993</v>
      </c>
    </row>
    <row r="3" spans="1:7" ht="12.75">
      <c r="A3" t="s">
        <v>62</v>
      </c>
      <c r="B3" s="61">
        <v>24.537593302238683</v>
      </c>
      <c r="C3" s="61">
        <v>22.02083070619798</v>
      </c>
      <c r="D3" s="61">
        <v>0.6316392278341773</v>
      </c>
      <c r="E3" s="61">
        <v>-0.80845318</v>
      </c>
      <c r="F3" s="61">
        <v>-0.4630331</v>
      </c>
      <c r="G3" s="61">
        <v>0.36332328</v>
      </c>
    </row>
    <row r="4" spans="1:7" ht="12.75">
      <c r="A4" t="s">
        <v>63</v>
      </c>
      <c r="B4" s="61">
        <v>25.554224346275138</v>
      </c>
      <c r="C4" s="61">
        <v>20.413725295556407</v>
      </c>
      <c r="D4" s="61">
        <v>0.6993806006963724</v>
      </c>
      <c r="E4" s="61">
        <v>-0.78826916</v>
      </c>
      <c r="F4" s="61">
        <v>-0.51358392</v>
      </c>
      <c r="G4" s="61">
        <v>0.33891486</v>
      </c>
    </row>
    <row r="5" spans="1:7" ht="12.75">
      <c r="A5" t="s">
        <v>64</v>
      </c>
      <c r="B5" s="61">
        <v>26.596960323626163</v>
      </c>
      <c r="C5" s="61">
        <v>18.913437981080143</v>
      </c>
      <c r="D5" s="61">
        <v>0.7564354929341974</v>
      </c>
      <c r="E5" s="61">
        <v>-0.77667412</v>
      </c>
      <c r="F5" s="61">
        <v>-0.54601321</v>
      </c>
      <c r="G5" s="61">
        <v>0.31408103</v>
      </c>
    </row>
    <row r="6" spans="1:7" ht="12.75">
      <c r="A6" t="s">
        <v>65</v>
      </c>
      <c r="B6" s="61">
        <v>27.74190154317256</v>
      </c>
      <c r="C6" s="61">
        <v>17.352242527977204</v>
      </c>
      <c r="D6" s="61">
        <v>0.8095151252996791</v>
      </c>
      <c r="E6" s="61">
        <v>-0.77209196</v>
      </c>
      <c r="F6" s="61">
        <v>-0.5670184</v>
      </c>
      <c r="G6" s="61">
        <v>0.28699152</v>
      </c>
    </row>
    <row r="7" spans="1:7" ht="12.75">
      <c r="A7" t="s">
        <v>66</v>
      </c>
      <c r="B7" s="61">
        <v>28.921828498687724</v>
      </c>
      <c r="C7" s="61">
        <v>15.791660887044536</v>
      </c>
      <c r="D7" s="61">
        <v>0.8552276189116219</v>
      </c>
      <c r="E7" s="61">
        <v>-0.76922586</v>
      </c>
      <c r="F7" s="61">
        <v>-0.58200458</v>
      </c>
      <c r="G7" s="61">
        <v>0.26374656</v>
      </c>
    </row>
    <row r="8" spans="1:7" ht="12.75">
      <c r="A8" t="s">
        <v>67</v>
      </c>
      <c r="B8" s="61">
        <v>29.90860869889126</v>
      </c>
      <c r="C8" s="61">
        <v>14.515230729676944</v>
      </c>
      <c r="D8" s="61">
        <v>0.8827657696557635</v>
      </c>
      <c r="E8" s="61">
        <v>-0.76517015</v>
      </c>
      <c r="F8" s="61">
        <v>-0.59320795</v>
      </c>
      <c r="G8" s="61">
        <v>0.25023783</v>
      </c>
    </row>
    <row r="9" spans="1:7" ht="12.75">
      <c r="A9" t="s">
        <v>68</v>
      </c>
      <c r="B9" s="61">
        <v>31.088823881324107</v>
      </c>
      <c r="C9" s="61">
        <v>13.018423109983953</v>
      </c>
      <c r="D9" s="61">
        <v>0.8901865310366879</v>
      </c>
      <c r="E9" s="61">
        <v>-0.7580099</v>
      </c>
      <c r="F9" s="61">
        <v>-0.6054189</v>
      </c>
      <c r="G9" s="61">
        <v>0.24267045</v>
      </c>
    </row>
    <row r="10" spans="1:7" ht="12.75">
      <c r="A10" t="s">
        <v>69</v>
      </c>
      <c r="B10" s="61">
        <v>32.33137989051994</v>
      </c>
      <c r="C10" s="61">
        <v>11.472943889508286</v>
      </c>
      <c r="D10" s="61">
        <v>0.8595953495761021</v>
      </c>
      <c r="E10" s="61">
        <v>-0.74960977</v>
      </c>
      <c r="F10" s="61">
        <v>-0.61553962</v>
      </c>
      <c r="G10" s="61">
        <v>0.24330263</v>
      </c>
    </row>
    <row r="11" spans="1:7" ht="12.75">
      <c r="A11" t="s">
        <v>70</v>
      </c>
      <c r="B11" s="61">
        <v>23.615880898937895</v>
      </c>
      <c r="C11" s="61">
        <v>25.90790970167559</v>
      </c>
      <c r="D11" s="61">
        <v>2.470114580807421</v>
      </c>
      <c r="E11" s="61">
        <v>-0.8883574</v>
      </c>
      <c r="F11" s="61">
        <v>-0.26752935</v>
      </c>
      <c r="G11" s="61">
        <v>0.37316107</v>
      </c>
    </row>
    <row r="12" spans="1:7" ht="12.75">
      <c r="A12" t="s">
        <v>71</v>
      </c>
      <c r="B12" s="61">
        <v>24.44772387005247</v>
      </c>
      <c r="C12" s="61">
        <v>24.062695443263333</v>
      </c>
      <c r="D12" s="61">
        <v>2.861470660494118</v>
      </c>
      <c r="E12" s="61">
        <v>-0.8665115</v>
      </c>
      <c r="F12" s="61">
        <v>-0.36926325</v>
      </c>
      <c r="G12" s="61">
        <v>0.33586079</v>
      </c>
    </row>
    <row r="13" spans="1:7" ht="12.75">
      <c r="A13" t="s">
        <v>72</v>
      </c>
      <c r="B13" s="61">
        <v>25.29296095058762</v>
      </c>
      <c r="C13" s="61">
        <v>22.50981055854758</v>
      </c>
      <c r="D13" s="61">
        <v>3.1556456445239887</v>
      </c>
      <c r="E13" s="61">
        <v>-0.84613127</v>
      </c>
      <c r="F13" s="61">
        <v>-0.43873295</v>
      </c>
      <c r="G13" s="61">
        <v>0.30261407</v>
      </c>
    </row>
    <row r="14" spans="1:7" ht="12.75">
      <c r="A14" t="s">
        <v>73</v>
      </c>
      <c r="B14" s="61">
        <v>26.36045134765408</v>
      </c>
      <c r="C14" s="61">
        <v>20.77804695420476</v>
      </c>
      <c r="D14" s="61">
        <v>3.4420271962141107</v>
      </c>
      <c r="E14" s="61">
        <v>-0.82733732</v>
      </c>
      <c r="F14" s="61">
        <v>-0.49441261</v>
      </c>
      <c r="G14" s="61">
        <v>0.26658793</v>
      </c>
    </row>
    <row r="15" spans="1:7" ht="12.75">
      <c r="A15" t="s">
        <v>74</v>
      </c>
      <c r="B15" s="61">
        <v>27.43447036572312</v>
      </c>
      <c r="C15" s="61">
        <v>19.17296937490585</v>
      </c>
      <c r="D15" s="61">
        <v>3.66322754733231</v>
      </c>
      <c r="E15" s="61">
        <v>-0.81242912</v>
      </c>
      <c r="F15" s="61">
        <v>-0.53038566</v>
      </c>
      <c r="G15" s="61">
        <v>0.24217759</v>
      </c>
    </row>
    <row r="16" spans="1:7" ht="12.75">
      <c r="A16" t="s">
        <v>75</v>
      </c>
      <c r="B16" s="61">
        <v>28.593806041161894</v>
      </c>
      <c r="C16" s="61">
        <v>17.531687790803417</v>
      </c>
      <c r="D16" s="61">
        <v>3.833488549409907</v>
      </c>
      <c r="E16" s="61">
        <v>-0.79761201</v>
      </c>
      <c r="F16" s="61">
        <v>-0.55750442</v>
      </c>
      <c r="G16" s="61">
        <v>0.23022575</v>
      </c>
    </row>
    <row r="17" spans="1:7" ht="12.75">
      <c r="A17" t="s">
        <v>76</v>
      </c>
      <c r="B17" s="61">
        <v>29.824065915884347</v>
      </c>
      <c r="C17" s="61">
        <v>15.864305229944355</v>
      </c>
      <c r="D17" s="61">
        <v>3.921196226236831</v>
      </c>
      <c r="E17" s="61">
        <v>-0.77981753</v>
      </c>
      <c r="F17" s="61">
        <v>-0.58196815</v>
      </c>
      <c r="G17" s="61">
        <v>0.23064626</v>
      </c>
    </row>
    <row r="18" spans="1:7" ht="12.75">
      <c r="A18" t="s">
        <v>77</v>
      </c>
      <c r="B18" s="61">
        <v>30.949238283735088</v>
      </c>
      <c r="C18" s="61">
        <v>14.389895410945632</v>
      </c>
      <c r="D18" s="61">
        <v>3.904838614318983</v>
      </c>
      <c r="E18" s="61">
        <v>-0.76390864</v>
      </c>
      <c r="F18" s="61">
        <v>-0.60054063</v>
      </c>
      <c r="G18" s="61">
        <v>0.23620868</v>
      </c>
    </row>
    <row r="19" spans="1:7" ht="12.75">
      <c r="A19" t="s">
        <v>78</v>
      </c>
      <c r="B19" s="61">
        <v>32.189579981317834</v>
      </c>
      <c r="C19" s="61">
        <v>12.802633054935535</v>
      </c>
      <c r="D19" s="61">
        <v>3.787112333719967</v>
      </c>
      <c r="E19" s="61">
        <v>-0.7489978</v>
      </c>
      <c r="F19" s="61">
        <v>-0.61616506</v>
      </c>
      <c r="G19" s="61">
        <v>0.24360401</v>
      </c>
    </row>
    <row r="20" spans="1:7" ht="12.75">
      <c r="A20" t="s">
        <v>79</v>
      </c>
      <c r="B20" s="61">
        <v>33.32574409165854</v>
      </c>
      <c r="C20" s="61">
        <v>11.358811260127975</v>
      </c>
      <c r="D20" s="61">
        <v>3.5732321187472618</v>
      </c>
      <c r="E20" s="61">
        <v>-0.73797217</v>
      </c>
      <c r="F20" s="61">
        <v>-0.62632399</v>
      </c>
      <c r="G20" s="61">
        <v>0.25122766</v>
      </c>
    </row>
    <row r="21" spans="1:7" ht="12.75">
      <c r="A21" t="s">
        <v>80</v>
      </c>
      <c r="B21" s="61">
        <v>34.47665077403347</v>
      </c>
      <c r="C21" s="61">
        <v>9.865825085448714</v>
      </c>
      <c r="D21" s="61">
        <v>3.2033616140699026</v>
      </c>
      <c r="E21" s="61">
        <v>-0.73137124</v>
      </c>
      <c r="F21" s="61">
        <v>-0.63083509</v>
      </c>
      <c r="G21" s="61">
        <v>0.25912005</v>
      </c>
    </row>
    <row r="22" spans="1:7" ht="12.75">
      <c r="A22" t="s">
        <v>81</v>
      </c>
      <c r="B22" s="61">
        <v>24.198958189850178</v>
      </c>
      <c r="C22" s="61">
        <v>35.927321041191014</v>
      </c>
      <c r="D22" s="61">
        <v>1.1730071431691975</v>
      </c>
      <c r="E22" s="61">
        <v>-0.76894936</v>
      </c>
      <c r="F22" s="61">
        <v>0.44764497</v>
      </c>
      <c r="G22" s="61">
        <v>0.45643276</v>
      </c>
    </row>
    <row r="23" spans="1:7" ht="12.75">
      <c r="A23" t="s">
        <v>82</v>
      </c>
      <c r="B23" s="61">
        <v>23.927850312340002</v>
      </c>
      <c r="C23" s="61">
        <v>34.18138315945861</v>
      </c>
      <c r="D23" s="61">
        <v>2.136263043911631</v>
      </c>
      <c r="E23" s="61">
        <v>-0.79222832</v>
      </c>
      <c r="F23" s="61">
        <v>0.32810051</v>
      </c>
      <c r="G23" s="61">
        <v>0.51451369</v>
      </c>
    </row>
    <row r="24" spans="1:7" ht="12.75">
      <c r="A24" t="s">
        <v>83</v>
      </c>
      <c r="B24" s="61">
        <v>23.875568417640235</v>
      </c>
      <c r="C24" s="61">
        <v>32.38522561079634</v>
      </c>
      <c r="D24" s="61">
        <v>2.947012752316473</v>
      </c>
      <c r="E24" s="61">
        <v>-0.80100738</v>
      </c>
      <c r="F24" s="61">
        <v>0.20603652</v>
      </c>
      <c r="G24" s="61">
        <v>0.56208197</v>
      </c>
    </row>
    <row r="25" spans="1:7" ht="12.75">
      <c r="A25" t="s">
        <v>84</v>
      </c>
      <c r="B25" s="61">
        <v>24.044354694536217</v>
      </c>
      <c r="C25" s="61">
        <v>30.58442764714229</v>
      </c>
      <c r="D25" s="61">
        <v>3.6416938087901998</v>
      </c>
      <c r="E25" s="61">
        <v>-0.79577891</v>
      </c>
      <c r="F25" s="61">
        <v>0.09350714</v>
      </c>
      <c r="G25" s="61">
        <v>0.59832461</v>
      </c>
    </row>
    <row r="26" spans="1:7" ht="12.75">
      <c r="A26" t="s">
        <v>85</v>
      </c>
      <c r="B26" s="61">
        <v>24.432430931304122</v>
      </c>
      <c r="C26" s="61">
        <v>28.80867106583071</v>
      </c>
      <c r="D26" s="61">
        <v>4.258308501046628</v>
      </c>
      <c r="E26" s="61">
        <v>-0.77801094</v>
      </c>
      <c r="F26" s="61">
        <v>-0.00965077</v>
      </c>
      <c r="G26" s="61">
        <v>0.6281766</v>
      </c>
    </row>
    <row r="27" spans="1:7" ht="12.75">
      <c r="A27" t="s">
        <v>86</v>
      </c>
      <c r="B27" s="61">
        <v>25.019486092257633</v>
      </c>
      <c r="C27" s="61">
        <v>27.055982945326047</v>
      </c>
      <c r="D27" s="61">
        <v>4.809079912846491</v>
      </c>
      <c r="E27" s="61">
        <v>-0.75324526</v>
      </c>
      <c r="F27" s="61">
        <v>-0.09889063</v>
      </c>
      <c r="G27" s="61">
        <v>0.65026319</v>
      </c>
    </row>
    <row r="28" spans="1:7" ht="12.75">
      <c r="A28" t="s">
        <v>87</v>
      </c>
      <c r="B28" s="61">
        <v>25.772261921755902</v>
      </c>
      <c r="C28" s="61">
        <v>25.33237644312352</v>
      </c>
      <c r="D28" s="61">
        <v>5.297128086925125</v>
      </c>
      <c r="E28" s="61">
        <v>-0.72685811</v>
      </c>
      <c r="F28" s="61">
        <v>-0.17304719</v>
      </c>
      <c r="G28" s="61">
        <v>0.66462919</v>
      </c>
    </row>
    <row r="29" spans="1:7" ht="12.75">
      <c r="A29" t="s">
        <v>88</v>
      </c>
      <c r="B29" s="61">
        <v>26.665811695065475</v>
      </c>
      <c r="C29" s="61">
        <v>23.62769658032463</v>
      </c>
      <c r="D29" s="61">
        <v>5.725084344885816</v>
      </c>
      <c r="E29" s="61">
        <v>-0.70020457</v>
      </c>
      <c r="F29" s="61">
        <v>-0.23667558</v>
      </c>
      <c r="G29" s="61">
        <v>0.67357125</v>
      </c>
    </row>
    <row r="30" spans="1:7" ht="12.75">
      <c r="A30" t="s">
        <v>89</v>
      </c>
      <c r="B30" s="61">
        <v>27.67222307116795</v>
      </c>
      <c r="C30" s="61">
        <v>21.935728713620367</v>
      </c>
      <c r="D30" s="61">
        <v>6.0871075252151075</v>
      </c>
      <c r="E30" s="61">
        <v>-0.67435535</v>
      </c>
      <c r="F30" s="61">
        <v>-0.29102643</v>
      </c>
      <c r="G30" s="61">
        <v>0.67863722</v>
      </c>
    </row>
    <row r="31" spans="1:7" ht="12.75">
      <c r="A31" t="s">
        <v>90</v>
      </c>
      <c r="B31" s="61">
        <v>28.768822861541132</v>
      </c>
      <c r="C31" s="61">
        <v>20.2542717913318</v>
      </c>
      <c r="D31" s="61">
        <v>6.3700296759426225</v>
      </c>
      <c r="E31" s="61">
        <v>-0.64744977</v>
      </c>
      <c r="F31" s="61">
        <v>-0.34090996</v>
      </c>
      <c r="G31" s="61">
        <v>0.6816078</v>
      </c>
    </row>
    <row r="32" spans="1:7" ht="12.75">
      <c r="A32" t="s">
        <v>91</v>
      </c>
      <c r="B32" s="61">
        <v>29.93475316696539</v>
      </c>
      <c r="C32" s="61">
        <v>18.57962043018669</v>
      </c>
      <c r="D32" s="61">
        <v>6.556642722328328</v>
      </c>
      <c r="E32" s="61">
        <v>-0.61848681</v>
      </c>
      <c r="F32" s="61">
        <v>-0.38872544</v>
      </c>
      <c r="G32" s="61">
        <v>0.68291039</v>
      </c>
    </row>
    <row r="33" spans="1:7" ht="12.75">
      <c r="A33" t="s">
        <v>92</v>
      </c>
      <c r="B33" s="61">
        <v>31.156336901022797</v>
      </c>
      <c r="C33" s="61">
        <v>16.908931843480588</v>
      </c>
      <c r="D33" s="61">
        <v>6.625159811189816</v>
      </c>
      <c r="E33" s="61">
        <v>-0.58706372</v>
      </c>
      <c r="F33" s="61">
        <v>-0.43651654</v>
      </c>
      <c r="G33" s="61">
        <v>0.68176939</v>
      </c>
    </row>
    <row r="34" spans="1:7" ht="12.75">
      <c r="A34" t="s">
        <v>93</v>
      </c>
      <c r="B34" s="61">
        <v>32.42554403727468</v>
      </c>
      <c r="C34" s="61">
        <v>15.242100915765612</v>
      </c>
      <c r="D34" s="61">
        <v>6.56464779101381</v>
      </c>
      <c r="E34" s="61">
        <v>-0.55387322</v>
      </c>
      <c r="F34" s="61">
        <v>-0.48117445</v>
      </c>
      <c r="G34" s="61">
        <v>0.67948187</v>
      </c>
    </row>
    <row r="35" spans="1:7" ht="12.75">
      <c r="A35" t="s">
        <v>94</v>
      </c>
      <c r="B35" s="61">
        <v>33.73881344401992</v>
      </c>
      <c r="C35" s="61">
        <v>13.57308811454368</v>
      </c>
      <c r="D35" s="61">
        <v>6.363978668609879</v>
      </c>
      <c r="E35" s="61">
        <v>-0.51457504</v>
      </c>
      <c r="F35" s="61">
        <v>-0.52392927</v>
      </c>
      <c r="G35" s="61">
        <v>0.6787567</v>
      </c>
    </row>
    <row r="36" spans="1:7" ht="12.75">
      <c r="A36" t="s">
        <v>95</v>
      </c>
      <c r="B36" s="61">
        <v>35.07807547612408</v>
      </c>
      <c r="C36" s="61">
        <v>11.893455835429032</v>
      </c>
      <c r="D36" s="61">
        <v>5.981143261165285</v>
      </c>
      <c r="E36" s="61">
        <v>-0.46520482</v>
      </c>
      <c r="F36" s="61">
        <v>-0.56857545</v>
      </c>
      <c r="G36" s="61">
        <v>0.67845887</v>
      </c>
    </row>
    <row r="37" spans="1:7" ht="12.75">
      <c r="A37" t="s">
        <v>96</v>
      </c>
      <c r="B37" s="61">
        <v>36.396147614931365</v>
      </c>
      <c r="C37" s="61">
        <v>10.188589862042473</v>
      </c>
      <c r="D37" s="61">
        <v>5.3339625278872225</v>
      </c>
      <c r="E37" s="61">
        <v>-0.40491362</v>
      </c>
      <c r="F37" s="61">
        <v>-0.62031007</v>
      </c>
      <c r="G37" s="61">
        <v>0.67175917</v>
      </c>
    </row>
    <row r="38" spans="1:7" ht="12.75">
      <c r="A38" t="s">
        <v>97</v>
      </c>
      <c r="B38" s="61">
        <v>37.568036486587985</v>
      </c>
      <c r="C38" s="61">
        <v>8.541681822733747</v>
      </c>
      <c r="D38" s="61">
        <v>4.411504542823517</v>
      </c>
      <c r="E38" s="61">
        <v>-0.35362954</v>
      </c>
      <c r="F38" s="61">
        <v>-0.66132335</v>
      </c>
      <c r="G38" s="61">
        <v>0.66151158</v>
      </c>
    </row>
    <row r="39" spans="1:7" ht="12.75">
      <c r="A39" t="s">
        <v>98</v>
      </c>
      <c r="B39" s="61">
        <v>38.55161350650088</v>
      </c>
      <c r="C39" s="61">
        <v>7.033675790744209</v>
      </c>
      <c r="D39" s="61">
        <v>3.3751055723185255</v>
      </c>
      <c r="E39" s="61">
        <v>-0.32391251</v>
      </c>
      <c r="F39" s="61">
        <v>-0.67955969</v>
      </c>
      <c r="G39" s="61">
        <v>0.65823955</v>
      </c>
    </row>
    <row r="40" spans="1:7" ht="12.75">
      <c r="A40" t="s">
        <v>99</v>
      </c>
      <c r="B40" s="61">
        <v>39.42869826847242</v>
      </c>
      <c r="C40" s="61">
        <v>5.678658623118492</v>
      </c>
      <c r="D40" s="61">
        <v>2.4141238072973867</v>
      </c>
      <c r="E40" s="61">
        <v>-0.32057617</v>
      </c>
      <c r="F40" s="61">
        <v>-0.67178874</v>
      </c>
      <c r="G40" s="61">
        <v>0.66778051</v>
      </c>
    </row>
    <row r="41" spans="1:7" ht="12.75">
      <c r="A41" t="s">
        <v>100</v>
      </c>
      <c r="B41" s="61">
        <v>40.3068746684882</v>
      </c>
      <c r="C41" s="61">
        <v>4.3568928206623525</v>
      </c>
      <c r="D41" s="61">
        <v>1.5011555316818481</v>
      </c>
      <c r="E41" s="61">
        <v>-0.32435407</v>
      </c>
      <c r="F41" s="61">
        <v>-0.68052351</v>
      </c>
      <c r="G41" s="61">
        <v>0.65702525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41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47</v>
      </c>
      <c r="F1" s="13" t="s">
        <v>48</v>
      </c>
      <c r="G1" s="13" t="s">
        <v>10</v>
      </c>
      <c r="H1" s="13" t="s">
        <v>0</v>
      </c>
      <c r="L1" s="14"/>
      <c r="M1" s="14"/>
    </row>
    <row r="2" spans="1:7" ht="12.75">
      <c r="A2" t="s">
        <v>61</v>
      </c>
      <c r="B2" s="61">
        <v>23.814667535065677</v>
      </c>
      <c r="C2" s="61">
        <v>23.675807393953935</v>
      </c>
      <c r="D2" s="61">
        <v>0.4904220690861507</v>
      </c>
      <c r="E2" s="61">
        <v>-0.125</v>
      </c>
      <c r="F2" s="61">
        <v>-0.25</v>
      </c>
      <c r="G2" s="61">
        <v>-0.1738</v>
      </c>
    </row>
    <row r="3" spans="1:7" ht="12.75">
      <c r="A3" t="s">
        <v>62</v>
      </c>
      <c r="B3" s="61">
        <v>24.680147847488584</v>
      </c>
      <c r="C3" s="61">
        <v>22.102474494590584</v>
      </c>
      <c r="D3" s="61">
        <v>0.5675733190518102</v>
      </c>
      <c r="E3" s="61">
        <v>-0.125</v>
      </c>
      <c r="F3" s="61">
        <v>-0.25</v>
      </c>
      <c r="G3" s="61">
        <v>-0.1763</v>
      </c>
    </row>
    <row r="4" spans="1:7" ht="12.75">
      <c r="A4" t="s">
        <v>63</v>
      </c>
      <c r="B4" s="61">
        <v>25.69053719544895</v>
      </c>
      <c r="C4" s="61">
        <v>20.50253779054234</v>
      </c>
      <c r="D4" s="61">
        <v>0.6407732801273625</v>
      </c>
      <c r="E4" s="61">
        <v>-0.125</v>
      </c>
      <c r="F4" s="61">
        <v>-0.25</v>
      </c>
      <c r="G4" s="61">
        <v>-0.1729</v>
      </c>
    </row>
    <row r="5" spans="1:7" ht="12.75">
      <c r="A5" t="s">
        <v>64</v>
      </c>
      <c r="B5" s="61">
        <v>26.73485370141534</v>
      </c>
      <c r="C5" s="61">
        <v>19.01037855594373</v>
      </c>
      <c r="D5" s="61">
        <v>0.7006707935836474</v>
      </c>
      <c r="E5" s="61">
        <v>-0.125</v>
      </c>
      <c r="F5" s="61">
        <v>-0.25</v>
      </c>
      <c r="G5" s="61">
        <v>-0.1775</v>
      </c>
    </row>
    <row r="6" spans="1:7" ht="12.75">
      <c r="A6" t="s">
        <v>65</v>
      </c>
      <c r="B6" s="61">
        <v>27.879977033990304</v>
      </c>
      <c r="C6" s="61">
        <v>17.45364406914674</v>
      </c>
      <c r="D6" s="61">
        <v>0.7581915080113575</v>
      </c>
      <c r="E6" s="61">
        <v>-0.125</v>
      </c>
      <c r="F6" s="61">
        <v>-0.25</v>
      </c>
      <c r="G6" s="61">
        <v>-0.1788</v>
      </c>
    </row>
    <row r="7" spans="1:7" ht="12.75">
      <c r="A7" t="s">
        <v>66</v>
      </c>
      <c r="B7" s="61">
        <v>29.060303068564235</v>
      </c>
      <c r="C7" s="61">
        <v>15.896432082805141</v>
      </c>
      <c r="D7" s="61">
        <v>0.8077485125524646</v>
      </c>
      <c r="E7" s="61">
        <v>-0.125</v>
      </c>
      <c r="F7" s="61">
        <v>-0.25</v>
      </c>
      <c r="G7" s="61">
        <v>-0.18</v>
      </c>
    </row>
    <row r="8" spans="1:7" ht="12.75">
      <c r="A8" t="s">
        <v>67</v>
      </c>
      <c r="B8" s="61">
        <v>30.04463945102973</v>
      </c>
      <c r="C8" s="61">
        <v>14.620690324606414</v>
      </c>
      <c r="D8" s="61">
        <v>0.8382788727329213</v>
      </c>
      <c r="E8" s="61">
        <v>-0.125</v>
      </c>
      <c r="F8" s="61">
        <v>-0.25</v>
      </c>
      <c r="G8" s="61">
        <v>-0.1778</v>
      </c>
    </row>
    <row r="9" spans="1:7" ht="12.75">
      <c r="A9" t="s">
        <v>68</v>
      </c>
      <c r="B9" s="61">
        <v>31.224872574580225</v>
      </c>
      <c r="C9" s="61">
        <v>13.127085979747829</v>
      </c>
      <c r="D9" s="61">
        <v>0.8466313367291747</v>
      </c>
      <c r="E9" s="61">
        <v>-0.125</v>
      </c>
      <c r="F9" s="61">
        <v>-0.25</v>
      </c>
      <c r="G9" s="61">
        <v>-0.1795</v>
      </c>
    </row>
    <row r="10" spans="1:7" ht="12.75">
      <c r="A10" t="s">
        <v>69</v>
      </c>
      <c r="B10" s="61">
        <v>32.466445725373916</v>
      </c>
      <c r="C10" s="61">
        <v>11.583852543158223</v>
      </c>
      <c r="D10" s="61">
        <v>0.8157562768581812</v>
      </c>
      <c r="E10" s="61">
        <v>-0.125</v>
      </c>
      <c r="F10" s="61">
        <v>-0.25</v>
      </c>
      <c r="G10" s="61">
        <v>-0.1802</v>
      </c>
    </row>
    <row r="11" spans="1:7" ht="12.75">
      <c r="A11" t="s">
        <v>70</v>
      </c>
      <c r="B11" s="61">
        <v>23.768980264165943</v>
      </c>
      <c r="C11" s="61">
        <v>25.95401567097672</v>
      </c>
      <c r="D11" s="61">
        <v>2.4058036290307</v>
      </c>
      <c r="E11" s="61">
        <v>-0.125</v>
      </c>
      <c r="F11" s="61">
        <v>-0.25</v>
      </c>
      <c r="G11" s="61">
        <v>-0.1723</v>
      </c>
    </row>
    <row r="12" spans="1:7" ht="12.75">
      <c r="A12" t="s">
        <v>71</v>
      </c>
      <c r="B12" s="61">
        <v>24.603323150988384</v>
      </c>
      <c r="C12" s="61">
        <v>24.12900392945199</v>
      </c>
      <c r="D12" s="61">
        <v>2.8011601336030054</v>
      </c>
      <c r="E12" s="61">
        <v>-0.125</v>
      </c>
      <c r="F12" s="61">
        <v>-0.25</v>
      </c>
      <c r="G12" s="61">
        <v>-0.1796</v>
      </c>
    </row>
    <row r="13" spans="1:7" ht="12.75">
      <c r="A13" t="s">
        <v>72</v>
      </c>
      <c r="B13" s="61">
        <v>25.44308515481966</v>
      </c>
      <c r="C13" s="61">
        <v>22.58765129637761</v>
      </c>
      <c r="D13" s="61">
        <v>3.1019562819260216</v>
      </c>
      <c r="E13" s="61">
        <v>-0.125</v>
      </c>
      <c r="F13" s="61">
        <v>-0.25</v>
      </c>
      <c r="G13" s="61">
        <v>-0.1774</v>
      </c>
    </row>
    <row r="14" spans="1:7" ht="12.75">
      <c r="A14" t="s">
        <v>73</v>
      </c>
      <c r="B14" s="61">
        <v>26.51022651923481</v>
      </c>
      <c r="C14" s="61">
        <v>20.867551807203757</v>
      </c>
      <c r="D14" s="61">
        <v>3.3937660827690834</v>
      </c>
      <c r="E14" s="61">
        <v>-0.125</v>
      </c>
      <c r="F14" s="61">
        <v>-0.25</v>
      </c>
      <c r="G14" s="61">
        <v>-0.181</v>
      </c>
    </row>
    <row r="15" spans="1:7" ht="12.75">
      <c r="A15" t="s">
        <v>74</v>
      </c>
      <c r="B15" s="61">
        <v>27.580422670168026</v>
      </c>
      <c r="C15" s="61">
        <v>19.268252705897915</v>
      </c>
      <c r="D15" s="61">
        <v>3.6197203327202843</v>
      </c>
      <c r="E15" s="61">
        <v>-0.125</v>
      </c>
      <c r="F15" s="61">
        <v>-0.25</v>
      </c>
      <c r="G15" s="61">
        <v>-0.1796</v>
      </c>
    </row>
    <row r="16" spans="1:7" ht="12.75">
      <c r="A16" t="s">
        <v>75</v>
      </c>
      <c r="B16" s="61">
        <v>28.740836533899152</v>
      </c>
      <c r="C16" s="61">
        <v>17.634464025668144</v>
      </c>
      <c r="D16" s="61">
        <v>3.7910462391841833</v>
      </c>
      <c r="E16" s="61">
        <v>-0.125</v>
      </c>
      <c r="F16" s="61">
        <v>-0.25</v>
      </c>
      <c r="G16" s="61">
        <v>-0.1843</v>
      </c>
    </row>
    <row r="17" spans="1:7" ht="12.75">
      <c r="A17" t="s">
        <v>76</v>
      </c>
      <c r="B17" s="61">
        <v>29.969009412063492</v>
      </c>
      <c r="C17" s="61">
        <v>15.972474784094427</v>
      </c>
      <c r="D17" s="61">
        <v>3.878326392287626</v>
      </c>
      <c r="E17" s="61">
        <v>-0.125</v>
      </c>
      <c r="F17" s="61">
        <v>-0.25</v>
      </c>
      <c r="G17" s="61">
        <v>-0.1859</v>
      </c>
    </row>
    <row r="18" spans="1:7" ht="12.75">
      <c r="A18" t="s">
        <v>77</v>
      </c>
      <c r="B18" s="61">
        <v>31.089661696566534</v>
      </c>
      <c r="C18" s="61">
        <v>14.5002819465989</v>
      </c>
      <c r="D18" s="61">
        <v>3.861420340000336</v>
      </c>
      <c r="E18" s="61">
        <v>-0.125</v>
      </c>
      <c r="F18" s="61">
        <v>-0.25</v>
      </c>
      <c r="G18" s="61">
        <v>-0.1838</v>
      </c>
    </row>
    <row r="19" spans="1:7" ht="12.75">
      <c r="A19" t="s">
        <v>78</v>
      </c>
      <c r="B19" s="61">
        <v>32.327408020053944</v>
      </c>
      <c r="C19" s="61">
        <v>12.91601778636376</v>
      </c>
      <c r="D19" s="61">
        <v>3.7422852581777732</v>
      </c>
      <c r="E19" s="61">
        <v>-0.125</v>
      </c>
      <c r="F19" s="61">
        <v>-0.25</v>
      </c>
      <c r="G19" s="61">
        <v>-0.184</v>
      </c>
    </row>
    <row r="20" spans="1:7" ht="12.75">
      <c r="A20" t="s">
        <v>79</v>
      </c>
      <c r="B20" s="61">
        <v>33.462828416828366</v>
      </c>
      <c r="C20" s="61">
        <v>11.475156033086588</v>
      </c>
      <c r="D20" s="61">
        <v>3.5265645327533264</v>
      </c>
      <c r="E20" s="61">
        <v>-0.125</v>
      </c>
      <c r="F20" s="61">
        <v>-0.25</v>
      </c>
      <c r="G20" s="61">
        <v>-0.1858</v>
      </c>
    </row>
    <row r="21" spans="1:7" ht="12.75">
      <c r="A21" t="s">
        <v>80</v>
      </c>
      <c r="B21" s="61">
        <v>34.611723965202835</v>
      </c>
      <c r="C21" s="61">
        <v>9.98233075930711</v>
      </c>
      <c r="D21" s="61">
        <v>3.155506071516335</v>
      </c>
      <c r="E21" s="61">
        <v>-0.125</v>
      </c>
      <c r="F21" s="61">
        <v>-0.25</v>
      </c>
      <c r="G21" s="61">
        <v>-0.1847</v>
      </c>
    </row>
    <row r="22" spans="1:7" ht="12.75">
      <c r="A22" t="s">
        <v>81</v>
      </c>
      <c r="B22" s="61">
        <v>24.33540789955615</v>
      </c>
      <c r="C22" s="61">
        <v>35.84788628508686</v>
      </c>
      <c r="D22" s="61">
        <v>1.0920133313122165</v>
      </c>
      <c r="E22" s="61">
        <v>-0.125</v>
      </c>
      <c r="F22" s="61">
        <v>-0.25</v>
      </c>
      <c r="G22" s="61">
        <v>-0.1774</v>
      </c>
    </row>
    <row r="23" spans="1:7" ht="12.75">
      <c r="A23" t="s">
        <v>82</v>
      </c>
      <c r="B23" s="61">
        <v>24.06660370494622</v>
      </c>
      <c r="C23" s="61">
        <v>34.12391889687989</v>
      </c>
      <c r="D23" s="61">
        <v>2.046150019490561</v>
      </c>
      <c r="E23" s="61">
        <v>-0.125</v>
      </c>
      <c r="F23" s="61">
        <v>-0.25</v>
      </c>
      <c r="G23" s="61">
        <v>-0.1751</v>
      </c>
    </row>
    <row r="24" spans="1:7" ht="12.75">
      <c r="A24" t="s">
        <v>83</v>
      </c>
      <c r="B24" s="61">
        <v>24.01457041739284</v>
      </c>
      <c r="C24" s="61">
        <v>32.34947154423825</v>
      </c>
      <c r="D24" s="61">
        <v>2.849474960893154</v>
      </c>
      <c r="E24" s="61">
        <v>-0.125</v>
      </c>
      <c r="F24" s="61">
        <v>-0.25</v>
      </c>
      <c r="G24" s="61">
        <v>-0.1735</v>
      </c>
    </row>
    <row r="25" spans="1:7" ht="12.75">
      <c r="A25" t="s">
        <v>84</v>
      </c>
      <c r="B25" s="61">
        <v>24.184240172495127</v>
      </c>
      <c r="C25" s="61">
        <v>30.567991468314446</v>
      </c>
      <c r="D25" s="61">
        <v>3.5365179762648538</v>
      </c>
      <c r="E25" s="61">
        <v>-0.125</v>
      </c>
      <c r="F25" s="61">
        <v>-0.25</v>
      </c>
      <c r="G25" s="61">
        <v>-0.1758</v>
      </c>
    </row>
    <row r="26" spans="1:7" ht="12.75">
      <c r="A26" t="s">
        <v>85</v>
      </c>
      <c r="B26" s="61">
        <v>24.56744616905904</v>
      </c>
      <c r="C26" s="61">
        <v>28.810332135732725</v>
      </c>
      <c r="D26" s="61">
        <v>4.149308122513013</v>
      </c>
      <c r="E26" s="61">
        <v>-0.125</v>
      </c>
      <c r="F26" s="61">
        <v>-0.25</v>
      </c>
      <c r="G26" s="61">
        <v>-0.1735</v>
      </c>
    </row>
    <row r="27" spans="1:7" ht="12.75">
      <c r="A27" t="s">
        <v>86</v>
      </c>
      <c r="B27" s="61">
        <v>25.152644390027966</v>
      </c>
      <c r="C27" s="61">
        <v>27.073461742371727</v>
      </c>
      <c r="D27" s="61">
        <v>4.694130299952427</v>
      </c>
      <c r="E27" s="61">
        <v>-0.125</v>
      </c>
      <c r="F27" s="61">
        <v>-0.25</v>
      </c>
      <c r="G27" s="61">
        <v>-0.1768</v>
      </c>
    </row>
    <row r="28" spans="1:7" ht="12.75">
      <c r="A28" t="s">
        <v>87</v>
      </c>
      <c r="B28" s="61">
        <v>25.898586622973355</v>
      </c>
      <c r="C28" s="61">
        <v>25.36245088494151</v>
      </c>
      <c r="D28" s="61">
        <v>5.181619159703452</v>
      </c>
      <c r="E28" s="61">
        <v>-0.125</v>
      </c>
      <c r="F28" s="61">
        <v>-0.25</v>
      </c>
      <c r="G28" s="61">
        <v>-0.1738</v>
      </c>
    </row>
    <row r="29" spans="1:7" ht="12.75">
      <c r="A29" t="s">
        <v>88</v>
      </c>
      <c r="B29" s="61">
        <v>26.78964482637151</v>
      </c>
      <c r="C29" s="61">
        <v>23.669580703425318</v>
      </c>
      <c r="D29" s="61">
        <v>5.605940305724026</v>
      </c>
      <c r="E29" s="61">
        <v>-0.125</v>
      </c>
      <c r="F29" s="61">
        <v>-0.25</v>
      </c>
      <c r="G29" s="61">
        <v>-0.1769</v>
      </c>
    </row>
    <row r="30" spans="1:7" ht="12.75">
      <c r="A30" t="s">
        <v>89</v>
      </c>
      <c r="B30" s="61">
        <v>27.79368455745047</v>
      </c>
      <c r="C30" s="61">
        <v>21.988148570989278</v>
      </c>
      <c r="D30" s="61">
        <v>5.964873012398229</v>
      </c>
      <c r="E30" s="61">
        <v>-0.125</v>
      </c>
      <c r="F30" s="61">
        <v>-0.25</v>
      </c>
      <c r="G30" s="61">
        <v>-0.1801</v>
      </c>
    </row>
    <row r="31" spans="1:7" ht="12.75">
      <c r="A31" t="s">
        <v>90</v>
      </c>
      <c r="B31" s="61">
        <v>28.882514457368885</v>
      </c>
      <c r="C31" s="61">
        <v>20.314116761615633</v>
      </c>
      <c r="D31" s="61">
        <v>6.25035189075323</v>
      </c>
      <c r="E31" s="61">
        <v>-0.125</v>
      </c>
      <c r="F31" s="61">
        <v>-0.25</v>
      </c>
      <c r="G31" s="61">
        <v>-0.1756</v>
      </c>
    </row>
    <row r="32" spans="1:7" ht="12.75">
      <c r="A32" t="s">
        <v>91</v>
      </c>
      <c r="B32" s="61">
        <v>30.04320738731371</v>
      </c>
      <c r="C32" s="61">
        <v>18.647849210423445</v>
      </c>
      <c r="D32" s="61">
        <v>6.436852035552384</v>
      </c>
      <c r="E32" s="61">
        <v>-0.125</v>
      </c>
      <c r="F32" s="61">
        <v>-0.25</v>
      </c>
      <c r="G32" s="61">
        <v>-0.1754</v>
      </c>
    </row>
    <row r="33" spans="1:7" ht="12.75">
      <c r="A33" t="s">
        <v>92</v>
      </c>
      <c r="B33" s="61">
        <v>31.259422229701208</v>
      </c>
      <c r="C33" s="61">
        <v>16.985568951876445</v>
      </c>
      <c r="D33" s="61">
        <v>6.505452131924642</v>
      </c>
      <c r="E33" s="61">
        <v>-0.125</v>
      </c>
      <c r="F33" s="61">
        <v>-0.25</v>
      </c>
      <c r="G33" s="61">
        <v>-0.1756</v>
      </c>
    </row>
    <row r="34" spans="1:7" ht="12.75">
      <c r="A34" t="s">
        <v>93</v>
      </c>
      <c r="B34" s="61">
        <v>32.52264025062408</v>
      </c>
      <c r="C34" s="61">
        <v>15.32645199734377</v>
      </c>
      <c r="D34" s="61">
        <v>6.445532569643888</v>
      </c>
      <c r="E34" s="61">
        <v>-0.125</v>
      </c>
      <c r="F34" s="61">
        <v>-0.25</v>
      </c>
      <c r="G34" s="61">
        <v>-0.1753</v>
      </c>
    </row>
    <row r="35" spans="1:7" ht="12.75">
      <c r="A35" t="s">
        <v>94</v>
      </c>
      <c r="B35" s="61">
        <v>33.83077806384181</v>
      </c>
      <c r="C35" s="61">
        <v>13.666719246438028</v>
      </c>
      <c r="D35" s="61">
        <v>6.242676719664686</v>
      </c>
      <c r="E35" s="61">
        <v>-0.125</v>
      </c>
      <c r="F35" s="61">
        <v>-0.25</v>
      </c>
      <c r="G35" s="61">
        <v>-0.1787</v>
      </c>
    </row>
    <row r="36" spans="1:7" ht="12.75">
      <c r="A36" t="s">
        <v>95</v>
      </c>
      <c r="B36" s="61">
        <v>35.16106656151379</v>
      </c>
      <c r="C36" s="61">
        <v>11.994873656419117</v>
      </c>
      <c r="D36" s="61">
        <v>5.86012237761382</v>
      </c>
      <c r="E36" s="61">
        <v>-0.125</v>
      </c>
      <c r="F36" s="61">
        <v>-0.25</v>
      </c>
      <c r="G36" s="61">
        <v>-0.1784</v>
      </c>
    </row>
    <row r="37" spans="1:7" ht="12.75">
      <c r="A37" t="s">
        <v>96</v>
      </c>
      <c r="B37" s="61">
        <v>36.469068836833586</v>
      </c>
      <c r="C37" s="61">
        <v>10.300296029282404</v>
      </c>
      <c r="D37" s="61">
        <v>5.212994847844065</v>
      </c>
      <c r="E37" s="61">
        <v>-0.125</v>
      </c>
      <c r="F37" s="61">
        <v>-0.25</v>
      </c>
      <c r="G37" s="61">
        <v>-0.1801</v>
      </c>
    </row>
    <row r="38" spans="1:7" ht="12.75">
      <c r="A38" t="s">
        <v>97</v>
      </c>
      <c r="B38" s="61">
        <v>37.632586148055616</v>
      </c>
      <c r="C38" s="61">
        <v>8.662395765830645</v>
      </c>
      <c r="D38" s="61">
        <v>4.290757272002928</v>
      </c>
      <c r="E38" s="61">
        <v>-0.125</v>
      </c>
      <c r="F38" s="61">
        <v>-0.25</v>
      </c>
      <c r="G38" s="61">
        <v>-0.1825</v>
      </c>
    </row>
    <row r="39" spans="1:7" ht="12.75">
      <c r="A39" t="s">
        <v>98</v>
      </c>
      <c r="B39" s="61">
        <v>38.610065856157746</v>
      </c>
      <c r="C39" s="61">
        <v>7.156315795691402</v>
      </c>
      <c r="D39" s="61">
        <v>3.256323741139319</v>
      </c>
      <c r="E39" s="61">
        <v>-0.125</v>
      </c>
      <c r="F39" s="61">
        <v>-0.25</v>
      </c>
      <c r="G39" s="61">
        <v>-0.1805</v>
      </c>
    </row>
    <row r="40" spans="1:7" ht="12.75">
      <c r="A40" t="s">
        <v>99</v>
      </c>
      <c r="B40" s="61">
        <v>39.485338411779765</v>
      </c>
      <c r="C40" s="61">
        <v>5.797353722197099</v>
      </c>
      <c r="D40" s="61">
        <v>2.296137517228061</v>
      </c>
      <c r="E40" s="61">
        <v>-0.125</v>
      </c>
      <c r="F40" s="61">
        <v>-0.25</v>
      </c>
      <c r="G40" s="61">
        <v>-0.1767</v>
      </c>
    </row>
    <row r="41" spans="1:7" ht="12.75">
      <c r="A41" t="s">
        <v>100</v>
      </c>
      <c r="B41" s="61">
        <v>40.364310374749316</v>
      </c>
      <c r="C41" s="61">
        <v>4.477398029996987</v>
      </c>
      <c r="D41" s="61">
        <v>1.384811353095806</v>
      </c>
      <c r="E41" s="61">
        <v>-0.125</v>
      </c>
      <c r="F41" s="61">
        <v>-0.25</v>
      </c>
      <c r="G41" s="61">
        <v>-0.1771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86"/>
  <sheetViews>
    <sheetView tabSelected="1" workbookViewId="0" topLeftCell="A1">
      <selection activeCell="C47" sqref="C47:E8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7" t="s">
        <v>53</v>
      </c>
      <c r="C1" s="68" t="s">
        <v>57</v>
      </c>
      <c r="D1" s="68"/>
      <c r="E1" s="28"/>
      <c r="F1" s="17" t="s">
        <v>3</v>
      </c>
      <c r="G1" s="58">
        <v>39140.2737037037</v>
      </c>
      <c r="H1" s="12"/>
      <c r="M1" s="52"/>
      <c r="N1" s="4"/>
    </row>
    <row r="2" spans="2:15" ht="13.5">
      <c r="B2" s="57" t="s">
        <v>54</v>
      </c>
      <c r="C2" s="68" t="s">
        <v>58</v>
      </c>
      <c r="D2" s="68"/>
      <c r="E2" s="5"/>
      <c r="F2" s="38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7" t="s">
        <v>55</v>
      </c>
      <c r="C3" s="68" t="s">
        <v>59</v>
      </c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7" t="s">
        <v>56</v>
      </c>
      <c r="C4" s="68" t="s">
        <v>60</v>
      </c>
      <c r="D4" s="68"/>
      <c r="E4" s="2"/>
      <c r="F4" s="38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40</v>
      </c>
      <c r="H5" s="2"/>
      <c r="J5" s="67"/>
      <c r="K5" s="67"/>
      <c r="L5" s="67"/>
      <c r="M5" s="67"/>
      <c r="N5" s="67"/>
      <c r="O5" s="67"/>
    </row>
    <row r="6" spans="2:15" ht="13.5">
      <c r="B6" s="57" t="s">
        <v>4</v>
      </c>
      <c r="C6" s="63">
        <v>0</v>
      </c>
      <c r="D6" s="63"/>
      <c r="E6" s="64" t="s">
        <v>35</v>
      </c>
      <c r="F6" s="64"/>
      <c r="G6" s="47">
        <v>0</v>
      </c>
      <c r="H6" s="2"/>
      <c r="J6" s="67"/>
      <c r="K6" s="67"/>
      <c r="L6" s="67"/>
      <c r="M6" s="67"/>
      <c r="N6" s="67"/>
      <c r="O6" s="67"/>
    </row>
    <row r="7" spans="2:8" ht="13.5">
      <c r="B7" s="57" t="s">
        <v>36</v>
      </c>
      <c r="C7" s="63">
        <v>-0.125</v>
      </c>
      <c r="D7" s="63"/>
      <c r="E7" s="62" t="s">
        <v>19</v>
      </c>
      <c r="F7" s="62"/>
      <c r="G7" s="36">
        <v>-0.17835000000000006</v>
      </c>
      <c r="H7" s="6"/>
    </row>
    <row r="8" spans="2:8" ht="13.5">
      <c r="B8" s="57" t="s">
        <v>37</v>
      </c>
      <c r="C8" s="63">
        <v>-0.25</v>
      </c>
      <c r="D8" s="63"/>
      <c r="E8" s="64" t="s">
        <v>12</v>
      </c>
      <c r="F8" s="64"/>
      <c r="G8" s="35">
        <v>-0.1723</v>
      </c>
      <c r="H8" s="5"/>
    </row>
    <row r="9" spans="5:8" ht="13.5">
      <c r="E9" s="64" t="s">
        <v>13</v>
      </c>
      <c r="F9" s="64"/>
      <c r="G9" s="35">
        <v>-0.1859</v>
      </c>
      <c r="H9" s="5"/>
    </row>
    <row r="10" spans="2:8" ht="13.5">
      <c r="B10" s="16" t="s">
        <v>5</v>
      </c>
      <c r="C10" s="46" t="s">
        <v>6</v>
      </c>
      <c r="E10" s="64" t="s">
        <v>14</v>
      </c>
      <c r="F10" s="64"/>
      <c r="G10" s="36">
        <v>0.013600000000000001</v>
      </c>
      <c r="H10" s="5"/>
    </row>
    <row r="11" spans="2:15" ht="13.5">
      <c r="B11" s="8"/>
      <c r="C11" s="8"/>
      <c r="D11" s="2"/>
      <c r="E11" s="9"/>
      <c r="F11" s="38"/>
      <c r="G11" s="38"/>
      <c r="H11" s="5"/>
      <c r="J11" s="39"/>
      <c r="K11" s="40" t="s">
        <v>28</v>
      </c>
      <c r="L11" s="40" t="s">
        <v>29</v>
      </c>
      <c r="M11" s="40" t="s">
        <v>30</v>
      </c>
      <c r="N11" s="40" t="s">
        <v>31</v>
      </c>
      <c r="O11" s="40" t="s">
        <v>32</v>
      </c>
    </row>
    <row r="12" spans="2:15" ht="13.5">
      <c r="B12" s="65" t="s">
        <v>52</v>
      </c>
      <c r="C12" s="66"/>
      <c r="D12" s="66"/>
      <c r="E12" s="66"/>
      <c r="F12" s="66"/>
      <c r="G12" s="66"/>
      <c r="H12" s="1"/>
      <c r="J12" s="48" t="s">
        <v>38</v>
      </c>
      <c r="K12" s="43">
        <v>40</v>
      </c>
      <c r="L12" s="43">
        <v>0</v>
      </c>
      <c r="M12" s="43">
        <v>0</v>
      </c>
      <c r="N12" s="43">
        <v>40</v>
      </c>
      <c r="O12" s="44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8" t="s">
        <v>39</v>
      </c>
      <c r="K13" s="43">
        <v>0</v>
      </c>
      <c r="L13" s="43"/>
      <c r="M13" s="43">
        <v>0</v>
      </c>
      <c r="N13" s="43">
        <v>0</v>
      </c>
      <c r="O13" s="44">
        <v>0</v>
      </c>
    </row>
    <row r="14" spans="2:15" ht="13.5">
      <c r="B14" s="1"/>
      <c r="C14" s="1"/>
      <c r="D14" s="7"/>
      <c r="E14" s="1"/>
      <c r="F14" s="1"/>
      <c r="G14" s="1"/>
      <c r="H14" s="1"/>
      <c r="J14" s="48" t="s">
        <v>33</v>
      </c>
      <c r="K14" s="43"/>
      <c r="L14" s="43"/>
      <c r="M14" s="43"/>
      <c r="N14" s="43"/>
      <c r="O14" s="43"/>
    </row>
    <row r="15" spans="2:15" ht="13.5">
      <c r="B15" s="7"/>
      <c r="C15" s="7"/>
      <c r="D15" s="7"/>
      <c r="E15" s="3"/>
      <c r="F15" s="3"/>
      <c r="G15" s="3"/>
      <c r="H15" s="3"/>
      <c r="J15" s="48" t="s">
        <v>34</v>
      </c>
      <c r="K15" s="43">
        <v>40</v>
      </c>
      <c r="L15" s="43">
        <v>0</v>
      </c>
      <c r="M15" s="43">
        <v>0</v>
      </c>
      <c r="N15" s="43">
        <v>40</v>
      </c>
      <c r="O15" s="4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49"/>
      <c r="K17" s="48" t="s">
        <v>22</v>
      </c>
      <c r="L17" s="48" t="s">
        <v>23</v>
      </c>
      <c r="M17" s="48" t="s">
        <v>24</v>
      </c>
      <c r="N17" s="48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8" t="s">
        <v>12</v>
      </c>
      <c r="K18" s="41">
        <v>0.15559928093591324</v>
      </c>
      <c r="L18" s="41">
        <v>0.12264000494719252</v>
      </c>
      <c r="M18" s="41">
        <v>0</v>
      </c>
      <c r="N18" s="50">
        <v>-0.1723</v>
      </c>
    </row>
    <row r="19" spans="2:14" ht="13.5">
      <c r="B19" s="2"/>
      <c r="C19" s="2"/>
      <c r="D19" s="2"/>
      <c r="E19" s="3"/>
      <c r="F19" s="3"/>
      <c r="G19" s="3"/>
      <c r="H19" s="3"/>
      <c r="J19" s="48" t="s">
        <v>13</v>
      </c>
      <c r="K19" s="41">
        <v>0</v>
      </c>
      <c r="L19" s="41">
        <v>-0.07943475610415618</v>
      </c>
      <c r="M19" s="41">
        <v>-0.12223451281687847</v>
      </c>
      <c r="N19" s="50">
        <v>-0.1859</v>
      </c>
    </row>
    <row r="20" spans="2:14" ht="13.5">
      <c r="B20" s="8"/>
      <c r="C20" s="8"/>
      <c r="D20" s="5"/>
      <c r="E20" s="3"/>
      <c r="F20" s="3"/>
      <c r="G20" s="3"/>
      <c r="H20" s="3"/>
      <c r="J20" s="48" t="s">
        <v>14</v>
      </c>
      <c r="K20" s="41">
        <v>0.15559928093591324</v>
      </c>
      <c r="L20" s="41">
        <v>0.2020747610513487</v>
      </c>
      <c r="M20" s="41">
        <v>0.12223451281687847</v>
      </c>
      <c r="N20" s="50">
        <v>0.013600000000000001</v>
      </c>
    </row>
    <row r="21" spans="2:14" ht="13.5">
      <c r="B21" s="8"/>
      <c r="C21" s="8"/>
      <c r="D21" s="5"/>
      <c r="E21" s="3"/>
      <c r="F21" s="3"/>
      <c r="G21" s="3"/>
      <c r="H21" s="3"/>
      <c r="J21" s="49"/>
      <c r="K21" s="42"/>
      <c r="L21" s="42"/>
      <c r="M21" s="42"/>
      <c r="N21" s="42"/>
    </row>
    <row r="22" spans="2:14" ht="13.5">
      <c r="B22" s="3"/>
      <c r="C22" s="3"/>
      <c r="D22" s="3"/>
      <c r="E22" s="3"/>
      <c r="F22" s="3"/>
      <c r="G22" s="3"/>
      <c r="H22" s="3"/>
      <c r="J22" s="48" t="s">
        <v>19</v>
      </c>
      <c r="K22" s="41">
        <v>0.12358309283812333</v>
      </c>
      <c r="L22" s="41">
        <v>0.07357241916228592</v>
      </c>
      <c r="M22" s="41">
        <v>-0.082110697079214</v>
      </c>
      <c r="N22" s="50">
        <v>-0.17835000000000006</v>
      </c>
    </row>
    <row r="23" spans="2:14" ht="13.5">
      <c r="B23" s="2"/>
      <c r="C23" s="2"/>
      <c r="D23" s="2"/>
      <c r="E23" s="2"/>
      <c r="F23" s="2"/>
      <c r="G23" s="2"/>
      <c r="H23" s="2"/>
      <c r="J23" s="48" t="s">
        <v>26</v>
      </c>
      <c r="K23" s="41">
        <v>0.12678078439347276</v>
      </c>
      <c r="L23" s="41">
        <v>0.08904003078233597</v>
      </c>
      <c r="M23" s="41">
        <v>0.08844061114304154</v>
      </c>
      <c r="N23" s="50">
        <v>0.1783906838164433</v>
      </c>
    </row>
    <row r="24" spans="2:14" ht="13.5">
      <c r="B24" s="2"/>
      <c r="C24" s="2"/>
      <c r="D24" s="2"/>
      <c r="E24" s="2"/>
      <c r="F24" s="2"/>
      <c r="G24" s="2"/>
      <c r="H24" s="2"/>
      <c r="J24" s="48" t="s">
        <v>27</v>
      </c>
      <c r="K24" s="41">
        <v>0.02865509228451138</v>
      </c>
      <c r="L24" s="41">
        <v>0.05079093620260074</v>
      </c>
      <c r="M24" s="41">
        <v>0.033275464504188</v>
      </c>
      <c r="N24" s="50">
        <v>0.003639315235672735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23"/>
      <c r="G46" s="23"/>
      <c r="H46" s="14"/>
    </row>
    <row r="47" spans="2:6" ht="13.5">
      <c r="B47" s="27" t="s">
        <v>61</v>
      </c>
      <c r="C47" s="24">
        <v>23.814667535065677</v>
      </c>
      <c r="D47" s="24">
        <v>23.675807393953935</v>
      </c>
      <c r="E47" s="24">
        <v>0.4904220690861507</v>
      </c>
      <c r="F47" s="60">
        <v>-0.1738</v>
      </c>
    </row>
    <row r="48" spans="2:6" ht="13.5">
      <c r="B48" s="27" t="s">
        <v>62</v>
      </c>
      <c r="C48" s="24">
        <v>24.680147847488584</v>
      </c>
      <c r="D48" s="24">
        <v>22.102474494590584</v>
      </c>
      <c r="E48" s="24">
        <v>0.5675733190518102</v>
      </c>
      <c r="F48" s="60">
        <v>-0.1763</v>
      </c>
    </row>
    <row r="49" spans="2:6" ht="13.5">
      <c r="B49" s="27" t="s">
        <v>63</v>
      </c>
      <c r="C49" s="24">
        <v>25.69053719544895</v>
      </c>
      <c r="D49" s="24">
        <v>20.50253779054234</v>
      </c>
      <c r="E49" s="24">
        <v>0.6407732801273625</v>
      </c>
      <c r="F49" s="60">
        <v>-0.1729</v>
      </c>
    </row>
    <row r="50" spans="2:6" ht="13.5">
      <c r="B50" s="27" t="s">
        <v>64</v>
      </c>
      <c r="C50" s="24">
        <v>26.73485370141534</v>
      </c>
      <c r="D50" s="24">
        <v>19.01037855594373</v>
      </c>
      <c r="E50" s="24">
        <v>0.7006707935836474</v>
      </c>
      <c r="F50" s="60">
        <v>-0.1775</v>
      </c>
    </row>
    <row r="51" spans="2:6" ht="13.5">
      <c r="B51" s="27" t="s">
        <v>65</v>
      </c>
      <c r="C51" s="24">
        <v>27.879977033990304</v>
      </c>
      <c r="D51" s="24">
        <v>17.45364406914674</v>
      </c>
      <c r="E51" s="24">
        <v>0.7581915080113575</v>
      </c>
      <c r="F51" s="60">
        <v>-0.1788</v>
      </c>
    </row>
    <row r="52" spans="2:6" ht="13.5">
      <c r="B52" s="27" t="s">
        <v>66</v>
      </c>
      <c r="C52" s="24">
        <v>29.060303068564235</v>
      </c>
      <c r="D52" s="24">
        <v>15.896432082805141</v>
      </c>
      <c r="E52" s="24">
        <v>0.8077485125524646</v>
      </c>
      <c r="F52" s="60">
        <v>-0.18</v>
      </c>
    </row>
    <row r="53" spans="2:6" ht="13.5">
      <c r="B53" s="27" t="s">
        <v>67</v>
      </c>
      <c r="C53" s="24">
        <v>30.04463945102973</v>
      </c>
      <c r="D53" s="24">
        <v>14.620690324606414</v>
      </c>
      <c r="E53" s="24">
        <v>0.8382788727329213</v>
      </c>
      <c r="F53" s="60">
        <v>-0.1778</v>
      </c>
    </row>
    <row r="54" spans="2:6" ht="13.5">
      <c r="B54" s="27" t="s">
        <v>68</v>
      </c>
      <c r="C54" s="24">
        <v>31.224872574580225</v>
      </c>
      <c r="D54" s="24">
        <v>13.127085979747829</v>
      </c>
      <c r="E54" s="24">
        <v>0.8466313367291747</v>
      </c>
      <c r="F54" s="60">
        <v>-0.1795</v>
      </c>
    </row>
    <row r="55" spans="2:6" ht="13.5">
      <c r="B55" s="27" t="s">
        <v>69</v>
      </c>
      <c r="C55" s="24">
        <v>32.466445725373916</v>
      </c>
      <c r="D55" s="24">
        <v>11.583852543158223</v>
      </c>
      <c r="E55" s="24">
        <v>0.8157562768581812</v>
      </c>
      <c r="F55" s="60">
        <v>-0.1802</v>
      </c>
    </row>
    <row r="56" spans="2:6" ht="13.5">
      <c r="B56" s="27" t="s">
        <v>70</v>
      </c>
      <c r="C56" s="24">
        <v>23.768980264165943</v>
      </c>
      <c r="D56" s="24">
        <v>25.95401567097672</v>
      </c>
      <c r="E56" s="24">
        <v>2.4058036290307</v>
      </c>
      <c r="F56" s="60">
        <v>-0.1723</v>
      </c>
    </row>
    <row r="57" spans="2:6" ht="13.5">
      <c r="B57" s="27" t="s">
        <v>71</v>
      </c>
      <c r="C57" s="24">
        <v>24.603323150988384</v>
      </c>
      <c r="D57" s="24">
        <v>24.12900392945199</v>
      </c>
      <c r="E57" s="24">
        <v>2.8011601336030054</v>
      </c>
      <c r="F57" s="60">
        <v>-0.1796</v>
      </c>
    </row>
    <row r="58" spans="2:6" ht="13.5">
      <c r="B58" s="27" t="s">
        <v>72</v>
      </c>
      <c r="C58" s="24">
        <v>25.44308515481966</v>
      </c>
      <c r="D58" s="24">
        <v>22.58765129637761</v>
      </c>
      <c r="E58" s="24">
        <v>3.1019562819260216</v>
      </c>
      <c r="F58" s="60">
        <v>-0.1774</v>
      </c>
    </row>
    <row r="59" spans="2:6" ht="13.5">
      <c r="B59" s="27" t="s">
        <v>73</v>
      </c>
      <c r="C59" s="24">
        <v>26.51022651923481</v>
      </c>
      <c r="D59" s="24">
        <v>20.867551807203757</v>
      </c>
      <c r="E59" s="24">
        <v>3.3937660827690834</v>
      </c>
      <c r="F59" s="60">
        <v>-0.181</v>
      </c>
    </row>
    <row r="60" spans="2:6" ht="13.5">
      <c r="B60" s="27" t="s">
        <v>74</v>
      </c>
      <c r="C60" s="24">
        <v>27.580422670168026</v>
      </c>
      <c r="D60" s="24">
        <v>19.268252705897915</v>
      </c>
      <c r="E60" s="24">
        <v>3.6197203327202843</v>
      </c>
      <c r="F60" s="60">
        <v>-0.1796</v>
      </c>
    </row>
    <row r="61" spans="2:6" ht="13.5">
      <c r="B61" s="27" t="s">
        <v>75</v>
      </c>
      <c r="C61" s="24">
        <v>28.740836533899152</v>
      </c>
      <c r="D61" s="24">
        <v>17.634464025668144</v>
      </c>
      <c r="E61" s="24">
        <v>3.7910462391841833</v>
      </c>
      <c r="F61" s="60">
        <v>-0.1843</v>
      </c>
    </row>
    <row r="62" spans="2:6" ht="13.5">
      <c r="B62" s="27" t="s">
        <v>76</v>
      </c>
      <c r="C62" s="24">
        <v>29.969009412063492</v>
      </c>
      <c r="D62" s="24">
        <v>15.972474784094427</v>
      </c>
      <c r="E62" s="24">
        <v>3.878326392287626</v>
      </c>
      <c r="F62" s="60">
        <v>-0.1859</v>
      </c>
    </row>
    <row r="63" spans="2:6" ht="13.5">
      <c r="B63" s="27" t="s">
        <v>77</v>
      </c>
      <c r="C63" s="24">
        <v>31.089661696566534</v>
      </c>
      <c r="D63" s="24">
        <v>14.5002819465989</v>
      </c>
      <c r="E63" s="24">
        <v>3.861420340000336</v>
      </c>
      <c r="F63" s="60">
        <v>-0.1838</v>
      </c>
    </row>
    <row r="64" spans="2:6" ht="13.5">
      <c r="B64" s="27" t="s">
        <v>78</v>
      </c>
      <c r="C64" s="24">
        <v>32.327408020053944</v>
      </c>
      <c r="D64" s="24">
        <v>12.91601778636376</v>
      </c>
      <c r="E64" s="24">
        <v>3.7422852581777732</v>
      </c>
      <c r="F64" s="60">
        <v>-0.184</v>
      </c>
    </row>
    <row r="65" spans="2:6" ht="13.5">
      <c r="B65" s="27" t="s">
        <v>79</v>
      </c>
      <c r="C65" s="24">
        <v>33.462828416828366</v>
      </c>
      <c r="D65" s="24">
        <v>11.475156033086588</v>
      </c>
      <c r="E65" s="24">
        <v>3.5265645327533264</v>
      </c>
      <c r="F65" s="60">
        <v>-0.1858</v>
      </c>
    </row>
    <row r="66" spans="2:6" ht="13.5">
      <c r="B66" s="27" t="s">
        <v>80</v>
      </c>
      <c r="C66" s="24">
        <v>34.611723965202835</v>
      </c>
      <c r="D66" s="24">
        <v>9.98233075930711</v>
      </c>
      <c r="E66" s="24">
        <v>3.155506071516335</v>
      </c>
      <c r="F66" s="60">
        <v>-0.1847</v>
      </c>
    </row>
    <row r="67" spans="2:6" ht="13.5">
      <c r="B67" s="27" t="s">
        <v>81</v>
      </c>
      <c r="C67" s="24">
        <v>24.33540789955615</v>
      </c>
      <c r="D67" s="24">
        <v>35.84788628508686</v>
      </c>
      <c r="E67" s="24">
        <v>1.0920133313122165</v>
      </c>
      <c r="F67" s="60">
        <v>-0.1774</v>
      </c>
    </row>
    <row r="68" spans="2:6" ht="13.5">
      <c r="B68" s="27" t="s">
        <v>82</v>
      </c>
      <c r="C68" s="24">
        <v>24.06660370494622</v>
      </c>
      <c r="D68" s="24">
        <v>34.12391889687989</v>
      </c>
      <c r="E68" s="24">
        <v>2.046150019490561</v>
      </c>
      <c r="F68" s="60">
        <v>-0.1751</v>
      </c>
    </row>
    <row r="69" spans="2:6" ht="13.5">
      <c r="B69" s="27" t="s">
        <v>83</v>
      </c>
      <c r="C69" s="24">
        <v>24.01457041739284</v>
      </c>
      <c r="D69" s="24">
        <v>32.34947154423825</v>
      </c>
      <c r="E69" s="24">
        <v>2.849474960893154</v>
      </c>
      <c r="F69" s="60">
        <v>-0.1735</v>
      </c>
    </row>
    <row r="70" spans="2:6" ht="13.5">
      <c r="B70" s="27" t="s">
        <v>84</v>
      </c>
      <c r="C70" s="24">
        <v>24.184240172495127</v>
      </c>
      <c r="D70" s="24">
        <v>30.567991468314446</v>
      </c>
      <c r="E70" s="24">
        <v>3.5365179762648538</v>
      </c>
      <c r="F70" s="60">
        <v>-0.1758</v>
      </c>
    </row>
    <row r="71" spans="2:6" ht="13.5">
      <c r="B71" s="27" t="s">
        <v>85</v>
      </c>
      <c r="C71" s="24">
        <v>24.56744616905904</v>
      </c>
      <c r="D71" s="24">
        <v>28.810332135732725</v>
      </c>
      <c r="E71" s="24">
        <v>4.149308122513013</v>
      </c>
      <c r="F71" s="60">
        <v>-0.1735</v>
      </c>
    </row>
    <row r="72" spans="2:6" ht="13.5">
      <c r="B72" s="27" t="s">
        <v>86</v>
      </c>
      <c r="C72" s="24">
        <v>25.152644390027966</v>
      </c>
      <c r="D72" s="24">
        <v>27.073461742371727</v>
      </c>
      <c r="E72" s="24">
        <v>4.694130299952427</v>
      </c>
      <c r="F72" s="60">
        <v>-0.1768</v>
      </c>
    </row>
    <row r="73" spans="2:6" ht="13.5">
      <c r="B73" s="27" t="s">
        <v>87</v>
      </c>
      <c r="C73" s="24">
        <v>25.898586622973355</v>
      </c>
      <c r="D73" s="24">
        <v>25.36245088494151</v>
      </c>
      <c r="E73" s="24">
        <v>5.181619159703452</v>
      </c>
      <c r="F73" s="60">
        <v>-0.1738</v>
      </c>
    </row>
    <row r="74" spans="2:6" ht="13.5">
      <c r="B74" s="27" t="s">
        <v>88</v>
      </c>
      <c r="C74" s="24">
        <v>26.78964482637151</v>
      </c>
      <c r="D74" s="24">
        <v>23.669580703425318</v>
      </c>
      <c r="E74" s="24">
        <v>5.605940305724026</v>
      </c>
      <c r="F74" s="60">
        <v>-0.1769</v>
      </c>
    </row>
    <row r="75" spans="2:6" ht="13.5">
      <c r="B75" s="27" t="s">
        <v>89</v>
      </c>
      <c r="C75" s="24">
        <v>27.79368455745047</v>
      </c>
      <c r="D75" s="24">
        <v>21.988148570989278</v>
      </c>
      <c r="E75" s="24">
        <v>5.964873012398229</v>
      </c>
      <c r="F75" s="60">
        <v>-0.1801</v>
      </c>
    </row>
    <row r="76" spans="2:6" ht="13.5">
      <c r="B76" s="27" t="s">
        <v>90</v>
      </c>
      <c r="C76" s="24">
        <v>28.882514457368885</v>
      </c>
      <c r="D76" s="24">
        <v>20.314116761615633</v>
      </c>
      <c r="E76" s="24">
        <v>6.25035189075323</v>
      </c>
      <c r="F76" s="60">
        <v>-0.1756</v>
      </c>
    </row>
    <row r="77" spans="2:6" ht="13.5">
      <c r="B77" s="27" t="s">
        <v>91</v>
      </c>
      <c r="C77" s="24">
        <v>30.04320738731371</v>
      </c>
      <c r="D77" s="24">
        <v>18.647849210423445</v>
      </c>
      <c r="E77" s="24">
        <v>6.436852035552384</v>
      </c>
      <c r="F77" s="60">
        <v>-0.1754</v>
      </c>
    </row>
    <row r="78" spans="2:6" ht="13.5">
      <c r="B78" s="27" t="s">
        <v>92</v>
      </c>
      <c r="C78" s="24">
        <v>31.259422229701208</v>
      </c>
      <c r="D78" s="24">
        <v>16.985568951876445</v>
      </c>
      <c r="E78" s="24">
        <v>6.505452131924642</v>
      </c>
      <c r="F78" s="60">
        <v>-0.1756</v>
      </c>
    </row>
    <row r="79" spans="2:6" ht="13.5">
      <c r="B79" s="27" t="s">
        <v>93</v>
      </c>
      <c r="C79" s="24">
        <v>32.52264025062408</v>
      </c>
      <c r="D79" s="24">
        <v>15.32645199734377</v>
      </c>
      <c r="E79" s="24">
        <v>6.445532569643888</v>
      </c>
      <c r="F79" s="60">
        <v>-0.1753</v>
      </c>
    </row>
    <row r="80" spans="2:6" ht="13.5">
      <c r="B80" s="27" t="s">
        <v>94</v>
      </c>
      <c r="C80" s="24">
        <v>33.83077806384181</v>
      </c>
      <c r="D80" s="24">
        <v>13.666719246438028</v>
      </c>
      <c r="E80" s="24">
        <v>6.242676719664686</v>
      </c>
      <c r="F80" s="60">
        <v>-0.1787</v>
      </c>
    </row>
    <row r="81" spans="2:6" ht="13.5">
      <c r="B81" s="27" t="s">
        <v>95</v>
      </c>
      <c r="C81" s="24">
        <v>35.16106656151379</v>
      </c>
      <c r="D81" s="24">
        <v>11.994873656419117</v>
      </c>
      <c r="E81" s="24">
        <v>5.86012237761382</v>
      </c>
      <c r="F81" s="60">
        <v>-0.1784</v>
      </c>
    </row>
    <row r="82" spans="2:6" ht="13.5">
      <c r="B82" s="27" t="s">
        <v>96</v>
      </c>
      <c r="C82" s="24">
        <v>36.469068836833586</v>
      </c>
      <c r="D82" s="24">
        <v>10.300296029282404</v>
      </c>
      <c r="E82" s="24">
        <v>5.212994847844065</v>
      </c>
      <c r="F82" s="60">
        <v>-0.1801</v>
      </c>
    </row>
    <row r="83" spans="2:6" ht="13.5">
      <c r="B83" s="27" t="s">
        <v>97</v>
      </c>
      <c r="C83" s="24">
        <v>37.632586148055616</v>
      </c>
      <c r="D83" s="24">
        <v>8.662395765830645</v>
      </c>
      <c r="E83" s="24">
        <v>4.290757272002928</v>
      </c>
      <c r="F83" s="60">
        <v>-0.1825</v>
      </c>
    </row>
    <row r="84" spans="2:6" ht="13.5">
      <c r="B84" s="27" t="s">
        <v>98</v>
      </c>
      <c r="C84" s="24">
        <v>38.610065856157746</v>
      </c>
      <c r="D84" s="24">
        <v>7.156315795691402</v>
      </c>
      <c r="E84" s="24">
        <v>3.256323741139319</v>
      </c>
      <c r="F84" s="60">
        <v>-0.1805</v>
      </c>
    </row>
    <row r="85" spans="2:6" ht="13.5">
      <c r="B85" s="27" t="s">
        <v>99</v>
      </c>
      <c r="C85" s="24">
        <v>39.485338411779765</v>
      </c>
      <c r="D85" s="24">
        <v>5.797353722197099</v>
      </c>
      <c r="E85" s="24">
        <v>2.296137517228061</v>
      </c>
      <c r="F85" s="60">
        <v>-0.1767</v>
      </c>
    </row>
    <row r="86" spans="2:6" ht="13.5">
      <c r="B86" s="27" t="s">
        <v>100</v>
      </c>
      <c r="C86" s="24">
        <v>40.364310374749316</v>
      </c>
      <c r="D86" s="24">
        <v>4.477398029996987</v>
      </c>
      <c r="E86" s="24">
        <v>1.384811353095806</v>
      </c>
      <c r="F86" s="60">
        <v>-0.1771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86"/>
  <sheetViews>
    <sheetView workbookViewId="0" topLeftCell="A1">
      <selection activeCell="G4" sqref="G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39140.2737037037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55</v>
      </c>
      <c r="C4" s="71" t="s">
        <v>59</v>
      </c>
      <c r="D4" s="72"/>
      <c r="E4" s="1"/>
      <c r="F4" s="4" t="s">
        <v>2</v>
      </c>
      <c r="G4" s="1"/>
    </row>
    <row r="5" spans="2:7" ht="13.5">
      <c r="B5" s="4" t="s">
        <v>56</v>
      </c>
      <c r="C5" s="71" t="s">
        <v>60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40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</v>
      </c>
      <c r="D7" s="72"/>
      <c r="E7" s="75" t="s">
        <v>19</v>
      </c>
      <c r="F7" s="75"/>
      <c r="G7" s="36">
        <v>-0.17835000000000006</v>
      </c>
      <c r="J7" s="2"/>
      <c r="K7" s="5"/>
      <c r="L7" s="5"/>
      <c r="M7" s="5"/>
      <c r="N7" s="2"/>
    </row>
    <row r="8" spans="2:14" ht="13.5">
      <c r="B8" s="57" t="s">
        <v>36</v>
      </c>
      <c r="C8" s="76">
        <v>-0.125</v>
      </c>
      <c r="D8" s="72"/>
      <c r="E8" s="1"/>
      <c r="F8" s="14" t="s">
        <v>12</v>
      </c>
      <c r="G8" s="35">
        <v>-0.1723</v>
      </c>
      <c r="J8" s="2"/>
      <c r="K8" s="5"/>
      <c r="L8" s="5"/>
      <c r="M8" s="5"/>
      <c r="N8" s="2"/>
    </row>
    <row r="9" spans="2:14" ht="13.5">
      <c r="B9" s="57" t="s">
        <v>37</v>
      </c>
      <c r="C9" s="76">
        <v>-0.25</v>
      </c>
      <c r="D9" s="72"/>
      <c r="E9" s="1"/>
      <c r="F9" s="14" t="s">
        <v>13</v>
      </c>
      <c r="G9" s="35">
        <v>-0.1859</v>
      </c>
      <c r="J9" s="2"/>
      <c r="K9" s="5"/>
      <c r="L9" s="5"/>
      <c r="M9" s="5"/>
      <c r="N9" s="2"/>
    </row>
    <row r="10" spans="2:14" ht="13.5">
      <c r="B10" s="18" t="s">
        <v>5</v>
      </c>
      <c r="C10" s="46" t="s">
        <v>16</v>
      </c>
      <c r="D10" s="33"/>
      <c r="E10" s="1"/>
      <c r="F10" s="14" t="s">
        <v>14</v>
      </c>
      <c r="G10" s="35">
        <v>0.013600000000000001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52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0.003639315235672735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61</v>
      </c>
      <c r="C47" s="24">
        <v>0.14476873675880952</v>
      </c>
      <c r="D47" s="24">
        <v>0.06888483050893512</v>
      </c>
      <c r="E47" s="24">
        <v>-0.06704688831460481</v>
      </c>
      <c r="F47" s="60">
        <v>-0.1738</v>
      </c>
    </row>
    <row r="48" spans="2:6" ht="13.5">
      <c r="B48" s="27" t="s">
        <v>62</v>
      </c>
      <c r="C48" s="24">
        <v>0.14255454524990085</v>
      </c>
      <c r="D48" s="24">
        <v>0.08164378839260422</v>
      </c>
      <c r="E48" s="24">
        <v>-0.06406590878236706</v>
      </c>
      <c r="F48" s="60">
        <v>-0.1763</v>
      </c>
    </row>
    <row r="49" spans="2:6" ht="13.5">
      <c r="B49" s="27" t="s">
        <v>63</v>
      </c>
      <c r="C49" s="24">
        <v>0.13631284917381237</v>
      </c>
      <c r="D49" s="24">
        <v>0.08881249498593391</v>
      </c>
      <c r="E49" s="24">
        <v>-0.05860732056900997</v>
      </c>
      <c r="F49" s="60">
        <v>-0.1729</v>
      </c>
    </row>
    <row r="50" spans="2:6" ht="13.5">
      <c r="B50" s="27" t="s">
        <v>64</v>
      </c>
      <c r="C50" s="24">
        <v>0.13789337778917599</v>
      </c>
      <c r="D50" s="24">
        <v>0.09694057486358787</v>
      </c>
      <c r="E50" s="24">
        <v>-0.05576469935055006</v>
      </c>
      <c r="F50" s="60">
        <v>-0.1775</v>
      </c>
    </row>
    <row r="51" spans="2:6" ht="13.5">
      <c r="B51" s="27" t="s">
        <v>65</v>
      </c>
      <c r="C51" s="24">
        <v>0.1380754908177444</v>
      </c>
      <c r="D51" s="24">
        <v>0.10140154116953681</v>
      </c>
      <c r="E51" s="24">
        <v>-0.05132361728832158</v>
      </c>
      <c r="F51" s="60">
        <v>-0.1788</v>
      </c>
    </row>
    <row r="52" spans="2:6" ht="13.5">
      <c r="B52" s="27" t="s">
        <v>66</v>
      </c>
      <c r="C52" s="24">
        <v>0.13847456987651086</v>
      </c>
      <c r="D52" s="24">
        <v>0.10477119576060545</v>
      </c>
      <c r="E52" s="24">
        <v>-0.04747910635915731</v>
      </c>
      <c r="F52" s="60">
        <v>-0.18</v>
      </c>
    </row>
    <row r="53" spans="2:6" ht="13.5">
      <c r="B53" s="27" t="s">
        <v>67</v>
      </c>
      <c r="C53" s="24">
        <v>0.1360307521384705</v>
      </c>
      <c r="D53" s="24">
        <v>0.10545959492947077</v>
      </c>
      <c r="E53" s="24">
        <v>-0.044486896922842134</v>
      </c>
      <c r="F53" s="60">
        <v>-0.1778</v>
      </c>
    </row>
    <row r="54" spans="2:6" ht="13.5">
      <c r="B54" s="27" t="s">
        <v>68</v>
      </c>
      <c r="C54" s="24">
        <v>0.13604869325611801</v>
      </c>
      <c r="D54" s="24">
        <v>0.10866286976387585</v>
      </c>
      <c r="E54" s="24">
        <v>-0.0435551943075132</v>
      </c>
      <c r="F54" s="60">
        <v>-0.1795</v>
      </c>
    </row>
    <row r="55" spans="2:6" ht="13.5">
      <c r="B55" s="27" t="s">
        <v>69</v>
      </c>
      <c r="C55" s="24">
        <v>0.13506583485397528</v>
      </c>
      <c r="D55" s="24">
        <v>0.11090865364993618</v>
      </c>
      <c r="E55" s="24">
        <v>-0.04383907271792087</v>
      </c>
      <c r="F55" s="60">
        <v>-0.1802</v>
      </c>
    </row>
    <row r="56" spans="2:6" ht="13.5">
      <c r="B56" s="27" t="s">
        <v>70</v>
      </c>
      <c r="C56" s="24">
        <v>0.1530993652280479</v>
      </c>
      <c r="D56" s="24">
        <v>0.046105969301130756</v>
      </c>
      <c r="E56" s="24">
        <v>-0.06431095177672086</v>
      </c>
      <c r="F56" s="60">
        <v>-0.1723</v>
      </c>
    </row>
    <row r="57" spans="2:6" ht="13.5">
      <c r="B57" s="27" t="s">
        <v>71</v>
      </c>
      <c r="C57" s="24">
        <v>0.15559928093591324</v>
      </c>
      <c r="D57" s="24">
        <v>0.0663084861886567</v>
      </c>
      <c r="E57" s="24">
        <v>-0.06031052689111238</v>
      </c>
      <c r="F57" s="60">
        <v>-0.1796</v>
      </c>
    </row>
    <row r="58" spans="2:6" ht="13.5">
      <c r="B58" s="27" t="s">
        <v>72</v>
      </c>
      <c r="C58" s="24">
        <v>0.1501242042320392</v>
      </c>
      <c r="D58" s="24">
        <v>0.0778407378300301</v>
      </c>
      <c r="E58" s="24">
        <v>-0.05368936259796708</v>
      </c>
      <c r="F58" s="60">
        <v>-0.1774</v>
      </c>
    </row>
    <row r="59" spans="2:6" ht="13.5">
      <c r="B59" s="27" t="s">
        <v>73</v>
      </c>
      <c r="C59" s="24">
        <v>0.14977517158072828</v>
      </c>
      <c r="D59" s="24">
        <v>0.08950485299899569</v>
      </c>
      <c r="E59" s="24">
        <v>-0.04826111344502726</v>
      </c>
      <c r="F59" s="60">
        <v>-0.181</v>
      </c>
    </row>
    <row r="60" spans="2:6" ht="13.5">
      <c r="B60" s="27" t="s">
        <v>74</v>
      </c>
      <c r="C60" s="24">
        <v>0.1459523044449078</v>
      </c>
      <c r="D60" s="24">
        <v>0.09528333099206421</v>
      </c>
      <c r="E60" s="24">
        <v>-0.04350721461202589</v>
      </c>
      <c r="F60" s="60">
        <v>-0.1796</v>
      </c>
    </row>
    <row r="61" spans="2:6" ht="13.5">
      <c r="B61" s="27" t="s">
        <v>75</v>
      </c>
      <c r="C61" s="24">
        <v>0.1470304927372581</v>
      </c>
      <c r="D61" s="24">
        <v>0.1027762348647272</v>
      </c>
      <c r="E61" s="24">
        <v>-0.042442310225723645</v>
      </c>
      <c r="F61" s="60">
        <v>-0.1843</v>
      </c>
    </row>
    <row r="62" spans="2:6" ht="13.5">
      <c r="B62" s="27" t="s">
        <v>76</v>
      </c>
      <c r="C62" s="24">
        <v>0.14494349617914537</v>
      </c>
      <c r="D62" s="24">
        <v>0.10816955415007179</v>
      </c>
      <c r="E62" s="24">
        <v>-0.042869833949205294</v>
      </c>
      <c r="F62" s="60">
        <v>-0.1859</v>
      </c>
    </row>
    <row r="63" spans="2:6" ht="13.5">
      <c r="B63" s="27" t="s">
        <v>77</v>
      </c>
      <c r="C63" s="24">
        <v>0.14042341283144566</v>
      </c>
      <c r="D63" s="24">
        <v>0.11038653565326761</v>
      </c>
      <c r="E63" s="24">
        <v>-0.043418274318646866</v>
      </c>
      <c r="F63" s="60">
        <v>-0.1838</v>
      </c>
    </row>
    <row r="64" spans="2:6" ht="13.5">
      <c r="B64" s="27" t="s">
        <v>78</v>
      </c>
      <c r="C64" s="24">
        <v>0.13782803873611016</v>
      </c>
      <c r="D64" s="24">
        <v>0.11338473142822458</v>
      </c>
      <c r="E64" s="24">
        <v>-0.04482707554219356</v>
      </c>
      <c r="F64" s="60">
        <v>-0.184</v>
      </c>
    </row>
    <row r="65" spans="2:6" ht="13.5">
      <c r="B65" s="27" t="s">
        <v>79</v>
      </c>
      <c r="C65" s="24">
        <v>0.13708432516982327</v>
      </c>
      <c r="D65" s="24">
        <v>0.11634477295861245</v>
      </c>
      <c r="E65" s="24">
        <v>-0.04666758599393539</v>
      </c>
      <c r="F65" s="60">
        <v>-0.1858</v>
      </c>
    </row>
    <row r="66" spans="2:6" ht="13.5">
      <c r="B66" s="27" t="s">
        <v>80</v>
      </c>
      <c r="C66" s="24">
        <v>0.13507319116936145</v>
      </c>
      <c r="D66" s="24">
        <v>0.11650567385839672</v>
      </c>
      <c r="E66" s="24">
        <v>-0.04785554255356761</v>
      </c>
      <c r="F66" s="60">
        <v>-0.1847</v>
      </c>
    </row>
    <row r="67" spans="2:6" ht="13.5">
      <c r="B67" s="27" t="s">
        <v>81</v>
      </c>
      <c r="C67" s="24">
        <v>0.13644970970597115</v>
      </c>
      <c r="D67" s="24">
        <v>-0.07943475610415618</v>
      </c>
      <c r="E67" s="24">
        <v>-0.08099381185698107</v>
      </c>
      <c r="F67" s="60">
        <v>-0.1774</v>
      </c>
    </row>
    <row r="68" spans="2:6" ht="13.5">
      <c r="B68" s="27" t="s">
        <v>82</v>
      </c>
      <c r="C68" s="24">
        <v>0.138753392606219</v>
      </c>
      <c r="D68" s="24">
        <v>-0.05746426257871917</v>
      </c>
      <c r="E68" s="24">
        <v>-0.09011302442106972</v>
      </c>
      <c r="F68" s="60">
        <v>-0.1751</v>
      </c>
    </row>
    <row r="69" spans="2:6" ht="13.5">
      <c r="B69" s="27" t="s">
        <v>83</v>
      </c>
      <c r="C69" s="24">
        <v>0.13900199975260463</v>
      </c>
      <c r="D69" s="24">
        <v>-0.035754066558091324</v>
      </c>
      <c r="E69" s="24">
        <v>-0.09753779142331886</v>
      </c>
      <c r="F69" s="60">
        <v>-0.1735</v>
      </c>
    </row>
    <row r="70" spans="2:6" ht="13.5">
      <c r="B70" s="27" t="s">
        <v>84</v>
      </c>
      <c r="C70" s="24">
        <v>0.13988547795890938</v>
      </c>
      <c r="D70" s="24">
        <v>-0.016436178827845538</v>
      </c>
      <c r="E70" s="24">
        <v>-0.10517583252534601</v>
      </c>
      <c r="F70" s="60">
        <v>-0.1758</v>
      </c>
    </row>
    <row r="71" spans="2:6" ht="13.5">
      <c r="B71" s="27" t="s">
        <v>85</v>
      </c>
      <c r="C71" s="24">
        <v>0.1350152377549172</v>
      </c>
      <c r="D71" s="24">
        <v>0.0016610699020169761</v>
      </c>
      <c r="E71" s="24">
        <v>-0.1090003785336151</v>
      </c>
      <c r="F71" s="60">
        <v>-0.1735</v>
      </c>
    </row>
    <row r="72" spans="2:6" ht="13.5">
      <c r="B72" s="27" t="s">
        <v>86</v>
      </c>
      <c r="C72" s="24">
        <v>0.13315829777033272</v>
      </c>
      <c r="D72" s="24">
        <v>0.017478797045679784</v>
      </c>
      <c r="E72" s="24">
        <v>-0.11494961289406458</v>
      </c>
      <c r="F72" s="60">
        <v>-0.1768</v>
      </c>
    </row>
    <row r="73" spans="2:6" ht="13.5">
      <c r="B73" s="27" t="s">
        <v>87</v>
      </c>
      <c r="C73" s="24">
        <v>0.12632470121745243</v>
      </c>
      <c r="D73" s="24">
        <v>0.030074441817991016</v>
      </c>
      <c r="E73" s="24">
        <v>-0.11550892722167294</v>
      </c>
      <c r="F73" s="60">
        <v>-0.1738</v>
      </c>
    </row>
    <row r="74" spans="2:6" ht="13.5">
      <c r="B74" s="27" t="s">
        <v>88</v>
      </c>
      <c r="C74" s="24">
        <v>0.12383313130603568</v>
      </c>
      <c r="D74" s="24">
        <v>0.041884123100686566</v>
      </c>
      <c r="E74" s="24">
        <v>-0.11914403916178973</v>
      </c>
      <c r="F74" s="60">
        <v>-0.1769</v>
      </c>
    </row>
    <row r="75" spans="2:6" ht="13.5">
      <c r="B75" s="27" t="s">
        <v>89</v>
      </c>
      <c r="C75" s="24">
        <v>0.12146148628252007</v>
      </c>
      <c r="D75" s="24">
        <v>0.05241985736891053</v>
      </c>
      <c r="E75" s="24">
        <v>-0.12223451281687847</v>
      </c>
      <c r="F75" s="60">
        <v>-0.1801</v>
      </c>
    </row>
    <row r="76" spans="2:6" ht="13.5">
      <c r="B76" s="27" t="s">
        <v>90</v>
      </c>
      <c r="C76" s="24">
        <v>0.11369159582775268</v>
      </c>
      <c r="D76" s="24">
        <v>0.05984497028383373</v>
      </c>
      <c r="E76" s="24">
        <v>-0.11967778518939287</v>
      </c>
      <c r="F76" s="60">
        <v>-0.1756</v>
      </c>
    </row>
    <row r="77" spans="2:6" ht="13.5">
      <c r="B77" s="27" t="s">
        <v>91</v>
      </c>
      <c r="C77" s="24">
        <v>0.10845422034832097</v>
      </c>
      <c r="D77" s="24">
        <v>0.06822878023675472</v>
      </c>
      <c r="E77" s="24">
        <v>-0.11979068677594373</v>
      </c>
      <c r="F77" s="60">
        <v>-0.1754</v>
      </c>
    </row>
    <row r="78" spans="2:6" ht="13.5">
      <c r="B78" s="27" t="s">
        <v>92</v>
      </c>
      <c r="C78" s="24">
        <v>0.1030853286784108</v>
      </c>
      <c r="D78" s="24">
        <v>0.07663710839585747</v>
      </c>
      <c r="E78" s="24">
        <v>-0.1197076792651739</v>
      </c>
      <c r="F78" s="60">
        <v>-0.1756</v>
      </c>
    </row>
    <row r="79" spans="2:6" ht="13.5">
      <c r="B79" s="27" t="s">
        <v>93</v>
      </c>
      <c r="C79" s="24">
        <v>0.09709621334939555</v>
      </c>
      <c r="D79" s="24">
        <v>0.08435108157815918</v>
      </c>
      <c r="E79" s="24">
        <v>-0.11911522136992225</v>
      </c>
      <c r="F79" s="60">
        <v>-0.1753</v>
      </c>
    </row>
    <row r="80" spans="2:6" ht="13.5">
      <c r="B80" s="27" t="s">
        <v>94</v>
      </c>
      <c r="C80" s="24">
        <v>0.09196461982189419</v>
      </c>
      <c r="D80" s="24">
        <v>0.09363113189434813</v>
      </c>
      <c r="E80" s="24">
        <v>-0.12130194894519253</v>
      </c>
      <c r="F80" s="60">
        <v>-0.1787</v>
      </c>
    </row>
    <row r="81" spans="2:6" ht="13.5">
      <c r="B81" s="27" t="s">
        <v>95</v>
      </c>
      <c r="C81" s="24">
        <v>0.08299108538971467</v>
      </c>
      <c r="D81" s="24">
        <v>0.10141782099008445</v>
      </c>
      <c r="E81" s="24">
        <v>-0.12102088355146545</v>
      </c>
      <c r="F81" s="60">
        <v>-0.1784</v>
      </c>
    </row>
    <row r="82" spans="2:6" ht="13.5">
      <c r="B82" s="27" t="s">
        <v>96</v>
      </c>
      <c r="C82" s="24">
        <v>0.07292122190222017</v>
      </c>
      <c r="D82" s="24">
        <v>0.11170616723993021</v>
      </c>
      <c r="E82" s="24">
        <v>-0.12096768004315717</v>
      </c>
      <c r="F82" s="60">
        <v>-0.1801</v>
      </c>
    </row>
    <row r="83" spans="2:6" ht="13.5">
      <c r="B83" s="27" t="s">
        <v>97</v>
      </c>
      <c r="C83" s="24">
        <v>0.06454966146763041</v>
      </c>
      <c r="D83" s="24">
        <v>0.12071394309689865</v>
      </c>
      <c r="E83" s="24">
        <v>-0.12074727082058878</v>
      </c>
      <c r="F83" s="60">
        <v>-0.1825</v>
      </c>
    </row>
    <row r="84" spans="2:6" ht="13.5">
      <c r="B84" s="27" t="s">
        <v>98</v>
      </c>
      <c r="C84" s="24">
        <v>0.05845234965686785</v>
      </c>
      <c r="D84" s="24">
        <v>0.12264000494719252</v>
      </c>
      <c r="E84" s="24">
        <v>-0.1187818311792066</v>
      </c>
      <c r="F84" s="60">
        <v>-0.1805</v>
      </c>
    </row>
    <row r="85" spans="2:6" ht="13.5">
      <c r="B85" s="27" t="s">
        <v>99</v>
      </c>
      <c r="C85" s="24">
        <v>0.05664014330734801</v>
      </c>
      <c r="D85" s="24">
        <v>0.11869509907860643</v>
      </c>
      <c r="E85" s="24">
        <v>-0.1179862900693256</v>
      </c>
      <c r="F85" s="60">
        <v>-0.1767</v>
      </c>
    </row>
    <row r="86" spans="2:6" ht="13.5">
      <c r="B86" s="27" t="s">
        <v>100</v>
      </c>
      <c r="C86" s="24">
        <v>0.05743570626111705</v>
      </c>
      <c r="D86" s="24">
        <v>0.1205052093346346</v>
      </c>
      <c r="E86" s="24">
        <v>-0.11634417858604218</v>
      </c>
      <c r="F86" s="60">
        <v>-0.1771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&amp;L&amp;"Times New Roman,Bold"&amp;12Major Tool &amp; Machine, Inc.
Inspection Report&amp;C&amp;G&amp;R&amp;"Times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86"/>
  <sheetViews>
    <sheetView workbookViewId="0" topLeftCell="A1">
      <selection activeCell="C2" sqref="C2:D2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39140.2737037037</v>
      </c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55</v>
      </c>
      <c r="C4" s="71" t="s">
        <v>59</v>
      </c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56</v>
      </c>
      <c r="C5" s="71" t="s">
        <v>60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40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</v>
      </c>
      <c r="D7" s="72"/>
      <c r="E7" s="77" t="s">
        <v>19</v>
      </c>
      <c r="F7" s="77"/>
      <c r="G7" s="35">
        <v>-0.17835000000000006</v>
      </c>
      <c r="J7" s="2"/>
      <c r="K7" s="5"/>
      <c r="L7" s="5"/>
      <c r="M7" s="5"/>
      <c r="N7" s="2"/>
      <c r="O7" s="2"/>
    </row>
    <row r="8" spans="2:15" ht="13.5">
      <c r="B8" s="57" t="s">
        <v>36</v>
      </c>
      <c r="C8" s="76">
        <v>-0.125</v>
      </c>
      <c r="D8" s="72"/>
      <c r="E8" s="2"/>
      <c r="F8" s="14" t="s">
        <v>12</v>
      </c>
      <c r="G8" s="35">
        <v>-0.1723</v>
      </c>
      <c r="J8" s="2"/>
      <c r="K8" s="5"/>
      <c r="L8" s="5"/>
      <c r="M8" s="5"/>
      <c r="N8" s="2"/>
      <c r="O8" s="2"/>
    </row>
    <row r="9" spans="2:15" ht="13.5">
      <c r="B9" s="57" t="s">
        <v>37</v>
      </c>
      <c r="C9" s="76">
        <v>-0.25</v>
      </c>
      <c r="D9" s="72"/>
      <c r="E9" s="2"/>
      <c r="F9" s="14" t="s">
        <v>13</v>
      </c>
      <c r="G9" s="35">
        <v>-0.1859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6" t="s">
        <v>15</v>
      </c>
      <c r="D10" s="33"/>
      <c r="E10" s="2" t="s">
        <v>14</v>
      </c>
      <c r="F10" s="14" t="s">
        <v>14</v>
      </c>
      <c r="G10" s="35">
        <v>0.013600000000000001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52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0.003639315235672735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61</v>
      </c>
      <c r="C47" s="24">
        <v>23.669898798306868</v>
      </c>
      <c r="D47" s="24">
        <v>23.606922563445</v>
      </c>
      <c r="E47" s="24">
        <v>0.5574689574007555</v>
      </c>
      <c r="F47" s="60">
        <v>-0.1738</v>
      </c>
    </row>
    <row r="48" spans="2:6" ht="13.5">
      <c r="B48" s="27" t="s">
        <v>62</v>
      </c>
      <c r="C48" s="24">
        <v>24.537593302238683</v>
      </c>
      <c r="D48" s="24">
        <v>22.02083070619798</v>
      </c>
      <c r="E48" s="24">
        <v>0.6316392278341773</v>
      </c>
      <c r="F48" s="60">
        <v>-0.1763</v>
      </c>
    </row>
    <row r="49" spans="2:6" ht="13.5">
      <c r="B49" s="27" t="s">
        <v>63</v>
      </c>
      <c r="C49" s="24">
        <v>25.554224346275138</v>
      </c>
      <c r="D49" s="24">
        <v>20.413725295556407</v>
      </c>
      <c r="E49" s="24">
        <v>0.6993806006963724</v>
      </c>
      <c r="F49" s="60">
        <v>-0.1729</v>
      </c>
    </row>
    <row r="50" spans="2:6" ht="13.5">
      <c r="B50" s="27" t="s">
        <v>64</v>
      </c>
      <c r="C50" s="24">
        <v>26.596960323626163</v>
      </c>
      <c r="D50" s="24">
        <v>18.913437981080143</v>
      </c>
      <c r="E50" s="24">
        <v>0.7564354929341974</v>
      </c>
      <c r="F50" s="60">
        <v>-0.1775</v>
      </c>
    </row>
    <row r="51" spans="2:6" ht="13.5">
      <c r="B51" s="27" t="s">
        <v>65</v>
      </c>
      <c r="C51" s="24">
        <v>27.74190154317256</v>
      </c>
      <c r="D51" s="24">
        <v>17.352242527977204</v>
      </c>
      <c r="E51" s="24">
        <v>0.8095151252996791</v>
      </c>
      <c r="F51" s="60">
        <v>-0.1788</v>
      </c>
    </row>
    <row r="52" spans="2:6" ht="13.5">
      <c r="B52" s="27" t="s">
        <v>66</v>
      </c>
      <c r="C52" s="24">
        <v>28.921828498687724</v>
      </c>
      <c r="D52" s="24">
        <v>15.791660887044536</v>
      </c>
      <c r="E52" s="24">
        <v>0.8552276189116219</v>
      </c>
      <c r="F52" s="60">
        <v>-0.18</v>
      </c>
    </row>
    <row r="53" spans="2:6" ht="13.5">
      <c r="B53" s="27" t="s">
        <v>67</v>
      </c>
      <c r="C53" s="24">
        <v>29.90860869889126</v>
      </c>
      <c r="D53" s="24">
        <v>14.515230729676944</v>
      </c>
      <c r="E53" s="24">
        <v>0.8827657696557635</v>
      </c>
      <c r="F53" s="60">
        <v>-0.1778</v>
      </c>
    </row>
    <row r="54" spans="2:6" ht="13.5">
      <c r="B54" s="27" t="s">
        <v>68</v>
      </c>
      <c r="C54" s="24">
        <v>31.088823881324107</v>
      </c>
      <c r="D54" s="24">
        <v>13.018423109983953</v>
      </c>
      <c r="E54" s="24">
        <v>0.8901865310366879</v>
      </c>
      <c r="F54" s="60">
        <v>-0.1795</v>
      </c>
    </row>
    <row r="55" spans="2:6" ht="13.5">
      <c r="B55" s="27" t="s">
        <v>69</v>
      </c>
      <c r="C55" s="24">
        <v>32.33137989051994</v>
      </c>
      <c r="D55" s="24">
        <v>11.472943889508286</v>
      </c>
      <c r="E55" s="24">
        <v>0.8595953495761021</v>
      </c>
      <c r="F55" s="60">
        <v>-0.1802</v>
      </c>
    </row>
    <row r="56" spans="2:6" ht="13.5">
      <c r="B56" s="27" t="s">
        <v>70</v>
      </c>
      <c r="C56" s="24">
        <v>23.615880898937895</v>
      </c>
      <c r="D56" s="24">
        <v>25.90790970167559</v>
      </c>
      <c r="E56" s="24">
        <v>2.470114580807421</v>
      </c>
      <c r="F56" s="60">
        <v>-0.1723</v>
      </c>
    </row>
    <row r="57" spans="2:6" ht="13.5">
      <c r="B57" s="27" t="s">
        <v>71</v>
      </c>
      <c r="C57" s="24">
        <v>24.44772387005247</v>
      </c>
      <c r="D57" s="24">
        <v>24.062695443263333</v>
      </c>
      <c r="E57" s="24">
        <v>2.861470660494118</v>
      </c>
      <c r="F57" s="60">
        <v>-0.1796</v>
      </c>
    </row>
    <row r="58" spans="2:6" ht="13.5">
      <c r="B58" s="27" t="s">
        <v>72</v>
      </c>
      <c r="C58" s="24">
        <v>25.29296095058762</v>
      </c>
      <c r="D58" s="24">
        <v>22.50981055854758</v>
      </c>
      <c r="E58" s="24">
        <v>3.1556456445239887</v>
      </c>
      <c r="F58" s="60">
        <v>-0.1774</v>
      </c>
    </row>
    <row r="59" spans="2:6" ht="13.5">
      <c r="B59" s="27" t="s">
        <v>73</v>
      </c>
      <c r="C59" s="24">
        <v>26.36045134765408</v>
      </c>
      <c r="D59" s="24">
        <v>20.77804695420476</v>
      </c>
      <c r="E59" s="24">
        <v>3.4420271962141107</v>
      </c>
      <c r="F59" s="60">
        <v>-0.181</v>
      </c>
    </row>
    <row r="60" spans="2:6" ht="13.5">
      <c r="B60" s="27" t="s">
        <v>74</v>
      </c>
      <c r="C60" s="24">
        <v>27.43447036572312</v>
      </c>
      <c r="D60" s="24">
        <v>19.17296937490585</v>
      </c>
      <c r="E60" s="24">
        <v>3.66322754733231</v>
      </c>
      <c r="F60" s="60">
        <v>-0.1796</v>
      </c>
    </row>
    <row r="61" spans="2:6" ht="13.5">
      <c r="B61" s="27" t="s">
        <v>75</v>
      </c>
      <c r="C61" s="24">
        <v>28.593806041161894</v>
      </c>
      <c r="D61" s="24">
        <v>17.531687790803417</v>
      </c>
      <c r="E61" s="24">
        <v>3.833488549409907</v>
      </c>
      <c r="F61" s="60">
        <v>-0.1843</v>
      </c>
    </row>
    <row r="62" spans="2:6" ht="13.5">
      <c r="B62" s="27" t="s">
        <v>76</v>
      </c>
      <c r="C62" s="24">
        <v>29.824065915884347</v>
      </c>
      <c r="D62" s="24">
        <v>15.864305229944355</v>
      </c>
      <c r="E62" s="24">
        <v>3.921196226236831</v>
      </c>
      <c r="F62" s="60">
        <v>-0.1859</v>
      </c>
    </row>
    <row r="63" spans="2:6" ht="13.5">
      <c r="B63" s="27" t="s">
        <v>77</v>
      </c>
      <c r="C63" s="24">
        <v>30.949238283735088</v>
      </c>
      <c r="D63" s="24">
        <v>14.389895410945632</v>
      </c>
      <c r="E63" s="24">
        <v>3.904838614318983</v>
      </c>
      <c r="F63" s="60">
        <v>-0.1838</v>
      </c>
    </row>
    <row r="64" spans="2:6" ht="13.5">
      <c r="B64" s="27" t="s">
        <v>78</v>
      </c>
      <c r="C64" s="24">
        <v>32.189579981317834</v>
      </c>
      <c r="D64" s="24">
        <v>12.802633054935535</v>
      </c>
      <c r="E64" s="24">
        <v>3.787112333719967</v>
      </c>
      <c r="F64" s="60">
        <v>-0.184</v>
      </c>
    </row>
    <row r="65" spans="2:6" ht="13.5">
      <c r="B65" s="27" t="s">
        <v>79</v>
      </c>
      <c r="C65" s="24">
        <v>33.32574409165854</v>
      </c>
      <c r="D65" s="24">
        <v>11.358811260127975</v>
      </c>
      <c r="E65" s="24">
        <v>3.5732321187472618</v>
      </c>
      <c r="F65" s="60">
        <v>-0.1858</v>
      </c>
    </row>
    <row r="66" spans="2:6" ht="13.5">
      <c r="B66" s="27" t="s">
        <v>80</v>
      </c>
      <c r="C66" s="24">
        <v>34.47665077403347</v>
      </c>
      <c r="D66" s="24">
        <v>9.865825085448714</v>
      </c>
      <c r="E66" s="24">
        <v>3.2033616140699026</v>
      </c>
      <c r="F66" s="60">
        <v>-0.1847</v>
      </c>
    </row>
    <row r="67" spans="2:6" ht="13.5">
      <c r="B67" s="27" t="s">
        <v>81</v>
      </c>
      <c r="C67" s="24">
        <v>24.198958189850178</v>
      </c>
      <c r="D67" s="24">
        <v>35.927321041191014</v>
      </c>
      <c r="E67" s="24">
        <v>1.1730071431691975</v>
      </c>
      <c r="F67" s="60">
        <v>-0.1774</v>
      </c>
    </row>
    <row r="68" spans="2:6" ht="13.5">
      <c r="B68" s="27" t="s">
        <v>82</v>
      </c>
      <c r="C68" s="24">
        <v>23.927850312340002</v>
      </c>
      <c r="D68" s="24">
        <v>34.18138315945861</v>
      </c>
      <c r="E68" s="24">
        <v>2.136263043911631</v>
      </c>
      <c r="F68" s="60">
        <v>-0.1751</v>
      </c>
    </row>
    <row r="69" spans="2:6" ht="13.5">
      <c r="B69" s="27" t="s">
        <v>83</v>
      </c>
      <c r="C69" s="24">
        <v>23.875568417640235</v>
      </c>
      <c r="D69" s="24">
        <v>32.38522561079634</v>
      </c>
      <c r="E69" s="24">
        <v>2.947012752316473</v>
      </c>
      <c r="F69" s="60">
        <v>-0.1735</v>
      </c>
    </row>
    <row r="70" spans="2:6" ht="13.5">
      <c r="B70" s="27" t="s">
        <v>84</v>
      </c>
      <c r="C70" s="24">
        <v>24.044354694536217</v>
      </c>
      <c r="D70" s="24">
        <v>30.58442764714229</v>
      </c>
      <c r="E70" s="24">
        <v>3.6416938087901998</v>
      </c>
      <c r="F70" s="60">
        <v>-0.1758</v>
      </c>
    </row>
    <row r="71" spans="2:6" ht="13.5">
      <c r="B71" s="27" t="s">
        <v>85</v>
      </c>
      <c r="C71" s="24">
        <v>24.432430931304122</v>
      </c>
      <c r="D71" s="24">
        <v>28.80867106583071</v>
      </c>
      <c r="E71" s="24">
        <v>4.258308501046628</v>
      </c>
      <c r="F71" s="60">
        <v>-0.1735</v>
      </c>
    </row>
    <row r="72" spans="2:6" ht="13.5">
      <c r="B72" s="27" t="s">
        <v>86</v>
      </c>
      <c r="C72" s="24">
        <v>25.019486092257633</v>
      </c>
      <c r="D72" s="24">
        <v>27.055982945326047</v>
      </c>
      <c r="E72" s="24">
        <v>4.809079912846491</v>
      </c>
      <c r="F72" s="60">
        <v>-0.1768</v>
      </c>
    </row>
    <row r="73" spans="2:6" ht="13.5">
      <c r="B73" s="27" t="s">
        <v>87</v>
      </c>
      <c r="C73" s="24">
        <v>25.772261921755902</v>
      </c>
      <c r="D73" s="24">
        <v>25.33237644312352</v>
      </c>
      <c r="E73" s="24">
        <v>5.297128086925125</v>
      </c>
      <c r="F73" s="60">
        <v>-0.1738</v>
      </c>
    </row>
    <row r="74" spans="2:6" ht="13.5">
      <c r="B74" s="27" t="s">
        <v>88</v>
      </c>
      <c r="C74" s="24">
        <v>26.665811695065475</v>
      </c>
      <c r="D74" s="24">
        <v>23.62769658032463</v>
      </c>
      <c r="E74" s="24">
        <v>5.725084344885816</v>
      </c>
      <c r="F74" s="60">
        <v>-0.1769</v>
      </c>
    </row>
    <row r="75" spans="2:6" ht="13.5">
      <c r="B75" s="27" t="s">
        <v>89</v>
      </c>
      <c r="C75" s="24">
        <v>27.67222307116795</v>
      </c>
      <c r="D75" s="24">
        <v>21.935728713620367</v>
      </c>
      <c r="E75" s="24">
        <v>6.0871075252151075</v>
      </c>
      <c r="F75" s="60">
        <v>-0.1801</v>
      </c>
    </row>
    <row r="76" spans="2:6" ht="13.5">
      <c r="B76" s="27" t="s">
        <v>90</v>
      </c>
      <c r="C76" s="24">
        <v>28.768822861541132</v>
      </c>
      <c r="D76" s="24">
        <v>20.2542717913318</v>
      </c>
      <c r="E76" s="24">
        <v>6.3700296759426225</v>
      </c>
      <c r="F76" s="60">
        <v>-0.1756</v>
      </c>
    </row>
    <row r="77" spans="2:6" ht="13.5">
      <c r="B77" s="27" t="s">
        <v>91</v>
      </c>
      <c r="C77" s="24">
        <v>29.93475316696539</v>
      </c>
      <c r="D77" s="24">
        <v>18.57962043018669</v>
      </c>
      <c r="E77" s="24">
        <v>6.556642722328328</v>
      </c>
      <c r="F77" s="60">
        <v>-0.1754</v>
      </c>
    </row>
    <row r="78" spans="2:6" ht="13.5">
      <c r="B78" s="27" t="s">
        <v>92</v>
      </c>
      <c r="C78" s="24">
        <v>31.156336901022797</v>
      </c>
      <c r="D78" s="24">
        <v>16.908931843480588</v>
      </c>
      <c r="E78" s="24">
        <v>6.625159811189816</v>
      </c>
      <c r="F78" s="60">
        <v>-0.1756</v>
      </c>
    </row>
    <row r="79" spans="2:6" ht="13.5">
      <c r="B79" s="27" t="s">
        <v>93</v>
      </c>
      <c r="C79" s="24">
        <v>32.42554403727468</v>
      </c>
      <c r="D79" s="24">
        <v>15.242100915765612</v>
      </c>
      <c r="E79" s="24">
        <v>6.56464779101381</v>
      </c>
      <c r="F79" s="60">
        <v>-0.1753</v>
      </c>
    </row>
    <row r="80" spans="2:6" ht="13.5">
      <c r="B80" s="27" t="s">
        <v>94</v>
      </c>
      <c r="C80" s="24">
        <v>33.73881344401992</v>
      </c>
      <c r="D80" s="24">
        <v>13.57308811454368</v>
      </c>
      <c r="E80" s="24">
        <v>6.363978668609879</v>
      </c>
      <c r="F80" s="60">
        <v>-0.1787</v>
      </c>
    </row>
    <row r="81" spans="2:6" ht="13.5">
      <c r="B81" s="27" t="s">
        <v>95</v>
      </c>
      <c r="C81" s="24">
        <v>35.07807547612408</v>
      </c>
      <c r="D81" s="24">
        <v>11.893455835429032</v>
      </c>
      <c r="E81" s="24">
        <v>5.981143261165285</v>
      </c>
      <c r="F81" s="60">
        <v>-0.1784</v>
      </c>
    </row>
    <row r="82" spans="2:6" ht="13.5">
      <c r="B82" s="27" t="s">
        <v>96</v>
      </c>
      <c r="C82" s="24">
        <v>36.396147614931365</v>
      </c>
      <c r="D82" s="24">
        <v>10.188589862042473</v>
      </c>
      <c r="E82" s="24">
        <v>5.3339625278872225</v>
      </c>
      <c r="F82" s="60">
        <v>-0.1801</v>
      </c>
    </row>
    <row r="83" spans="2:6" ht="13.5">
      <c r="B83" s="27" t="s">
        <v>97</v>
      </c>
      <c r="C83" s="24">
        <v>37.568036486587985</v>
      </c>
      <c r="D83" s="24">
        <v>8.541681822733747</v>
      </c>
      <c r="E83" s="24">
        <v>4.411504542823517</v>
      </c>
      <c r="F83" s="60">
        <v>-0.1825</v>
      </c>
    </row>
    <row r="84" spans="2:6" ht="13.5">
      <c r="B84" s="27" t="s">
        <v>98</v>
      </c>
      <c r="C84" s="24">
        <v>38.55161350650088</v>
      </c>
      <c r="D84" s="24">
        <v>7.033675790744209</v>
      </c>
      <c r="E84" s="24">
        <v>3.3751055723185255</v>
      </c>
      <c r="F84" s="60">
        <v>-0.1805</v>
      </c>
    </row>
    <row r="85" spans="2:6" ht="13.5">
      <c r="B85" s="27" t="s">
        <v>99</v>
      </c>
      <c r="C85" s="24">
        <v>39.42869826847242</v>
      </c>
      <c r="D85" s="24">
        <v>5.678658623118492</v>
      </c>
      <c r="E85" s="24">
        <v>2.4141238072973867</v>
      </c>
      <c r="F85" s="60">
        <v>-0.1767</v>
      </c>
    </row>
    <row r="86" spans="2:6" ht="13.5">
      <c r="B86" s="27" t="s">
        <v>100</v>
      </c>
      <c r="C86" s="24">
        <v>40.3068746684882</v>
      </c>
      <c r="D86" s="24">
        <v>4.3568928206623525</v>
      </c>
      <c r="E86" s="24">
        <v>1.5011555316818481</v>
      </c>
      <c r="F86" s="60">
        <v>-0.1771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C45" sqref="C45"/>
    </sheetView>
  </sheetViews>
  <sheetFormatPr defaultColWidth="9.140625" defaultRowHeight="12.75"/>
  <cols>
    <col min="6" max="6" width="8.8515625" style="5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2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3" t="s">
        <v>42</v>
      </c>
      <c r="F5" s="4"/>
    </row>
    <row r="7" spans="3:5" ht="24">
      <c r="C7" s="79" t="s">
        <v>45</v>
      </c>
      <c r="D7" s="79"/>
      <c r="E7" s="79"/>
    </row>
    <row r="9" spans="2:6" ht="13.5">
      <c r="B9" s="4" t="s">
        <v>53</v>
      </c>
      <c r="C9" s="78" t="s">
        <v>57</v>
      </c>
      <c r="D9" s="78"/>
      <c r="E9" s="4" t="s">
        <v>3</v>
      </c>
      <c r="F9" s="45">
        <v>39140.2737037037</v>
      </c>
    </row>
    <row r="10" spans="2:4" ht="13.5">
      <c r="B10" s="4" t="s">
        <v>54</v>
      </c>
      <c r="C10" s="78" t="s">
        <v>58</v>
      </c>
      <c r="D10" s="78"/>
    </row>
    <row r="11" spans="2:4" ht="13.5">
      <c r="B11" s="4" t="s">
        <v>55</v>
      </c>
      <c r="C11" s="78" t="s">
        <v>59</v>
      </c>
      <c r="D11" s="78"/>
    </row>
    <row r="12" spans="2:4" ht="13.5">
      <c r="B12" s="4" t="s">
        <v>56</v>
      </c>
      <c r="C12" s="78" t="s">
        <v>60</v>
      </c>
      <c r="D12" s="78"/>
    </row>
    <row r="13" spans="2:8" ht="13.5">
      <c r="B13" s="73" t="s">
        <v>52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40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39"/>
      <c r="C35" s="40" t="s">
        <v>28</v>
      </c>
      <c r="D35" s="40" t="s">
        <v>29</v>
      </c>
      <c r="E35" s="40" t="s">
        <v>30</v>
      </c>
      <c r="F35" s="40" t="s">
        <v>31</v>
      </c>
      <c r="G35" s="40" t="s">
        <v>32</v>
      </c>
      <c r="H35" s="54"/>
    </row>
    <row r="36" spans="2:8" ht="13.5">
      <c r="B36" s="48" t="s">
        <v>38</v>
      </c>
      <c r="C36" s="43">
        <v>40</v>
      </c>
      <c r="D36" s="43">
        <v>0</v>
      </c>
      <c r="E36" s="43">
        <v>0</v>
      </c>
      <c r="F36" s="43">
        <v>40</v>
      </c>
      <c r="G36" s="44">
        <v>100</v>
      </c>
      <c r="H36" s="55"/>
    </row>
    <row r="37" spans="2:8" ht="13.5">
      <c r="B37" s="48" t="s">
        <v>39</v>
      </c>
      <c r="C37" s="43">
        <v>0</v>
      </c>
      <c r="D37" s="43"/>
      <c r="E37" s="43">
        <v>0</v>
      </c>
      <c r="F37" s="43">
        <v>0</v>
      </c>
      <c r="G37" s="44">
        <v>0</v>
      </c>
      <c r="H37" s="55"/>
    </row>
    <row r="38" spans="2:8" ht="13.5">
      <c r="B38" s="48" t="s">
        <v>33</v>
      </c>
      <c r="C38" s="43"/>
      <c r="D38" s="43"/>
      <c r="E38" s="43"/>
      <c r="F38" s="43"/>
      <c r="G38" s="43"/>
      <c r="H38" s="56"/>
    </row>
    <row r="39" spans="2:8" ht="13.5">
      <c r="B39" s="48" t="s">
        <v>34</v>
      </c>
      <c r="C39" s="43">
        <v>40</v>
      </c>
      <c r="D39" s="43">
        <v>0</v>
      </c>
      <c r="E39" s="43">
        <v>0</v>
      </c>
      <c r="F39" s="43">
        <v>40</v>
      </c>
      <c r="G39" s="44">
        <v>100</v>
      </c>
      <c r="H39" s="55"/>
    </row>
    <row r="41" spans="2:6" ht="13.5">
      <c r="B41" s="49"/>
      <c r="C41" s="48" t="s">
        <v>22</v>
      </c>
      <c r="D41" s="48" t="s">
        <v>23</v>
      </c>
      <c r="E41" s="48" t="s">
        <v>24</v>
      </c>
      <c r="F41" s="48" t="s">
        <v>25</v>
      </c>
    </row>
    <row r="42" spans="2:6" ht="13.5">
      <c r="B42" s="48" t="s">
        <v>12</v>
      </c>
      <c r="C42" s="41">
        <v>0.15559928093591324</v>
      </c>
      <c r="D42" s="41">
        <v>0.12264000494719252</v>
      </c>
      <c r="E42" s="41">
        <v>0</v>
      </c>
      <c r="F42" s="50">
        <v>-0.1723</v>
      </c>
    </row>
    <row r="43" spans="2:6" ht="13.5">
      <c r="B43" s="48" t="s">
        <v>13</v>
      </c>
      <c r="C43" s="41">
        <v>0</v>
      </c>
      <c r="D43" s="41">
        <v>-0.07943475610415618</v>
      </c>
      <c r="E43" s="41">
        <v>-0.12223451281687847</v>
      </c>
      <c r="F43" s="50">
        <v>-0.1859</v>
      </c>
    </row>
    <row r="44" spans="2:6" ht="13.5">
      <c r="B44" s="48" t="s">
        <v>14</v>
      </c>
      <c r="C44" s="41">
        <v>0.15559928093591324</v>
      </c>
      <c r="D44" s="41">
        <v>0.2020747610513487</v>
      </c>
      <c r="E44" s="41">
        <v>0.12223451281687847</v>
      </c>
      <c r="F44" s="50">
        <v>0.013600000000000001</v>
      </c>
    </row>
    <row r="45" spans="2:6" ht="13.5">
      <c r="B45" s="49"/>
      <c r="C45" s="42"/>
      <c r="D45" s="42"/>
      <c r="E45" s="42"/>
      <c r="F45" s="51"/>
    </row>
    <row r="46" spans="2:6" ht="13.5">
      <c r="B46" s="48" t="s">
        <v>19</v>
      </c>
      <c r="C46" s="41">
        <v>0.12358309283812333</v>
      </c>
      <c r="D46" s="41">
        <v>0.07357241916228592</v>
      </c>
      <c r="E46" s="41">
        <v>-0.082110697079214</v>
      </c>
      <c r="F46" s="50">
        <v>-0.17835000000000006</v>
      </c>
    </row>
    <row r="47" spans="2:6" ht="13.5">
      <c r="B47" s="48" t="s">
        <v>26</v>
      </c>
      <c r="C47" s="41">
        <v>0.12678078439347276</v>
      </c>
      <c r="D47" s="41">
        <v>0.08904003078233597</v>
      </c>
      <c r="E47" s="41">
        <v>0.08844061114304154</v>
      </c>
      <c r="F47" s="50">
        <v>0.1783906838164433</v>
      </c>
    </row>
    <row r="48" spans="2:6" ht="13.5">
      <c r="B48" s="48" t="s">
        <v>27</v>
      </c>
      <c r="C48" s="41">
        <v>0.02865509228451138</v>
      </c>
      <c r="D48" s="41">
        <v>0.05079093620260074</v>
      </c>
      <c r="E48" s="41">
        <v>0.033275464504188</v>
      </c>
      <c r="F48" s="50">
        <v>0.003639315235672735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P42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-0.125</v>
      </c>
      <c r="C1">
        <f>MAX(GaussDistr_1)-1</f>
        <v>4</v>
      </c>
      <c r="F1" t="s">
        <v>21</v>
      </c>
      <c r="G1">
        <v>40</v>
      </c>
    </row>
    <row r="2" spans="2:3" ht="12.75">
      <c r="B2">
        <v>-0.25</v>
      </c>
      <c r="C2">
        <f>MAX(GaussDistr_1)-1</f>
        <v>4</v>
      </c>
    </row>
    <row r="3" spans="1:16" ht="12.75">
      <c r="A3" t="str">
        <f>"-3s"</f>
        <v>-3s</v>
      </c>
      <c r="B3">
        <v>-0.18926794570701827</v>
      </c>
      <c r="C3">
        <f aca="true" t="shared" si="0" ref="C3:C33">NORMDIST(B3,AveDev3D_0,StandardDev3D_0,FALSE)*NumPoints_7*I3</f>
        <v>0.03545478729550376</v>
      </c>
      <c r="D3">
        <v>0</v>
      </c>
      <c r="F3" t="s">
        <v>17</v>
      </c>
      <c r="G3">
        <v>15</v>
      </c>
      <c r="I3">
        <f>B5-B4</f>
        <v>0.0007278630471345415</v>
      </c>
      <c r="N3">
        <v>-0.125</v>
      </c>
      <c r="O3">
        <v>-0.25</v>
      </c>
      <c r="P3">
        <v>-0.17835000000000006</v>
      </c>
    </row>
    <row r="4" spans="1:16" ht="12.75">
      <c r="B4">
        <v>-0.18854008265988373</v>
      </c>
      <c r="C4">
        <f t="shared" si="0"/>
        <v>0.0633236126638389</v>
      </c>
      <c r="D4">
        <v>0</v>
      </c>
      <c r="F4" t="s">
        <v>18</v>
      </c>
      <c r="G4">
        <v>5</v>
      </c>
      <c r="I4">
        <f>I3</f>
        <v>0.0007278630471345415</v>
      </c>
      <c r="N4">
        <v>-0.125</v>
      </c>
      <c r="O4">
        <v>-0.25</v>
      </c>
      <c r="P4">
        <v>-0.17835000000000006</v>
      </c>
    </row>
    <row r="5" spans="1:16" ht="12.75">
      <c r="B5">
        <v>-0.1878122196127492</v>
      </c>
      <c r="C5">
        <f t="shared" si="0"/>
        <v>0.10866375386948318</v>
      </c>
      <c r="D5">
        <v>0</v>
      </c>
      <c r="I5">
        <f>I4</f>
        <v>0.0007278630471345415</v>
      </c>
      <c r="N5">
        <v>-0.125</v>
      </c>
      <c r="O5">
        <v>-0.25</v>
      </c>
      <c r="P5">
        <v>-0.17835000000000006</v>
      </c>
    </row>
    <row r="6" spans="1:16" ht="12.75">
      <c r="B6">
        <v>-0.18708435656561462</v>
      </c>
      <c r="C6">
        <f t="shared" si="0"/>
        <v>0.17915624235874303</v>
      </c>
      <c r="D6">
        <v>0</v>
      </c>
      <c r="I6">
        <f aca="true" t="shared" si="1" ref="I6:I33">I5</f>
        <v>0.0007278630471345415</v>
      </c>
      <c r="N6">
        <v>-0.125</v>
      </c>
      <c r="O6">
        <v>-0.25</v>
      </c>
      <c r="P6">
        <v>-0.17835000000000006</v>
      </c>
    </row>
    <row r="7" spans="1:16" ht="12.75">
      <c r="B7">
        <v>-0.18635649351848008</v>
      </c>
      <c r="C7">
        <f t="shared" si="0"/>
        <v>0.2837967427698501</v>
      </c>
      <c r="D7">
        <v>2</v>
      </c>
      <c r="I7">
        <f t="shared" si="1"/>
        <v>0.0007278630471345415</v>
      </c>
      <c r="N7">
        <v>-0.125</v>
      </c>
      <c r="O7">
        <v>-0.25</v>
      </c>
      <c r="P7">
        <v>-0.17835000000000006</v>
      </c>
    </row>
    <row r="8" spans="1:16" ht="12.75">
      <c r="A8" t="str">
        <f>"-2s"</f>
        <v>-2s</v>
      </c>
      <c r="B8">
        <v>-0.18562863047134553</v>
      </c>
      <c r="C8">
        <f t="shared" si="0"/>
        <v>0.43192773210550095</v>
      </c>
      <c r="D8">
        <v>0</v>
      </c>
      <c r="I8">
        <f t="shared" si="1"/>
        <v>0.0007278630471345415</v>
      </c>
      <c r="N8">
        <v>-0.125</v>
      </c>
      <c r="O8">
        <v>-0.25</v>
      </c>
      <c r="P8">
        <v>-0.17835000000000006</v>
      </c>
    </row>
    <row r="9" spans="1:16" ht="12.75">
      <c r="B9">
        <v>-0.184900767424211</v>
      </c>
      <c r="C9">
        <f t="shared" si="0"/>
        <v>0.6316012664071466</v>
      </c>
      <c r="D9">
        <v>2</v>
      </c>
      <c r="I9">
        <f t="shared" si="1"/>
        <v>0.0007278630471345415</v>
      </c>
      <c r="N9">
        <v>-0.125</v>
      </c>
      <c r="O9">
        <v>-0.25</v>
      </c>
      <c r="P9">
        <v>-0.17835000000000006</v>
      </c>
    </row>
    <row r="10" spans="1:16" ht="12.75">
      <c r="B10">
        <v>-0.18417290437707645</v>
      </c>
      <c r="C10">
        <f t="shared" si="0"/>
        <v>0.8873666774356334</v>
      </c>
      <c r="D10">
        <v>2</v>
      </c>
      <c r="I10">
        <f t="shared" si="1"/>
        <v>0.0007278630471345415</v>
      </c>
      <c r="N10">
        <v>-0.125</v>
      </c>
      <c r="O10">
        <v>-0.25</v>
      </c>
      <c r="P10">
        <v>-0.17835000000000006</v>
      </c>
    </row>
    <row r="11" spans="1:16" ht="12.75">
      <c r="B11">
        <v>-0.18344504132994188</v>
      </c>
      <c r="C11">
        <f t="shared" si="0"/>
        <v>1.1978197250859548</v>
      </c>
      <c r="D11">
        <v>0</v>
      </c>
      <c r="I11">
        <f t="shared" si="1"/>
        <v>0.0007278630471345415</v>
      </c>
      <c r="N11">
        <v>-0.125</v>
      </c>
      <c r="O11">
        <v>-0.25</v>
      </c>
      <c r="P11">
        <v>-0.17835000000000006</v>
      </c>
    </row>
    <row r="12" spans="1:16" ht="12.75">
      <c r="B12">
        <v>-0.18271717828280734</v>
      </c>
      <c r="C12">
        <f t="shared" si="0"/>
        <v>1.5534884398656943</v>
      </c>
      <c r="D12">
        <v>1</v>
      </c>
      <c r="I12">
        <f t="shared" si="1"/>
        <v>0.0007278630471345415</v>
      </c>
      <c r="N12">
        <v>-0.125</v>
      </c>
      <c r="O12">
        <v>-0.25</v>
      </c>
      <c r="P12">
        <v>-0.17835000000000006</v>
      </c>
    </row>
    <row r="13" spans="1:16" ht="12.75">
      <c r="B13">
        <v>-0.1819893152356728</v>
      </c>
      <c r="C13">
        <f t="shared" si="0"/>
        <v>1.9357657961531318</v>
      </c>
      <c r="D13">
        <v>0</v>
      </c>
      <c r="I13">
        <f t="shared" si="1"/>
        <v>0.0007278630471345415</v>
      </c>
      <c r="N13">
        <v>-0.125</v>
      </c>
      <c r="O13">
        <v>-0.25</v>
      </c>
      <c r="P13">
        <v>-0.17835000000000006</v>
      </c>
    </row>
    <row r="14" spans="1:16" ht="12.75">
      <c r="B14">
        <v>-0.18126145218853826</v>
      </c>
      <c r="C14">
        <f t="shared" si="0"/>
        <v>2.317532422091842</v>
      </c>
      <c r="D14">
        <v>1</v>
      </c>
      <c r="I14">
        <f t="shared" si="1"/>
        <v>0.0007278630471345415</v>
      </c>
      <c r="N14">
        <v>-0.125</v>
      </c>
      <c r="O14">
        <v>-0.25</v>
      </c>
      <c r="P14">
        <v>-0.17835000000000006</v>
      </c>
    </row>
    <row r="15" spans="1:16" ht="12.75">
      <c r="B15">
        <v>-0.18053358914140372</v>
      </c>
      <c r="C15">
        <f t="shared" si="0"/>
        <v>2.6657968231343716</v>
      </c>
      <c r="D15">
        <v>5</v>
      </c>
      <c r="I15">
        <f t="shared" si="1"/>
        <v>0.0007278630471345415</v>
      </c>
      <c r="N15">
        <v>-0.125</v>
      </c>
      <c r="O15">
        <v>-0.25</v>
      </c>
      <c r="P15">
        <v>-0.17835000000000006</v>
      </c>
    </row>
    <row r="16" spans="1:16" ht="12.75">
      <c r="B16">
        <v>-0.17980572609426915</v>
      </c>
      <c r="C16">
        <f t="shared" si="0"/>
        <v>2.9461611224265676</v>
      </c>
      <c r="D16">
        <v>3</v>
      </c>
      <c r="I16">
        <f t="shared" si="1"/>
        <v>0.0007278630471345415</v>
      </c>
      <c r="N16">
        <v>-0.125</v>
      </c>
      <c r="O16">
        <v>-0.25</v>
      </c>
      <c r="P16">
        <v>-0.17835000000000006</v>
      </c>
    </row>
    <row r="17" spans="1:16" ht="12.75">
      <c r="B17">
        <v>-0.1790778630471346</v>
      </c>
      <c r="C17">
        <f t="shared" si="0"/>
        <v>3.1283415518036244</v>
      </c>
      <c r="D17">
        <v>3</v>
      </c>
      <c r="I17">
        <f t="shared" si="1"/>
        <v>0.0007278630471345415</v>
      </c>
      <c r="N17">
        <v>-0.125</v>
      </c>
      <c r="O17">
        <v>-0.25</v>
      </c>
      <c r="P17">
        <v>-0.17835000000000006</v>
      </c>
    </row>
    <row r="18" spans="1:16" ht="12.75">
      <c r="A18" t="str">
        <f>"0"</f>
        <v>0</v>
      </c>
      <c r="B18">
        <v>-0.17835000000000006</v>
      </c>
      <c r="C18">
        <f t="shared" si="0"/>
        <v>3.1915382432114376</v>
      </c>
      <c r="D18">
        <v>1</v>
      </c>
      <c r="I18">
        <f t="shared" si="1"/>
        <v>0.0007278630471345415</v>
      </c>
      <c r="N18">
        <v>-0.125</v>
      </c>
      <c r="O18">
        <v>-0.25</v>
      </c>
      <c r="P18">
        <v>-0.17835000000000006</v>
      </c>
    </row>
    <row r="19" spans="1:16" ht="12.75">
      <c r="B19">
        <v>-0.17762213695286552</v>
      </c>
      <c r="C19">
        <f t="shared" si="0"/>
        <v>3.1283415518036244</v>
      </c>
      <c r="D19">
        <v>5</v>
      </c>
      <c r="I19">
        <f t="shared" si="1"/>
        <v>0.0007278630471345415</v>
      </c>
      <c r="N19">
        <v>-0.125</v>
      </c>
      <c r="O19">
        <v>-0.25</v>
      </c>
      <c r="P19">
        <v>-0.17835000000000006</v>
      </c>
    </row>
    <row r="20" spans="1:16" ht="12.75">
      <c r="B20">
        <v>-0.17689427390573098</v>
      </c>
      <c r="C20">
        <f t="shared" si="0"/>
        <v>2.9461611224265676</v>
      </c>
      <c r="D20">
        <v>3</v>
      </c>
      <c r="I20">
        <f t="shared" si="1"/>
        <v>0.0007278630471345415</v>
      </c>
      <c r="N20">
        <v>-0.125</v>
      </c>
      <c r="O20">
        <v>-0.25</v>
      </c>
      <c r="P20">
        <v>-0.17835000000000006</v>
      </c>
    </row>
    <row r="21" spans="1:16" ht="12.75">
      <c r="B21">
        <v>-0.1761664108585964</v>
      </c>
      <c r="C21">
        <f t="shared" si="0"/>
        <v>2.6657968231343716</v>
      </c>
      <c r="D21">
        <v>3</v>
      </c>
      <c r="I21">
        <f t="shared" si="1"/>
        <v>0.0007278630471345415</v>
      </c>
      <c r="N21">
        <v>-0.125</v>
      </c>
      <c r="O21">
        <v>-0.25</v>
      </c>
      <c r="P21">
        <v>-0.17835000000000006</v>
      </c>
    </row>
    <row r="22" spans="1:16" ht="12.75">
      <c r="B22">
        <v>-0.17543854781146187</v>
      </c>
      <c r="C22">
        <f t="shared" si="0"/>
        <v>2.317532422091842</v>
      </c>
      <c r="D22">
        <v>3</v>
      </c>
      <c r="I22">
        <f t="shared" si="1"/>
        <v>0.0007278630471345415</v>
      </c>
      <c r="N22">
        <v>-0.125</v>
      </c>
      <c r="O22">
        <v>-0.25</v>
      </c>
      <c r="P22">
        <v>-0.17835000000000006</v>
      </c>
    </row>
    <row r="23" spans="1:16" ht="12.75">
      <c r="B23">
        <v>-0.17471068476432733</v>
      </c>
      <c r="C23">
        <f t="shared" si="0"/>
        <v>1.9357657961531318</v>
      </c>
      <c r="D23">
        <v>0</v>
      </c>
      <c r="I23">
        <f t="shared" si="1"/>
        <v>0.0007278630471345415</v>
      </c>
      <c r="N23">
        <v>-0.125</v>
      </c>
      <c r="O23">
        <v>-0.25</v>
      </c>
      <c r="P23">
        <v>-0.17835000000000006</v>
      </c>
    </row>
    <row r="24" spans="1:16" ht="12.75">
      <c r="B24">
        <v>-0.1739828217171928</v>
      </c>
      <c r="C24">
        <f t="shared" si="0"/>
        <v>1.5534884398656943</v>
      </c>
      <c r="D24">
        <v>4</v>
      </c>
      <c r="I24">
        <f t="shared" si="1"/>
        <v>0.0007278630471345415</v>
      </c>
      <c r="N24">
        <v>-0.125</v>
      </c>
      <c r="O24">
        <v>-0.25</v>
      </c>
      <c r="P24">
        <v>-0.17835000000000006</v>
      </c>
    </row>
    <row r="25" spans="1:16" ht="12.75">
      <c r="B25">
        <v>-0.17325495867005825</v>
      </c>
      <c r="C25">
        <f t="shared" si="0"/>
        <v>1.1978197250859548</v>
      </c>
      <c r="D25">
        <v>1</v>
      </c>
      <c r="I25">
        <f t="shared" si="1"/>
        <v>0.0007278630471345415</v>
      </c>
      <c r="N25">
        <v>-0.125</v>
      </c>
      <c r="O25">
        <v>-0.25</v>
      </c>
      <c r="P25">
        <v>-0.17835000000000006</v>
      </c>
    </row>
    <row r="26" spans="1:16" ht="12.75">
      <c r="B26">
        <v>-0.17252709562292368</v>
      </c>
      <c r="C26">
        <f t="shared" si="0"/>
        <v>0.8873666774356334</v>
      </c>
      <c r="D26">
        <v>1</v>
      </c>
      <c r="I26">
        <f t="shared" si="1"/>
        <v>0.0007278630471345415</v>
      </c>
      <c r="N26">
        <v>-0.125</v>
      </c>
      <c r="O26">
        <v>-0.25</v>
      </c>
      <c r="P26">
        <v>-0.17835000000000006</v>
      </c>
    </row>
    <row r="27" spans="1:16" ht="12.75">
      <c r="B27">
        <v>-0.17179923257578913</v>
      </c>
      <c r="C27">
        <f t="shared" si="0"/>
        <v>0.6316012664071466</v>
      </c>
      <c r="D27">
        <v>0</v>
      </c>
      <c r="I27">
        <f t="shared" si="1"/>
        <v>0.0007278630471345415</v>
      </c>
      <c r="N27">
        <v>-0.125</v>
      </c>
      <c r="O27">
        <v>-0.25</v>
      </c>
      <c r="P27">
        <v>-0.17835000000000006</v>
      </c>
    </row>
    <row r="28" spans="1:16" ht="12.75">
      <c r="A28" t="str">
        <f>"2s"</f>
        <v>2s</v>
      </c>
      <c r="B28">
        <v>-0.1710713695286546</v>
      </c>
      <c r="C28">
        <f t="shared" si="0"/>
        <v>0.43192773210550095</v>
      </c>
      <c r="D28">
        <v>0</v>
      </c>
      <c r="I28">
        <f t="shared" si="1"/>
        <v>0.0007278630471345415</v>
      </c>
      <c r="N28">
        <v>-0.125</v>
      </c>
      <c r="O28">
        <v>-0.25</v>
      </c>
      <c r="P28">
        <v>-0.17835000000000006</v>
      </c>
    </row>
    <row r="29" spans="1:16" ht="12.75">
      <c r="B29">
        <v>-0.17034350648152005</v>
      </c>
      <c r="C29">
        <f t="shared" si="0"/>
        <v>0.2837967427698501</v>
      </c>
      <c r="D29">
        <v>0</v>
      </c>
      <c r="I29">
        <f t="shared" si="1"/>
        <v>0.0007278630471345415</v>
      </c>
      <c r="N29">
        <v>-0.125</v>
      </c>
      <c r="O29">
        <v>-0.25</v>
      </c>
      <c r="P29">
        <v>-0.17835000000000006</v>
      </c>
    </row>
    <row r="30" spans="1:16" ht="12.75">
      <c r="B30">
        <v>-0.1696156434343855</v>
      </c>
      <c r="C30">
        <f t="shared" si="0"/>
        <v>0.17915624235874303</v>
      </c>
      <c r="D30">
        <v>0</v>
      </c>
      <c r="I30">
        <f t="shared" si="1"/>
        <v>0.0007278630471345415</v>
      </c>
      <c r="N30">
        <v>-0.125</v>
      </c>
      <c r="O30">
        <v>-0.25</v>
      </c>
      <c r="P30">
        <v>-0.17835000000000006</v>
      </c>
    </row>
    <row r="31" spans="1:16" ht="12.75">
      <c r="B31">
        <v>-0.16888778038725094</v>
      </c>
      <c r="C31">
        <f t="shared" si="0"/>
        <v>0.10866375386948318</v>
      </c>
      <c r="D31">
        <v>0</v>
      </c>
      <c r="I31">
        <f t="shared" si="1"/>
        <v>0.0007278630471345415</v>
      </c>
      <c r="N31">
        <v>-0.125</v>
      </c>
      <c r="O31">
        <v>-0.25</v>
      </c>
      <c r="P31">
        <v>-0.17835000000000006</v>
      </c>
    </row>
    <row r="32" spans="1:16" ht="12.75">
      <c r="B32">
        <v>-0.1681599173401164</v>
      </c>
      <c r="C32">
        <f t="shared" si="0"/>
        <v>0.0633236126638389</v>
      </c>
      <c r="D32">
        <v>0</v>
      </c>
      <c r="I32">
        <f t="shared" si="1"/>
        <v>0.0007278630471345415</v>
      </c>
      <c r="N32">
        <v>-0.125</v>
      </c>
      <c r="O32">
        <v>-0.25</v>
      </c>
      <c r="P32">
        <v>-0.17835000000000006</v>
      </c>
    </row>
    <row r="33" spans="1:16" ht="12.75">
      <c r="A33" t="str">
        <f>"3s"</f>
        <v>3s</v>
      </c>
      <c r="B33">
        <v>-0.16743205429298186</v>
      </c>
      <c r="C33">
        <f t="shared" si="0"/>
        <v>0.03545478729550376</v>
      </c>
      <c r="D33">
        <v>0</v>
      </c>
      <c r="I33">
        <f t="shared" si="1"/>
        <v>0.0007278630471345415</v>
      </c>
      <c r="N33">
        <v>-0.125</v>
      </c>
      <c r="O33">
        <v>-0.25</v>
      </c>
      <c r="P33">
        <v>-0.17835000000000006</v>
      </c>
    </row>
    <row r="34" spans="14:16" ht="12.75">
      <c r="N34">
        <v>-0.125</v>
      </c>
      <c r="O34">
        <v>-0.25</v>
      </c>
      <c r="P34">
        <v>-0.17835000000000006</v>
      </c>
    </row>
    <row r="35" spans="14:16" ht="12.75">
      <c r="N35">
        <v>-0.125</v>
      </c>
      <c r="O35">
        <v>-0.25</v>
      </c>
      <c r="P35">
        <v>-0.17835000000000006</v>
      </c>
    </row>
    <row r="36" spans="14:16" ht="12.75">
      <c r="N36">
        <v>-0.125</v>
      </c>
      <c r="O36">
        <v>-0.25</v>
      </c>
      <c r="P36">
        <v>-0.17835000000000006</v>
      </c>
    </row>
    <row r="37" spans="14:16" ht="12.75">
      <c r="N37">
        <v>-0.125</v>
      </c>
      <c r="O37">
        <v>-0.25</v>
      </c>
      <c r="P37">
        <v>-0.17835000000000006</v>
      </c>
    </row>
    <row r="38" spans="14:16" ht="12.75">
      <c r="N38">
        <v>-0.125</v>
      </c>
      <c r="O38">
        <v>-0.25</v>
      </c>
      <c r="P38">
        <v>-0.17835000000000006</v>
      </c>
    </row>
    <row r="39" spans="14:16" ht="12.75">
      <c r="N39">
        <v>-0.125</v>
      </c>
      <c r="O39">
        <v>-0.25</v>
      </c>
      <c r="P39">
        <v>-0.17835000000000006</v>
      </c>
    </row>
    <row r="40" spans="14:16" ht="12.75">
      <c r="N40">
        <v>-0.125</v>
      </c>
      <c r="O40">
        <v>-0.25</v>
      </c>
      <c r="P40">
        <v>-0.17835000000000006</v>
      </c>
    </row>
    <row r="41" spans="14:16" ht="12.75">
      <c r="N41">
        <v>-0.125</v>
      </c>
      <c r="O41">
        <v>-0.25</v>
      </c>
      <c r="P41">
        <v>-0.17835000000000006</v>
      </c>
    </row>
    <row r="42" spans="14:16" ht="12.75">
      <c r="N42">
        <v>-0.125</v>
      </c>
      <c r="O42">
        <v>-0.25</v>
      </c>
      <c r="P42">
        <v>-0.17835000000000006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2006-12-15T14:38:26Z</cp:lastPrinted>
  <dcterms:created xsi:type="dcterms:W3CDTF">2004-07-06T03:38:11Z</dcterms:created>
  <dcterms:modified xsi:type="dcterms:W3CDTF">2007-02-27T21:14:50Z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