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<sst xmlns="http://schemas.openxmlformats.org/spreadsheetml/2006/main" count="248" uniqueCount="79">
  <si>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</si>
  <si>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</si>
  <si>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</si>
  <si>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</si>
  <si>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</si>
  <si>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</si>
  <si>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</si>
  <si>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</si>
  <si>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</si>
  <si>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</si>
  <si>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</si>
  <si>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</si>
  <si>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</si>
  <si>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</si>
  <si>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</si>
  <si>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</si>
  <si>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</si>
  <si>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</si>
  <si>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</si>
  <si>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</si>
  <si>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</si>
  <si>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</si>
  <si>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</si>
  <si>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</si>
  <si>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</si>
  <si>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</si>
  <si>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</si>
  <si>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</si>
  <si>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</si>
  <si>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</si>
  <si>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</si>
  <si>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</si>
  <si>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</si>
  <si>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</si>
  <si>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</si>
  <si>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</si>
  <si>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</si>
  <si>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</si>
  <si>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</si>
  <si>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</si>
  <si>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</si>
  <si>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</si>
  <si>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</si>
  <si>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</si>
  <si>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</si>
  <si>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</si>
  <si>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</si>
  <si>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</si>
  <si>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</si>
  <si>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</si>
  <si>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</si>
  <si>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</si>
  <si>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E SIDE INNER CAST - CMM</t>
  </si>
  <si>
    <t>JOB NUMBER</t>
  </si>
  <si>
    <t>PART NUMBER</t>
  </si>
  <si>
    <t>PART NAME</t>
  </si>
  <si>
    <t>INSPECTOR</t>
  </si>
  <si>
    <t>65709-5</t>
  </si>
  <si>
    <t>MCMF-A</t>
  </si>
  <si>
    <t>INSIDE CAST E-SIDE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</si>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</sst>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Tolerance'!$G$2:$G$19</c:f>
              <c:numCache>
                <c:ptCount val="18"/>
                <c:pt idx="0">
                  <c:v>-0.2889</c:v>
                </c:pt>
                <c:pt idx="1">
                  <c:v>-0.208</c:v>
                </c:pt>
                <c:pt idx="2">
                  <c:v>-0.2184</c:v>
                </c:pt>
                <c:pt idx="3">
                  <c:v>0.0684</c:v>
                </c:pt>
                <c:pt idx="4">
                  <c:v>0.0322</c:v>
                </c:pt>
                <c:pt idx="5">
                  <c:v>0.0315</c:v>
                </c:pt>
                <c:pt idx="6">
                  <c:v>-0.0272</c:v>
                </c:pt>
                <c:pt idx="7">
                  <c:v>-0.0144</c:v>
                </c:pt>
                <c:pt idx="8">
                  <c:v>0.0118</c:v>
                </c:pt>
                <c:pt idx="9">
                  <c:v>-0.0601</c:v>
                </c:pt>
                <c:pt idx="10">
                  <c:v>-0.154</c:v>
                </c:pt>
                <c:pt idx="11">
                  <c:v>0.0047</c:v>
                </c:pt>
                <c:pt idx="12">
                  <c:v>-0.2424</c:v>
                </c:pt>
                <c:pt idx="13">
                  <c:v>-0.2739</c:v>
                </c:pt>
                <c:pt idx="14">
                  <c:v>-0.2093</c:v>
                </c:pt>
                <c:pt idx="15">
                  <c:v>-0.1182</c:v>
                </c:pt>
                <c:pt idx="16">
                  <c:v>-0.0253</c:v>
                </c:pt>
                <c:pt idx="17">
                  <c:v>-0.1131</c:v>
                </c:pt>
              </c:numCache>
            </c:numRef>
          </c:val>
          <c:smooth val="0"/>
        </c:ser>
        <c:marker val="1"/>
        <c:axId val="3250284"/>
        <c:axId val="29252557"/>
      </c:lineChart>
      <c:catAx>
        <c:axId val="3250284"/>
        <c:scaling>
          <c:orientation val="minMax"/>
        </c:scaling>
        <c:axPos val="b"/>
        <c:delete val="1"/>
        <c:majorTickMark val="out"/>
        <c:minorTickMark val="none"/>
        <c:tickLblPos val="nextTo"/>
        <c:crossAx val="29252557"/>
        <c:crosses val="autoZero"/>
        <c:auto val="1"/>
        <c:lblOffset val="100"/>
        <c:noMultiLvlLbl val="0"/>
      </c:catAx>
      <c:valAx>
        <c:axId val="292525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028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1114350"/>
        <c:axId val="3292028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42.49383541404998</c:v>
                </c:pt>
                <c:pt idx="1">
                  <c:v>4.571592832514007E-18</c:v>
                </c:pt>
                <c:pt idx="2">
                  <c:v>1.23453828680762E-68</c:v>
                </c:pt>
                <c:pt idx="3">
                  <c:v>8.368295198058751E-151</c:v>
                </c:pt>
                <c:pt idx="4">
                  <c:v>1.4238519321444007E-264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7847128"/>
        <c:axId val="49297561"/>
      </c:scatterChart>
      <c:valAx>
        <c:axId val="1111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20287"/>
        <c:crosses val="max"/>
        <c:crossBetween val="midCat"/>
        <c:dispUnits/>
      </c:valAx>
      <c:valAx>
        <c:axId val="329202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14350"/>
        <c:crosses val="max"/>
        <c:crossBetween val="midCat"/>
        <c:dispUnits/>
      </c:valAx>
      <c:valAx>
        <c:axId val="27847128"/>
        <c:scaling>
          <c:orientation val="minMax"/>
        </c:scaling>
        <c:axPos val="b"/>
        <c:delete val="1"/>
        <c:majorTickMark val="in"/>
        <c:minorTickMark val="none"/>
        <c:tickLblPos val="nextTo"/>
        <c:crossAx val="49297561"/>
        <c:crosses val="max"/>
        <c:crossBetween val="midCat"/>
        <c:dispUnits/>
      </c:valAx>
      <c:valAx>
        <c:axId val="492975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84712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946422"/>
        <c:axId val="2064688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0.015954654282976825</c:v>
                </c:pt>
                <c:pt idx="1">
                  <c:v>0.028495625698727902</c:v>
                </c:pt>
                <c:pt idx="2">
                  <c:v>0.048898689241268355</c:v>
                </c:pt>
                <c:pt idx="3">
                  <c:v>0.08062030906143444</c:v>
                </c:pt>
                <c:pt idx="4">
                  <c:v>0.12770853424643341</c:v>
                </c:pt>
                <c:pt idx="5">
                  <c:v>0.19436747944747712</c:v>
                </c:pt>
                <c:pt idx="6">
                  <c:v>0.2842205698832194</c:v>
                </c:pt>
                <c:pt idx="7">
                  <c:v>0.39931500484604093</c:v>
                </c:pt>
                <c:pt idx="8">
                  <c:v>0.5390188762886822</c:v>
                </c:pt>
                <c:pt idx="9">
                  <c:v>0.6990697979395678</c:v>
                </c:pt>
                <c:pt idx="10">
                  <c:v>0.8710946082689174</c:v>
                </c:pt>
                <c:pt idx="11">
                  <c:v>1.0428895899413395</c:v>
                </c:pt>
                <c:pt idx="12">
                  <c:v>1.1996085704104806</c:v>
                </c:pt>
                <c:pt idx="13">
                  <c:v>1.3257725050919662</c:v>
                </c:pt>
                <c:pt idx="14">
                  <c:v>1.4077536983116434</c:v>
                </c:pt>
                <c:pt idx="15">
                  <c:v>1.4361922094451602</c:v>
                </c:pt>
                <c:pt idx="16">
                  <c:v>1.4077536983116434</c:v>
                </c:pt>
                <c:pt idx="17">
                  <c:v>1.3257725050919662</c:v>
                </c:pt>
                <c:pt idx="18">
                  <c:v>1.1996085704104806</c:v>
                </c:pt>
                <c:pt idx="19">
                  <c:v>1.0428895899413395</c:v>
                </c:pt>
                <c:pt idx="20">
                  <c:v>0.8710946082689174</c:v>
                </c:pt>
                <c:pt idx="21">
                  <c:v>0.6990697979395678</c:v>
                </c:pt>
                <c:pt idx="22">
                  <c:v>0.5390188762886823</c:v>
                </c:pt>
                <c:pt idx="23">
                  <c:v>0.39931500484604077</c:v>
                </c:pt>
                <c:pt idx="24">
                  <c:v>0.2842205698832194</c:v>
                </c:pt>
                <c:pt idx="25">
                  <c:v>0.1943674794474772</c:v>
                </c:pt>
                <c:pt idx="26">
                  <c:v>0.12770853424643341</c:v>
                </c:pt>
                <c:pt idx="27">
                  <c:v>0.08062030906143455</c:v>
                </c:pt>
                <c:pt idx="28">
                  <c:v>0.048898689241268355</c:v>
                </c:pt>
                <c:pt idx="29">
                  <c:v>0.028495625698727902</c:v>
                </c:pt>
                <c:pt idx="30">
                  <c:v>0.015954654282976873</c:v>
                </c:pt>
              </c:numCache>
            </c:numRef>
          </c:val>
          <c:smooth val="0"/>
        </c:ser>
        <c:axId val="51604256"/>
        <c:axId val="61785121"/>
      </c:lineChart>
      <c:catAx>
        <c:axId val="619464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646887"/>
        <c:crosses val="autoZero"/>
        <c:auto val="0"/>
        <c:lblOffset val="100"/>
        <c:tickLblSkip val="1"/>
        <c:noMultiLvlLbl val="0"/>
      </c:catAx>
      <c:valAx>
        <c:axId val="206468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946422"/>
        <c:crossesAt val="1"/>
        <c:crossBetween val="between"/>
        <c:dispUnits/>
      </c:valAx>
      <c:catAx>
        <c:axId val="51604256"/>
        <c:scaling>
          <c:orientation val="minMax"/>
        </c:scaling>
        <c:axPos val="b"/>
        <c:delete val="1"/>
        <c:majorTickMark val="in"/>
        <c:minorTickMark val="none"/>
        <c:tickLblPos val="nextTo"/>
        <c:crossAx val="61785121"/>
        <c:crosses val="autoZero"/>
        <c:auto val="0"/>
        <c:lblOffset val="100"/>
        <c:tickLblSkip val="1"/>
        <c:noMultiLvlLbl val="0"/>
      </c:catAx>
      <c:valAx>
        <c:axId val="6178512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60425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Tolerance'!$G$2:$G$19</c:f>
              <c:numCache>
                <c:ptCount val="18"/>
                <c:pt idx="0">
                  <c:v>-0.2889</c:v>
                </c:pt>
                <c:pt idx="1">
                  <c:v>-0.208</c:v>
                </c:pt>
                <c:pt idx="2">
                  <c:v>-0.2184</c:v>
                </c:pt>
                <c:pt idx="3">
                  <c:v>0.0684</c:v>
                </c:pt>
                <c:pt idx="4">
                  <c:v>0.0322</c:v>
                </c:pt>
                <c:pt idx="5">
                  <c:v>0.0315</c:v>
                </c:pt>
                <c:pt idx="6">
                  <c:v>-0.0272</c:v>
                </c:pt>
                <c:pt idx="7">
                  <c:v>-0.0144</c:v>
                </c:pt>
                <c:pt idx="8">
                  <c:v>0.0118</c:v>
                </c:pt>
                <c:pt idx="9">
                  <c:v>-0.0601</c:v>
                </c:pt>
                <c:pt idx="10">
                  <c:v>-0.154</c:v>
                </c:pt>
                <c:pt idx="11">
                  <c:v>0.0047</c:v>
                </c:pt>
                <c:pt idx="12">
                  <c:v>-0.2424</c:v>
                </c:pt>
                <c:pt idx="13">
                  <c:v>-0.2739</c:v>
                </c:pt>
                <c:pt idx="14">
                  <c:v>-0.2093</c:v>
                </c:pt>
                <c:pt idx="15">
                  <c:v>-0.1182</c:v>
                </c:pt>
                <c:pt idx="16">
                  <c:v>-0.0253</c:v>
                </c:pt>
                <c:pt idx="17">
                  <c:v>-0.1131</c:v>
                </c:pt>
              </c:numCache>
            </c:numRef>
          </c:val>
          <c:smooth val="1"/>
        </c:ser>
        <c:axId val="19195178"/>
        <c:axId val="38538875"/>
      </c:lineChart>
      <c:catAx>
        <c:axId val="1919517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8538875"/>
        <c:crosses val="autoZero"/>
        <c:auto val="0"/>
        <c:lblOffset val="100"/>
        <c:tickLblSkip val="1"/>
        <c:noMultiLvlLbl val="0"/>
      </c:catAx>
      <c:valAx>
        <c:axId val="385388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19517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1305556"/>
        <c:axId val="3464114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0.015954654282976825</c:v>
                </c:pt>
                <c:pt idx="1">
                  <c:v>0.028495625698727902</c:v>
                </c:pt>
                <c:pt idx="2">
                  <c:v>0.048898689241268355</c:v>
                </c:pt>
                <c:pt idx="3">
                  <c:v>0.08062030906143444</c:v>
                </c:pt>
                <c:pt idx="4">
                  <c:v>0.12770853424643341</c:v>
                </c:pt>
                <c:pt idx="5">
                  <c:v>0.19436747944747712</c:v>
                </c:pt>
                <c:pt idx="6">
                  <c:v>0.2842205698832194</c:v>
                </c:pt>
                <c:pt idx="7">
                  <c:v>0.39931500484604093</c:v>
                </c:pt>
                <c:pt idx="8">
                  <c:v>0.5390188762886822</c:v>
                </c:pt>
                <c:pt idx="9">
                  <c:v>0.6990697979395678</c:v>
                </c:pt>
                <c:pt idx="10">
                  <c:v>0.8710946082689174</c:v>
                </c:pt>
                <c:pt idx="11">
                  <c:v>1.0428895899413395</c:v>
                </c:pt>
                <c:pt idx="12">
                  <c:v>1.1996085704104806</c:v>
                </c:pt>
                <c:pt idx="13">
                  <c:v>1.3257725050919662</c:v>
                </c:pt>
                <c:pt idx="14">
                  <c:v>1.4077536983116434</c:v>
                </c:pt>
                <c:pt idx="15">
                  <c:v>1.4361922094451602</c:v>
                </c:pt>
                <c:pt idx="16">
                  <c:v>1.4077536983116434</c:v>
                </c:pt>
                <c:pt idx="17">
                  <c:v>1.3257725050919662</c:v>
                </c:pt>
                <c:pt idx="18">
                  <c:v>1.1996085704104806</c:v>
                </c:pt>
                <c:pt idx="19">
                  <c:v>1.0428895899413395</c:v>
                </c:pt>
                <c:pt idx="20">
                  <c:v>0.8710946082689174</c:v>
                </c:pt>
                <c:pt idx="21">
                  <c:v>0.6990697979395678</c:v>
                </c:pt>
                <c:pt idx="22">
                  <c:v>0.5390188762886823</c:v>
                </c:pt>
                <c:pt idx="23">
                  <c:v>0.39931500484604077</c:v>
                </c:pt>
                <c:pt idx="24">
                  <c:v>0.2842205698832194</c:v>
                </c:pt>
                <c:pt idx="25">
                  <c:v>0.1943674794474772</c:v>
                </c:pt>
                <c:pt idx="26">
                  <c:v>0.12770853424643341</c:v>
                </c:pt>
                <c:pt idx="27">
                  <c:v>0.08062030906143455</c:v>
                </c:pt>
                <c:pt idx="28">
                  <c:v>0.048898689241268355</c:v>
                </c:pt>
                <c:pt idx="29">
                  <c:v>0.028495625698727902</c:v>
                </c:pt>
                <c:pt idx="30">
                  <c:v>0.015954654282976873</c:v>
                </c:pt>
              </c:numCache>
            </c:numRef>
          </c:val>
          <c:smooth val="0"/>
        </c:ser>
        <c:axId val="43334814"/>
        <c:axId val="54469007"/>
      </c:lineChart>
      <c:catAx>
        <c:axId val="113055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641141"/>
        <c:crosses val="autoZero"/>
        <c:auto val="0"/>
        <c:lblOffset val="100"/>
        <c:tickLblSkip val="1"/>
        <c:noMultiLvlLbl val="0"/>
      </c:catAx>
      <c:valAx>
        <c:axId val="346411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305556"/>
        <c:crossesAt val="1"/>
        <c:crossBetween val="between"/>
        <c:dispUnits/>
      </c:valAx>
      <c:catAx>
        <c:axId val="43334814"/>
        <c:scaling>
          <c:orientation val="minMax"/>
        </c:scaling>
        <c:axPos val="b"/>
        <c:delete val="1"/>
        <c:majorTickMark val="in"/>
        <c:minorTickMark val="none"/>
        <c:tickLblPos val="nextTo"/>
        <c:crossAx val="54469007"/>
        <c:crosses val="autoZero"/>
        <c:auto val="0"/>
        <c:lblOffset val="100"/>
        <c:tickLblSkip val="1"/>
        <c:noMultiLvlLbl val="0"/>
      </c:catAx>
      <c:valAx>
        <c:axId val="5446900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33481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Tolerance'!$G$2:$G$19</c:f>
              <c:numCache>
                <c:ptCount val="18"/>
                <c:pt idx="0">
                  <c:v>-0.2889</c:v>
                </c:pt>
                <c:pt idx="1">
                  <c:v>-0.208</c:v>
                </c:pt>
                <c:pt idx="2">
                  <c:v>-0.2184</c:v>
                </c:pt>
                <c:pt idx="3">
                  <c:v>0.0684</c:v>
                </c:pt>
                <c:pt idx="4">
                  <c:v>0.0322</c:v>
                </c:pt>
                <c:pt idx="5">
                  <c:v>0.0315</c:v>
                </c:pt>
                <c:pt idx="6">
                  <c:v>-0.0272</c:v>
                </c:pt>
                <c:pt idx="7">
                  <c:v>-0.0144</c:v>
                </c:pt>
                <c:pt idx="8">
                  <c:v>0.0118</c:v>
                </c:pt>
                <c:pt idx="9">
                  <c:v>-0.0601</c:v>
                </c:pt>
                <c:pt idx="10">
                  <c:v>-0.154</c:v>
                </c:pt>
                <c:pt idx="11">
                  <c:v>0.0047</c:v>
                </c:pt>
                <c:pt idx="12">
                  <c:v>-0.2424</c:v>
                </c:pt>
                <c:pt idx="13">
                  <c:v>-0.2739</c:v>
                </c:pt>
                <c:pt idx="14">
                  <c:v>-0.2093</c:v>
                </c:pt>
                <c:pt idx="15">
                  <c:v>-0.1182</c:v>
                </c:pt>
                <c:pt idx="16">
                  <c:v>-0.0253</c:v>
                </c:pt>
                <c:pt idx="17">
                  <c:v>-0.1131</c:v>
                </c:pt>
              </c:numCache>
            </c:numRef>
          </c:val>
        </c:ser>
        <c:axId val="20459016"/>
        <c:axId val="49913417"/>
      </c:areaChart>
      <c:catAx>
        <c:axId val="20459016"/>
        <c:scaling>
          <c:orientation val="minMax"/>
        </c:scaling>
        <c:axPos val="b"/>
        <c:delete val="1"/>
        <c:majorTickMark val="out"/>
        <c:minorTickMark val="none"/>
        <c:tickLblPos val="nextTo"/>
        <c:crossAx val="49913417"/>
        <c:crosses val="autoZero"/>
        <c:auto val="1"/>
        <c:lblOffset val="100"/>
        <c:noMultiLvlLbl val="0"/>
      </c:catAx>
      <c:valAx>
        <c:axId val="49913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5901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567570"/>
        <c:axId val="1645494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42.49383541404998</c:v>
                </c:pt>
                <c:pt idx="1">
                  <c:v>4.571592832514007E-18</c:v>
                </c:pt>
                <c:pt idx="2">
                  <c:v>1.23453828680762E-68</c:v>
                </c:pt>
                <c:pt idx="3">
                  <c:v>8.368295198058751E-151</c:v>
                </c:pt>
                <c:pt idx="4">
                  <c:v>1.4238519321444007E-264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3876796"/>
        <c:axId val="57782301"/>
      </c:lineChart>
      <c:catAx>
        <c:axId val="465675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454947"/>
        <c:crosses val="autoZero"/>
        <c:auto val="0"/>
        <c:lblOffset val="100"/>
        <c:tickLblSkip val="1"/>
        <c:noMultiLvlLbl val="0"/>
      </c:catAx>
      <c:valAx>
        <c:axId val="164549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567570"/>
        <c:crossesAt val="1"/>
        <c:crossBetween val="between"/>
        <c:dispUnits/>
      </c:valAx>
      <c:catAx>
        <c:axId val="13876796"/>
        <c:scaling>
          <c:orientation val="minMax"/>
        </c:scaling>
        <c:axPos val="b"/>
        <c:delete val="1"/>
        <c:majorTickMark val="in"/>
        <c:minorTickMark val="none"/>
        <c:tickLblPos val="nextTo"/>
        <c:crossAx val="57782301"/>
        <c:crosses val="autoZero"/>
        <c:auto val="0"/>
        <c:lblOffset val="100"/>
        <c:tickLblSkip val="1"/>
        <c:noMultiLvlLbl val="0"/>
      </c:catAx>
      <c:valAx>
        <c:axId val="5778230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8767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Tolerance'!$G$2:$G$19</c:f>
              <c:numCache>
                <c:ptCount val="18"/>
                <c:pt idx="0">
                  <c:v>-0.2889</c:v>
                </c:pt>
                <c:pt idx="1">
                  <c:v>-0.208</c:v>
                </c:pt>
                <c:pt idx="2">
                  <c:v>-0.2184</c:v>
                </c:pt>
                <c:pt idx="3">
                  <c:v>0.0684</c:v>
                </c:pt>
                <c:pt idx="4">
                  <c:v>0.0322</c:v>
                </c:pt>
                <c:pt idx="5">
                  <c:v>0.0315</c:v>
                </c:pt>
                <c:pt idx="6">
                  <c:v>-0.0272</c:v>
                </c:pt>
                <c:pt idx="7">
                  <c:v>-0.0144</c:v>
                </c:pt>
                <c:pt idx="8">
                  <c:v>0.0118</c:v>
                </c:pt>
                <c:pt idx="9">
                  <c:v>-0.0601</c:v>
                </c:pt>
                <c:pt idx="10">
                  <c:v>-0.154</c:v>
                </c:pt>
                <c:pt idx="11">
                  <c:v>0.0047</c:v>
                </c:pt>
                <c:pt idx="12">
                  <c:v>-0.2424</c:v>
                </c:pt>
                <c:pt idx="13">
                  <c:v>-0.2739</c:v>
                </c:pt>
                <c:pt idx="14">
                  <c:v>-0.2093</c:v>
                </c:pt>
                <c:pt idx="15">
                  <c:v>-0.1182</c:v>
                </c:pt>
                <c:pt idx="16">
                  <c:v>-0.0253</c:v>
                </c:pt>
                <c:pt idx="17">
                  <c:v>-0.1131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Gauss!$N$3:$N$20</c:f>
              <c:numCache>
                <c:ptCount val="18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Gauss!$O$3:$O$20</c:f>
              <c:numCache>
                <c:ptCount val="18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Gauss!$P$3:$P$20</c:f>
              <c:numCache>
                <c:ptCount val="18"/>
                <c:pt idx="0">
                  <c:v>-0.10025555555555557</c:v>
                </c:pt>
                <c:pt idx="1">
                  <c:v>-0.10025555555555557</c:v>
                </c:pt>
                <c:pt idx="2">
                  <c:v>-0.10025555555555557</c:v>
                </c:pt>
                <c:pt idx="3">
                  <c:v>-0.10025555555555557</c:v>
                </c:pt>
                <c:pt idx="4">
                  <c:v>-0.10025555555555557</c:v>
                </c:pt>
                <c:pt idx="5">
                  <c:v>-0.10025555555555557</c:v>
                </c:pt>
                <c:pt idx="6">
                  <c:v>-0.10025555555555557</c:v>
                </c:pt>
                <c:pt idx="7">
                  <c:v>-0.10025555555555557</c:v>
                </c:pt>
                <c:pt idx="8">
                  <c:v>-0.10025555555555557</c:v>
                </c:pt>
                <c:pt idx="9">
                  <c:v>-0.10025555555555557</c:v>
                </c:pt>
                <c:pt idx="10">
                  <c:v>-0.10025555555555557</c:v>
                </c:pt>
                <c:pt idx="11">
                  <c:v>-0.10025555555555557</c:v>
                </c:pt>
                <c:pt idx="12">
                  <c:v>-0.10025555555555557</c:v>
                </c:pt>
                <c:pt idx="13">
                  <c:v>-0.10025555555555557</c:v>
                </c:pt>
                <c:pt idx="14">
                  <c:v>-0.10025555555555557</c:v>
                </c:pt>
                <c:pt idx="15">
                  <c:v>-0.10025555555555557</c:v>
                </c:pt>
                <c:pt idx="16">
                  <c:v>-0.10025555555555557</c:v>
                </c:pt>
                <c:pt idx="17">
                  <c:v>-0.10025555555555557</c:v>
                </c:pt>
              </c:numCache>
            </c:numRef>
          </c:val>
          <c:smooth val="0"/>
        </c:ser>
        <c:marker val="1"/>
        <c:axId val="50278662"/>
        <c:axId val="49854775"/>
      </c:lineChart>
      <c:catAx>
        <c:axId val="50278662"/>
        <c:scaling>
          <c:orientation val="minMax"/>
        </c:scaling>
        <c:axPos val="b"/>
        <c:delete val="1"/>
        <c:majorTickMark val="out"/>
        <c:minorTickMark val="none"/>
        <c:tickLblPos val="nextTo"/>
        <c:crossAx val="49854775"/>
        <c:crosses val="autoZero"/>
        <c:auto val="1"/>
        <c:lblOffset val="100"/>
        <c:noMultiLvlLbl val="0"/>
      </c:catAx>
      <c:valAx>
        <c:axId val="49854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0278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039792"/>
        <c:axId val="1170494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8235642"/>
        <c:axId val="8576459"/>
      </c:lineChart>
      <c:catAx>
        <c:axId val="46039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704945"/>
        <c:crosses val="autoZero"/>
        <c:auto val="0"/>
        <c:lblOffset val="100"/>
        <c:tickLblSkip val="1"/>
        <c:noMultiLvlLbl val="0"/>
      </c:catAx>
      <c:valAx>
        <c:axId val="11704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039792"/>
        <c:crossesAt val="1"/>
        <c:crossBetween val="between"/>
        <c:dispUnits/>
      </c:valAx>
      <c:catAx>
        <c:axId val="38235642"/>
        <c:scaling>
          <c:orientation val="minMax"/>
        </c:scaling>
        <c:axPos val="b"/>
        <c:delete val="1"/>
        <c:majorTickMark val="in"/>
        <c:minorTickMark val="none"/>
        <c:tickLblPos val="nextTo"/>
        <c:crossAx val="8576459"/>
        <c:crosses val="autoZero"/>
        <c:auto val="0"/>
        <c:lblOffset val="100"/>
        <c:tickLblSkip val="1"/>
        <c:noMultiLvlLbl val="0"/>
      </c:catAx>
      <c:valAx>
        <c:axId val="857645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2356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0079268"/>
        <c:axId val="23604549"/>
      </c:scatterChart>
      <c:valAx>
        <c:axId val="10079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04549"/>
        <c:crosses val="max"/>
        <c:crossBetween val="midCat"/>
        <c:dispUnits/>
      </c:valAx>
      <c:valAx>
        <c:axId val="23604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7926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1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1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1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1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1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9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83.06629879762383</v>
      </c>
      <c r="C2" s="61">
        <v>30.24608513672047</v>
      </c>
      <c r="D2" s="61">
        <v>-24.924490883746586</v>
      </c>
      <c r="E2" s="61">
        <v>-0.62499373</v>
      </c>
      <c r="F2" s="61">
        <v>-0.6484057</v>
      </c>
      <c r="G2" s="61">
        <v>0.43468712</v>
      </c>
    </row>
    <row r="3" spans="1:7" ht="12.75">
      <c r="A3" t="s">
        <v>62</v>
      </c>
      <c r="B3" s="61">
        <v>79.54140641264604</v>
      </c>
      <c r="C3" s="61">
        <v>33.53887399633366</v>
      </c>
      <c r="D3" s="61">
        <v>-24.63992679590983</v>
      </c>
      <c r="E3" s="61">
        <v>-0.56425079</v>
      </c>
      <c r="F3" s="61">
        <v>-0.70037418</v>
      </c>
      <c r="G3" s="61">
        <v>0.43714649</v>
      </c>
    </row>
    <row r="4" spans="1:7" ht="12.75">
      <c r="A4" t="s">
        <v>63</v>
      </c>
      <c r="B4" s="61">
        <v>74.81458665983244</v>
      </c>
      <c r="C4" s="61">
        <v>37.27313498652499</v>
      </c>
      <c r="D4" s="61">
        <v>-24.056023122793935</v>
      </c>
      <c r="E4" s="61">
        <v>-0.48060598</v>
      </c>
      <c r="F4" s="61">
        <v>-0.75967545</v>
      </c>
      <c r="G4" s="61">
        <v>0.4380766</v>
      </c>
    </row>
    <row r="5" spans="1:7" ht="12.75">
      <c r="A5" t="s">
        <v>64</v>
      </c>
      <c r="B5" s="61">
        <v>70.55745807274194</v>
      </c>
      <c r="C5" s="61">
        <v>40.057036874771796</v>
      </c>
      <c r="D5" s="61">
        <v>-23.392884643849023</v>
      </c>
      <c r="E5" s="61">
        <v>-0.40765606</v>
      </c>
      <c r="F5" s="61">
        <v>-0.80452278</v>
      </c>
      <c r="G5" s="61">
        <v>0.43192549</v>
      </c>
    </row>
    <row r="6" spans="1:7" ht="12.75">
      <c r="A6" t="s">
        <v>65</v>
      </c>
      <c r="B6" s="61">
        <v>65.3734109714501</v>
      </c>
      <c r="C6" s="61">
        <v>-44.66454793234174</v>
      </c>
      <c r="D6" s="61">
        <v>-19.07407493823293</v>
      </c>
      <c r="E6" s="61">
        <v>-0.26411628</v>
      </c>
      <c r="F6" s="61">
        <v>0.90107736</v>
      </c>
      <c r="G6" s="61">
        <v>0.34395084</v>
      </c>
    </row>
    <row r="7" spans="1:7" ht="12.75">
      <c r="A7" t="s">
        <v>66</v>
      </c>
      <c r="B7" s="61">
        <v>71.72045583963778</v>
      </c>
      <c r="C7" s="61">
        <v>-42.260335624228155</v>
      </c>
      <c r="D7" s="61">
        <v>-19.45248885398796</v>
      </c>
      <c r="E7" s="61">
        <v>-0.36970378</v>
      </c>
      <c r="F7" s="61">
        <v>0.87298236</v>
      </c>
      <c r="G7" s="61">
        <v>0.31815234</v>
      </c>
    </row>
    <row r="8" spans="1:7" ht="12.75">
      <c r="A8" t="s">
        <v>67</v>
      </c>
      <c r="B8" s="61">
        <v>76.48192870940447</v>
      </c>
      <c r="C8" s="61">
        <v>-38.754583390862294</v>
      </c>
      <c r="D8" s="61">
        <v>-22.71672689270828</v>
      </c>
      <c r="E8" s="61">
        <v>-0.44667675</v>
      </c>
      <c r="F8" s="61">
        <v>0.83248338</v>
      </c>
      <c r="G8" s="61">
        <v>0.32779766</v>
      </c>
    </row>
    <row r="9" spans="1:7" ht="12.75">
      <c r="A9" t="s">
        <v>68</v>
      </c>
      <c r="B9" s="61">
        <v>78.28802281549206</v>
      </c>
      <c r="C9" s="61">
        <v>-40.469909128326826</v>
      </c>
      <c r="D9" s="61">
        <v>-14.725660353065349</v>
      </c>
      <c r="E9" s="61">
        <v>-0.49496844</v>
      </c>
      <c r="F9" s="61">
        <v>0.83665251</v>
      </c>
      <c r="G9" s="61">
        <v>0.23456092</v>
      </c>
    </row>
    <row r="10" spans="1:7" ht="12.75">
      <c r="A10" t="s">
        <v>69</v>
      </c>
      <c r="B10" s="61">
        <v>86.10235277225247</v>
      </c>
      <c r="C10" s="61">
        <v>-35.23855524976877</v>
      </c>
      <c r="D10" s="61">
        <v>-13.754516961364079</v>
      </c>
      <c r="E10" s="61">
        <v>-0.62339299</v>
      </c>
      <c r="F10" s="61">
        <v>0.7578873</v>
      </c>
      <c r="G10" s="61">
        <v>0.19232268</v>
      </c>
    </row>
    <row r="11" spans="1:7" ht="12.75">
      <c r="A11" t="s">
        <v>70</v>
      </c>
      <c r="B11" s="61">
        <v>84.67049931256632</v>
      </c>
      <c r="C11" s="61">
        <v>-34.321571861637636</v>
      </c>
      <c r="D11" s="61">
        <v>-20.235726310716544</v>
      </c>
      <c r="E11" s="61">
        <v>-0.59429055</v>
      </c>
      <c r="F11" s="61">
        <v>0.75160719</v>
      </c>
      <c r="G11" s="61">
        <v>0.28619116</v>
      </c>
    </row>
    <row r="12" spans="1:7" ht="12.75">
      <c r="A12" t="s">
        <v>71</v>
      </c>
      <c r="B12" s="61">
        <v>87.15646910342579</v>
      </c>
      <c r="C12" s="61">
        <v>-29.144199009331583</v>
      </c>
      <c r="D12" s="61">
        <v>-26.601915654437953</v>
      </c>
      <c r="E12" s="61">
        <v>-0.65745799</v>
      </c>
      <c r="F12" s="61">
        <v>0.65150455</v>
      </c>
      <c r="G12" s="61">
        <v>0.37853772</v>
      </c>
    </row>
    <row r="13" spans="1:7" ht="12.75">
      <c r="A13" t="s">
        <v>72</v>
      </c>
      <c r="B13" s="61">
        <v>90.84250941429845</v>
      </c>
      <c r="C13" s="61">
        <v>-30.413505915592676</v>
      </c>
      <c r="D13" s="61">
        <v>-15.410528172145433</v>
      </c>
      <c r="E13" s="61">
        <v>-0.70434419</v>
      </c>
      <c r="F13" s="61">
        <v>0.67720174</v>
      </c>
      <c r="G13" s="61">
        <v>0.2128311</v>
      </c>
    </row>
    <row r="14" spans="1:7" ht="12.75">
      <c r="A14" t="s">
        <v>73</v>
      </c>
      <c r="B14" s="61">
        <v>92.28379861183811</v>
      </c>
      <c r="C14" s="61">
        <v>-26.094742710625844</v>
      </c>
      <c r="D14" s="61">
        <v>-21.710430417391446</v>
      </c>
      <c r="E14" s="61">
        <v>-0.74855774</v>
      </c>
      <c r="F14" s="61">
        <v>0.57977457</v>
      </c>
      <c r="G14" s="61">
        <v>0.32174952</v>
      </c>
    </row>
    <row r="15" spans="1:7" ht="12.75">
      <c r="A15" t="s">
        <v>74</v>
      </c>
      <c r="B15" s="61">
        <v>92.39419867913294</v>
      </c>
      <c r="C15" s="61">
        <v>-22.133372010006433</v>
      </c>
      <c r="D15" s="61">
        <v>-27.165308432144588</v>
      </c>
      <c r="E15" s="61">
        <v>-0.77798459</v>
      </c>
      <c r="F15" s="61">
        <v>0.47417621</v>
      </c>
      <c r="G15" s="61">
        <v>0.41218551</v>
      </c>
    </row>
    <row r="16" spans="1:7" ht="12.75">
      <c r="A16" t="s">
        <v>75</v>
      </c>
      <c r="B16" s="61">
        <v>95.74190170539505</v>
      </c>
      <c r="C16" s="61">
        <v>-22.59489598851817</v>
      </c>
      <c r="D16" s="61">
        <v>-18.894319961060372</v>
      </c>
      <c r="E16" s="61">
        <v>-0.82801736</v>
      </c>
      <c r="F16" s="61">
        <v>0.48247697</v>
      </c>
      <c r="G16" s="61">
        <v>0.28566277</v>
      </c>
    </row>
    <row r="17" spans="1:7" ht="12.75">
      <c r="A17" t="s">
        <v>76</v>
      </c>
      <c r="B17" s="61">
        <v>96.7567820220764</v>
      </c>
      <c r="C17" s="61">
        <v>-16.938352199479404</v>
      </c>
      <c r="D17" s="61">
        <v>-23.17473504600207</v>
      </c>
      <c r="E17" s="61">
        <v>-0.87708373</v>
      </c>
      <c r="F17" s="61">
        <v>0.31701511</v>
      </c>
      <c r="G17" s="61">
        <v>0.36086777</v>
      </c>
    </row>
    <row r="18" spans="1:7" ht="12.75">
      <c r="A18" t="s">
        <v>77</v>
      </c>
      <c r="B18" s="61">
        <v>98.52553220744518</v>
      </c>
      <c r="C18" s="61">
        <v>-16.97336300281883</v>
      </c>
      <c r="D18" s="61">
        <v>-18.21354454735217</v>
      </c>
      <c r="E18" s="61">
        <v>-0.90930997</v>
      </c>
      <c r="F18" s="61">
        <v>0.30934061</v>
      </c>
      <c r="G18" s="61">
        <v>0.27832314</v>
      </c>
    </row>
    <row r="19" spans="1:7" ht="12.75">
      <c r="A19" t="s">
        <v>78</v>
      </c>
      <c r="B19" s="61">
        <v>98.66924845733215</v>
      </c>
      <c r="C19" s="61">
        <v>-10.422355018528254</v>
      </c>
      <c r="D19" s="61">
        <v>-22.59409344591411</v>
      </c>
      <c r="E19" s="61">
        <v>-0.92505893</v>
      </c>
      <c r="F19" s="61">
        <v>0.15620324</v>
      </c>
      <c r="G19" s="61">
        <v>0.34621745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19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8" ht="12.75">
      <c r="A2" t="s">
        <v>61</v>
      </c>
      <c r="B2" s="61">
        <v>83.246858</v>
      </c>
      <c r="C2" s="61">
        <v>30.433408</v>
      </c>
      <c r="D2" s="61">
        <v>-25.050071</v>
      </c>
      <c r="E2" s="61">
        <v>0.25</v>
      </c>
      <c r="F2" s="61">
        <v>-0.25</v>
      </c>
      <c r="G2" s="61">
        <v>-0.2889</v>
      </c>
      <c r="H2" s="61">
        <v>-0.03889999999999999</v>
      </c>
    </row>
    <row r="3" spans="1:7" ht="12.75">
      <c r="A3" t="s">
        <v>62</v>
      </c>
      <c r="B3" s="61">
        <v>79.658782</v>
      </c>
      <c r="C3" s="61">
        <v>33.684567</v>
      </c>
      <c r="D3" s="61">
        <v>-24.730861</v>
      </c>
      <c r="E3" s="61">
        <v>0.25</v>
      </c>
      <c r="F3" s="61">
        <v>-0.25</v>
      </c>
      <c r="G3" s="61">
        <v>-0.208</v>
      </c>
    </row>
    <row r="4" spans="1:7" ht="12.75">
      <c r="A4" t="s">
        <v>63</v>
      </c>
      <c r="B4" s="61">
        <v>74.919546</v>
      </c>
      <c r="C4" s="61">
        <v>37.439041</v>
      </c>
      <c r="D4" s="61">
        <v>-24.151692</v>
      </c>
      <c r="E4" s="61">
        <v>0.25</v>
      </c>
      <c r="F4" s="61">
        <v>-0.25</v>
      </c>
      <c r="G4" s="61">
        <v>-0.2184</v>
      </c>
    </row>
    <row r="5" spans="1:7" ht="12.75">
      <c r="A5" t="s">
        <v>64</v>
      </c>
      <c r="B5" s="61">
        <v>70.529567</v>
      </c>
      <c r="C5" s="61">
        <v>40.00198</v>
      </c>
      <c r="D5" s="61">
        <v>-23.363306</v>
      </c>
      <c r="E5" s="61">
        <v>0.25</v>
      </c>
      <c r="F5" s="61">
        <v>-0.25</v>
      </c>
      <c r="G5" s="61">
        <v>0.0684</v>
      </c>
    </row>
    <row r="6" spans="1:7" ht="12.75">
      <c r="A6" t="s">
        <v>65</v>
      </c>
      <c r="B6" s="61">
        <v>65.364902</v>
      </c>
      <c r="C6" s="61">
        <v>-44.635518</v>
      </c>
      <c r="D6" s="61">
        <v>-19.062994</v>
      </c>
      <c r="E6" s="61">
        <v>0.25</v>
      </c>
      <c r="F6" s="61">
        <v>-0.25</v>
      </c>
      <c r="G6" s="61">
        <v>0.0322</v>
      </c>
    </row>
    <row r="7" spans="1:7" ht="12.75">
      <c r="A7" t="s">
        <v>66</v>
      </c>
      <c r="B7" s="61">
        <v>71.708796</v>
      </c>
      <c r="C7" s="61">
        <v>-42.232803</v>
      </c>
      <c r="D7" s="61">
        <v>-19.442455</v>
      </c>
      <c r="E7" s="61">
        <v>0.25</v>
      </c>
      <c r="F7" s="61">
        <v>-0.25</v>
      </c>
      <c r="G7" s="61">
        <v>0.0315</v>
      </c>
    </row>
    <row r="8" spans="1:7" ht="12.75">
      <c r="A8" t="s">
        <v>67</v>
      </c>
      <c r="B8" s="61">
        <v>76.4941</v>
      </c>
      <c r="C8" s="61">
        <v>-38.777257</v>
      </c>
      <c r="D8" s="61">
        <v>-22.725662</v>
      </c>
      <c r="E8" s="61">
        <v>0.25</v>
      </c>
      <c r="F8" s="61">
        <v>-0.25</v>
      </c>
      <c r="G8" s="61">
        <v>-0.0272</v>
      </c>
    </row>
    <row r="9" spans="1:7" ht="12.75">
      <c r="A9" t="s">
        <v>68</v>
      </c>
      <c r="B9" s="61">
        <v>78.295176</v>
      </c>
      <c r="C9" s="61">
        <v>-40.481998</v>
      </c>
      <c r="D9" s="61">
        <v>-14.729041</v>
      </c>
      <c r="E9" s="61">
        <v>0.25</v>
      </c>
      <c r="F9" s="61">
        <v>-0.25</v>
      </c>
      <c r="G9" s="61">
        <v>-0.0144</v>
      </c>
    </row>
    <row r="10" spans="1:7" ht="12.75">
      <c r="A10" t="s">
        <v>69</v>
      </c>
      <c r="B10" s="61">
        <v>86.095036</v>
      </c>
      <c r="C10" s="61">
        <v>-35.229643</v>
      </c>
      <c r="D10" s="61">
        <v>-13.752255</v>
      </c>
      <c r="E10" s="61">
        <v>0.25</v>
      </c>
      <c r="F10" s="61">
        <v>-0.25</v>
      </c>
      <c r="G10" s="61">
        <v>0.0118</v>
      </c>
    </row>
    <row r="11" spans="1:7" ht="12.75">
      <c r="A11" t="s">
        <v>70</v>
      </c>
      <c r="B11" s="61">
        <v>84.706208</v>
      </c>
      <c r="C11" s="61">
        <v>-34.366749</v>
      </c>
      <c r="D11" s="61">
        <v>-20.252944</v>
      </c>
      <c r="E11" s="61">
        <v>0.25</v>
      </c>
      <c r="F11" s="61">
        <v>-0.25</v>
      </c>
      <c r="G11" s="61">
        <v>-0.0601</v>
      </c>
    </row>
    <row r="12" spans="1:7" ht="12.75">
      <c r="A12" t="s">
        <v>71</v>
      </c>
      <c r="B12" s="61">
        <v>87.257748</v>
      </c>
      <c r="C12" s="61">
        <v>-29.24455</v>
      </c>
      <c r="D12" s="61">
        <v>-26.660225</v>
      </c>
      <c r="E12" s="61">
        <v>0.25</v>
      </c>
      <c r="F12" s="61">
        <v>-0.25</v>
      </c>
      <c r="G12" s="61">
        <v>-0.154</v>
      </c>
    </row>
    <row r="13" spans="1:7" ht="12.75">
      <c r="A13" t="s">
        <v>72</v>
      </c>
      <c r="B13" s="61">
        <v>90.839173</v>
      </c>
      <c r="C13" s="61">
        <v>-30.410298</v>
      </c>
      <c r="D13" s="61">
        <v>-15.40952</v>
      </c>
      <c r="E13" s="61">
        <v>0.25</v>
      </c>
      <c r="F13" s="61">
        <v>-0.25</v>
      </c>
      <c r="G13" s="61">
        <v>0.0047</v>
      </c>
    </row>
    <row r="14" spans="1:7" ht="12.75">
      <c r="A14" t="s">
        <v>73</v>
      </c>
      <c r="B14" s="61">
        <v>92.465218</v>
      </c>
      <c r="C14" s="61">
        <v>-26.235256</v>
      </c>
      <c r="D14" s="61">
        <v>-21.788409</v>
      </c>
      <c r="E14" s="61">
        <v>0.25</v>
      </c>
      <c r="F14" s="61">
        <v>-0.25</v>
      </c>
      <c r="G14" s="61">
        <v>-0.2424</v>
      </c>
    </row>
    <row r="15" spans="1:8" ht="12.75">
      <c r="A15" t="s">
        <v>74</v>
      </c>
      <c r="B15" s="61">
        <v>92.607263</v>
      </c>
      <c r="C15" s="61">
        <v>-22.263233</v>
      </c>
      <c r="D15" s="61">
        <v>-27.27819</v>
      </c>
      <c r="E15" s="61">
        <v>0.25</v>
      </c>
      <c r="F15" s="61">
        <v>-0.25</v>
      </c>
      <c r="G15" s="61">
        <v>-0.2739</v>
      </c>
      <c r="H15" s="61">
        <v>-0.023899999999999977</v>
      </c>
    </row>
    <row r="16" spans="1:7" ht="12.75">
      <c r="A16" t="s">
        <v>75</v>
      </c>
      <c r="B16" s="61">
        <v>95.915172</v>
      </c>
      <c r="C16" s="61">
        <v>-22.695858</v>
      </c>
      <c r="D16" s="61">
        <v>-18.954091</v>
      </c>
      <c r="E16" s="61">
        <v>0.25</v>
      </c>
      <c r="F16" s="61">
        <v>-0.25</v>
      </c>
      <c r="G16" s="61">
        <v>-0.2093</v>
      </c>
    </row>
    <row r="17" spans="1:7" ht="12.75">
      <c r="A17" t="s">
        <v>76</v>
      </c>
      <c r="B17" s="61">
        <v>96.860428</v>
      </c>
      <c r="C17" s="61">
        <v>-16.975814</v>
      </c>
      <c r="D17" s="61">
        <v>-23.217379</v>
      </c>
      <c r="E17" s="61">
        <v>0.25</v>
      </c>
      <c r="F17" s="61">
        <v>-0.25</v>
      </c>
      <c r="G17" s="61">
        <v>-0.1182</v>
      </c>
    </row>
    <row r="18" spans="1:7" ht="12.75">
      <c r="A18" t="s">
        <v>77</v>
      </c>
      <c r="B18" s="61">
        <v>98.548559</v>
      </c>
      <c r="C18" s="61">
        <v>-16.981294</v>
      </c>
      <c r="D18" s="61">
        <v>-18.22056</v>
      </c>
      <c r="E18" s="61">
        <v>0.25</v>
      </c>
      <c r="F18" s="61">
        <v>-0.25</v>
      </c>
      <c r="G18" s="61">
        <v>-0.0253</v>
      </c>
    </row>
    <row r="19" spans="1:7" ht="12.75">
      <c r="A19" t="s">
        <v>78</v>
      </c>
      <c r="B19" s="61">
        <v>98.773908</v>
      </c>
      <c r="C19" s="61">
        <v>-10.440028</v>
      </c>
      <c r="D19" s="61">
        <v>-22.633264</v>
      </c>
      <c r="E19" s="61">
        <v>0.25</v>
      </c>
      <c r="F19" s="61">
        <v>-0.25</v>
      </c>
      <c r="G19" s="61">
        <v>-0.1131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4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4" t="s">
        <v>57</v>
      </c>
      <c r="D1" s="64"/>
      <c r="E1" s="28"/>
      <c r="F1" s="17" t="s">
        <v>3</v>
      </c>
      <c r="G1" s="58">
        <v>39140.27112268518</v>
      </c>
      <c r="H1" s="12"/>
      <c r="M1" s="52"/>
      <c r="N1" s="4"/>
    </row>
    <row r="2" spans="2:15" ht="13.5">
      <c r="B2" s="57" t="s">
        <v>54</v>
      </c>
      <c r="C2" s="64" t="s">
        <v>58</v>
      </c>
      <c r="D2" s="64"/>
      <c r="E2" s="5"/>
      <c r="F2" s="38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7" t="s">
        <v>55</v>
      </c>
      <c r="C3" s="64" t="s">
        <v>59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7" t="s">
        <v>56</v>
      </c>
      <c r="C4" s="64" t="s">
        <v>60</v>
      </c>
      <c r="D4" s="64"/>
      <c r="E4" s="2"/>
      <c r="F4" s="38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18</v>
      </c>
      <c r="H5" s="2"/>
      <c r="J5" s="62"/>
      <c r="K5" s="62"/>
      <c r="L5" s="62"/>
      <c r="M5" s="62"/>
      <c r="N5" s="62"/>
      <c r="O5" s="62"/>
    </row>
    <row r="6" spans="2:15" ht="13.5">
      <c r="B6" s="57" t="s">
        <v>4</v>
      </c>
      <c r="C6" s="68">
        <v>0</v>
      </c>
      <c r="D6" s="68"/>
      <c r="E6" s="63" t="s">
        <v>35</v>
      </c>
      <c r="F6" s="63"/>
      <c r="G6" s="47">
        <v>2</v>
      </c>
      <c r="H6" s="2"/>
      <c r="J6" s="62"/>
      <c r="K6" s="62"/>
      <c r="L6" s="62"/>
      <c r="M6" s="62"/>
      <c r="N6" s="62"/>
      <c r="O6" s="62"/>
    </row>
    <row r="7" spans="2:8" ht="13.5">
      <c r="B7" s="57" t="s">
        <v>36</v>
      </c>
      <c r="C7" s="68">
        <v>0.25</v>
      </c>
      <c r="D7" s="68"/>
      <c r="E7" s="67" t="s">
        <v>19</v>
      </c>
      <c r="F7" s="67"/>
      <c r="G7" s="36">
        <v>-0.10025555555555557</v>
      </c>
      <c r="H7" s="6"/>
    </row>
    <row r="8" spans="2:8" ht="13.5">
      <c r="B8" s="57" t="s">
        <v>37</v>
      </c>
      <c r="C8" s="68">
        <v>-0.25</v>
      </c>
      <c r="D8" s="68"/>
      <c r="E8" s="63" t="s">
        <v>12</v>
      </c>
      <c r="F8" s="63"/>
      <c r="G8" s="35">
        <v>0.0684402481751797</v>
      </c>
      <c r="H8" s="5"/>
    </row>
    <row r="9" spans="5:8" ht="13.5">
      <c r="E9" s="63" t="s">
        <v>13</v>
      </c>
      <c r="F9" s="63"/>
      <c r="G9" s="35">
        <v>-0.2889</v>
      </c>
      <c r="H9" s="5"/>
    </row>
    <row r="10" spans="2:8" ht="13.5">
      <c r="B10" s="16" t="s">
        <v>5</v>
      </c>
      <c r="C10" s="46" t="s">
        <v>6</v>
      </c>
      <c r="E10" s="63" t="s">
        <v>14</v>
      </c>
      <c r="F10" s="63"/>
      <c r="G10" s="36">
        <v>0.3573402481751797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11</v>
      </c>
      <c r="L12" s="43">
        <v>0</v>
      </c>
      <c r="M12" s="43">
        <v>5</v>
      </c>
      <c r="N12" s="43">
        <v>16</v>
      </c>
      <c r="O12" s="44">
        <v>88.88888888888889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2</v>
      </c>
      <c r="L13" s="43"/>
      <c r="M13" s="43">
        <v>0</v>
      </c>
      <c r="N13" s="43">
        <v>2</v>
      </c>
      <c r="O13" s="44">
        <v>11.11111111111111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13</v>
      </c>
      <c r="L15" s="43">
        <v>0</v>
      </c>
      <c r="M15" s="43">
        <v>5</v>
      </c>
      <c r="N15" s="43">
        <v>18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0.21306432086706195</v>
      </c>
      <c r="L18" s="41">
        <v>0.18732286327952963</v>
      </c>
      <c r="M18" s="41">
        <v>0.02957864384902109</v>
      </c>
      <c r="N18" s="50">
        <v>0.0684402481751797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-0.02789107274193725</v>
      </c>
      <c r="L19" s="41">
        <v>-0.1405132893741552</v>
      </c>
      <c r="M19" s="41">
        <v>-0.12558011625341337</v>
      </c>
      <c r="N19" s="50">
        <v>-0.2889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0.2409553936089992</v>
      </c>
      <c r="L20" s="41">
        <v>0.3278361526536848</v>
      </c>
      <c r="M20" s="41">
        <v>0.15515876010243446</v>
      </c>
      <c r="N20" s="50">
        <v>0.3573402481751797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0.07219885752269464</v>
      </c>
      <c r="L22" s="41">
        <v>-0.0056747195713490305</v>
      </c>
      <c r="M22" s="41">
        <v>-0.038084642620963706</v>
      </c>
      <c r="N22" s="50">
        <v>-0.10025555555555557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0.10560308812511536</v>
      </c>
      <c r="L23" s="41">
        <v>0.09126098456586697</v>
      </c>
      <c r="M23" s="41">
        <v>0.0595733243932976</v>
      </c>
      <c r="N23" s="50">
        <v>0.15175493568500945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0.0793013869367674</v>
      </c>
      <c r="L24" s="41">
        <v>0.09372505707745371</v>
      </c>
      <c r="M24" s="41">
        <v>0.047137931249775625</v>
      </c>
      <c r="N24" s="50">
        <v>0.11723209368961075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7" ht="13.5">
      <c r="B47" s="27" t="s">
        <v>61</v>
      </c>
      <c r="C47" s="24">
        <v>83.246858</v>
      </c>
      <c r="D47" s="24">
        <v>30.433408</v>
      </c>
      <c r="E47" s="24">
        <v>-25.050071</v>
      </c>
      <c r="F47" s="60">
        <v>-0.2889</v>
      </c>
      <c r="G47" s="60">
        <v>-0.03889999999999999</v>
      </c>
    </row>
    <row r="48" spans="2:6" ht="13.5">
      <c r="B48" s="27" t="s">
        <v>62</v>
      </c>
      <c r="C48" s="24">
        <v>79.658782</v>
      </c>
      <c r="D48" s="24">
        <v>33.684567</v>
      </c>
      <c r="E48" s="24">
        <v>-24.730861</v>
      </c>
      <c r="F48" s="60">
        <v>-0.208</v>
      </c>
    </row>
    <row r="49" spans="2:6" ht="13.5">
      <c r="B49" s="27" t="s">
        <v>63</v>
      </c>
      <c r="C49" s="24">
        <v>74.919546</v>
      </c>
      <c r="D49" s="24">
        <v>37.439041</v>
      </c>
      <c r="E49" s="24">
        <v>-24.151692</v>
      </c>
      <c r="F49" s="60">
        <v>-0.2184</v>
      </c>
    </row>
    <row r="50" spans="2:6" ht="13.5">
      <c r="B50" s="27" t="s">
        <v>64</v>
      </c>
      <c r="C50" s="24">
        <v>70.529567</v>
      </c>
      <c r="D50" s="24">
        <v>40.00198</v>
      </c>
      <c r="E50" s="24">
        <v>-23.363306</v>
      </c>
      <c r="F50" s="60">
        <v>0.0684</v>
      </c>
    </row>
    <row r="51" spans="2:6" ht="13.5">
      <c r="B51" s="27" t="s">
        <v>65</v>
      </c>
      <c r="C51" s="24">
        <v>65.364902</v>
      </c>
      <c r="D51" s="24">
        <v>-44.635518</v>
      </c>
      <c r="E51" s="24">
        <v>-19.062994</v>
      </c>
      <c r="F51" s="60">
        <v>0.0322</v>
      </c>
    </row>
    <row r="52" spans="2:6" ht="13.5">
      <c r="B52" s="27" t="s">
        <v>66</v>
      </c>
      <c r="C52" s="24">
        <v>71.708796</v>
      </c>
      <c r="D52" s="24">
        <v>-42.232803</v>
      </c>
      <c r="E52" s="24">
        <v>-19.442455</v>
      </c>
      <c r="F52" s="60">
        <v>0.0315</v>
      </c>
    </row>
    <row r="53" spans="2:6" ht="13.5">
      <c r="B53" s="27" t="s">
        <v>67</v>
      </c>
      <c r="C53" s="24">
        <v>76.4941</v>
      </c>
      <c r="D53" s="24">
        <v>-38.777257</v>
      </c>
      <c r="E53" s="24">
        <v>-22.725662</v>
      </c>
      <c r="F53" s="60">
        <v>-0.0272</v>
      </c>
    </row>
    <row r="54" spans="2:6" ht="13.5">
      <c r="B54" s="27" t="s">
        <v>68</v>
      </c>
      <c r="C54" s="24">
        <v>78.295176</v>
      </c>
      <c r="D54" s="24">
        <v>-40.481998</v>
      </c>
      <c r="E54" s="24">
        <v>-14.729041</v>
      </c>
      <c r="F54" s="60">
        <v>-0.0144</v>
      </c>
    </row>
    <row r="55" spans="2:6" ht="13.5">
      <c r="B55" s="27" t="s">
        <v>69</v>
      </c>
      <c r="C55" s="24">
        <v>86.095036</v>
      </c>
      <c r="D55" s="24">
        <v>-35.229643</v>
      </c>
      <c r="E55" s="24">
        <v>-13.752255</v>
      </c>
      <c r="F55" s="60">
        <v>0.0118</v>
      </c>
    </row>
    <row r="56" spans="2:6" ht="13.5">
      <c r="B56" s="27" t="s">
        <v>70</v>
      </c>
      <c r="C56" s="24">
        <v>84.706208</v>
      </c>
      <c r="D56" s="24">
        <v>-34.366749</v>
      </c>
      <c r="E56" s="24">
        <v>-20.252944</v>
      </c>
      <c r="F56" s="60">
        <v>-0.0601</v>
      </c>
    </row>
    <row r="57" spans="2:6" ht="13.5">
      <c r="B57" s="27" t="s">
        <v>71</v>
      </c>
      <c r="C57" s="24">
        <v>87.257748</v>
      </c>
      <c r="D57" s="24">
        <v>-29.24455</v>
      </c>
      <c r="E57" s="24">
        <v>-26.660225</v>
      </c>
      <c r="F57" s="60">
        <v>-0.154</v>
      </c>
    </row>
    <row r="58" spans="2:6" ht="13.5">
      <c r="B58" s="27" t="s">
        <v>72</v>
      </c>
      <c r="C58" s="24">
        <v>90.839173</v>
      </c>
      <c r="D58" s="24">
        <v>-30.410298</v>
      </c>
      <c r="E58" s="24">
        <v>-15.40952</v>
      </c>
      <c r="F58" s="60">
        <v>0.0047</v>
      </c>
    </row>
    <row r="59" spans="2:6" ht="13.5">
      <c r="B59" s="27" t="s">
        <v>73</v>
      </c>
      <c r="C59" s="24">
        <v>92.465218</v>
      </c>
      <c r="D59" s="24">
        <v>-26.235256</v>
      </c>
      <c r="E59" s="24">
        <v>-21.788409</v>
      </c>
      <c r="F59" s="60">
        <v>-0.2424</v>
      </c>
    </row>
    <row r="60" spans="2:7" ht="13.5">
      <c r="B60" s="27" t="s">
        <v>74</v>
      </c>
      <c r="C60" s="24">
        <v>92.607263</v>
      </c>
      <c r="D60" s="24">
        <v>-22.263233</v>
      </c>
      <c r="E60" s="24">
        <v>-27.27819</v>
      </c>
      <c r="F60" s="60">
        <v>-0.2739</v>
      </c>
      <c r="G60" s="60">
        <v>-0.023899999999999977</v>
      </c>
    </row>
    <row r="61" spans="2:6" ht="13.5">
      <c r="B61" s="27" t="s">
        <v>75</v>
      </c>
      <c r="C61" s="24">
        <v>95.915172</v>
      </c>
      <c r="D61" s="24">
        <v>-22.695858</v>
      </c>
      <c r="E61" s="24">
        <v>-18.954091</v>
      </c>
      <c r="F61" s="60">
        <v>-0.2093</v>
      </c>
    </row>
    <row r="62" spans="2:6" ht="13.5">
      <c r="B62" s="27" t="s">
        <v>76</v>
      </c>
      <c r="C62" s="24">
        <v>96.860428</v>
      </c>
      <c r="D62" s="24">
        <v>-16.975814</v>
      </c>
      <c r="E62" s="24">
        <v>-23.217379</v>
      </c>
      <c r="F62" s="60">
        <v>-0.1182</v>
      </c>
    </row>
    <row r="63" spans="2:6" ht="13.5">
      <c r="B63" s="27" t="s">
        <v>77</v>
      </c>
      <c r="C63" s="24">
        <v>98.548559</v>
      </c>
      <c r="D63" s="24">
        <v>-16.981294</v>
      </c>
      <c r="E63" s="24">
        <v>-18.22056</v>
      </c>
      <c r="F63" s="60">
        <v>-0.0253</v>
      </c>
    </row>
    <row r="64" spans="2:6" ht="13.5">
      <c r="B64" s="27" t="s">
        <v>78</v>
      </c>
      <c r="C64" s="24">
        <v>98.773908</v>
      </c>
      <c r="D64" s="24">
        <v>-10.440028</v>
      </c>
      <c r="E64" s="24">
        <v>-22.633264</v>
      </c>
      <c r="F64" s="60">
        <v>-0.1131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4"/>
  <sheetViews>
    <sheetView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39140.27112268518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6" t="s">
        <v>59</v>
      </c>
      <c r="D4" s="73"/>
      <c r="E4" s="1"/>
      <c r="F4" s="4" t="s">
        <v>2</v>
      </c>
      <c r="G4" s="1"/>
    </row>
    <row r="5" spans="2:7" ht="13.5">
      <c r="B5" s="4" t="s">
        <v>56</v>
      </c>
      <c r="C5" s="76" t="s">
        <v>60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18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1" t="s">
        <v>19</v>
      </c>
      <c r="F7" s="71"/>
      <c r="G7" s="36">
        <v>-0.10025555555555557</v>
      </c>
      <c r="J7" s="2"/>
      <c r="K7" s="5"/>
      <c r="L7" s="5"/>
      <c r="M7" s="5"/>
      <c r="N7" s="2"/>
    </row>
    <row r="8" spans="2:14" ht="13.5">
      <c r="B8" s="57" t="s">
        <v>36</v>
      </c>
      <c r="C8" s="72">
        <v>0.25</v>
      </c>
      <c r="D8" s="73"/>
      <c r="E8" s="1"/>
      <c r="F8" s="14" t="s">
        <v>12</v>
      </c>
      <c r="G8" s="35">
        <v>0.0684402481751797</v>
      </c>
      <c r="J8" s="2"/>
      <c r="K8" s="5"/>
      <c r="L8" s="5"/>
      <c r="M8" s="5"/>
      <c r="N8" s="2"/>
    </row>
    <row r="9" spans="2:14" ht="13.5">
      <c r="B9" s="57" t="s">
        <v>37</v>
      </c>
      <c r="C9" s="72">
        <v>-0.25</v>
      </c>
      <c r="D9" s="73"/>
      <c r="E9" s="1"/>
      <c r="F9" s="14" t="s">
        <v>13</v>
      </c>
      <c r="G9" s="35">
        <v>-0.2889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0.3573402481751797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52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0.11723209368961075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61</v>
      </c>
      <c r="C47" s="24">
        <v>0.1805592023761733</v>
      </c>
      <c r="D47" s="24">
        <v>0.18732286327952963</v>
      </c>
      <c r="E47" s="24">
        <v>-0.12558011625341337</v>
      </c>
      <c r="F47" s="60">
        <v>-0.2889</v>
      </c>
      <c r="G47" s="24">
        <v>-0.03889999999999999</v>
      </c>
    </row>
    <row r="48" spans="2:6" ht="13.5">
      <c r="B48" s="27" t="s">
        <v>62</v>
      </c>
      <c r="C48" s="24">
        <v>0.11737558735396192</v>
      </c>
      <c r="D48" s="24">
        <v>0.14569300366633797</v>
      </c>
      <c r="E48" s="24">
        <v>-0.09093420409017128</v>
      </c>
      <c r="F48" s="60">
        <v>-0.208</v>
      </c>
    </row>
    <row r="49" spans="2:6" ht="13.5">
      <c r="B49" s="27" t="s">
        <v>63</v>
      </c>
      <c r="C49" s="24">
        <v>0.1049593401675537</v>
      </c>
      <c r="D49" s="24">
        <v>0.16590601347501632</v>
      </c>
      <c r="E49" s="24">
        <v>-0.09566887720606587</v>
      </c>
      <c r="F49" s="60">
        <v>-0.2184</v>
      </c>
    </row>
    <row r="50" spans="2:6" ht="13.5">
      <c r="B50" s="27" t="s">
        <v>64</v>
      </c>
      <c r="C50" s="24">
        <v>-0.02789107274193725</v>
      </c>
      <c r="D50" s="24">
        <v>-0.05505687477179322</v>
      </c>
      <c r="E50" s="24">
        <v>0.02957864384902109</v>
      </c>
      <c r="F50" s="60">
        <v>0.0684</v>
      </c>
    </row>
    <row r="51" spans="2:6" ht="13.5">
      <c r="B51" s="27" t="s">
        <v>65</v>
      </c>
      <c r="C51" s="24">
        <v>-0.008508971450098102</v>
      </c>
      <c r="D51" s="24">
        <v>0.029029932341742892</v>
      </c>
      <c r="E51" s="24">
        <v>0.011080938232929327</v>
      </c>
      <c r="F51" s="60">
        <v>0.0322</v>
      </c>
    </row>
    <row r="52" spans="2:6" ht="13.5">
      <c r="B52" s="27" t="s">
        <v>66</v>
      </c>
      <c r="C52" s="24">
        <v>-0.011659839637772507</v>
      </c>
      <c r="D52" s="24">
        <v>0.027532624228157943</v>
      </c>
      <c r="E52" s="24">
        <v>0.010033853987959418</v>
      </c>
      <c r="F52" s="60">
        <v>0.0315</v>
      </c>
    </row>
    <row r="53" spans="2:6" ht="13.5">
      <c r="B53" s="27" t="s">
        <v>67</v>
      </c>
      <c r="C53" s="24">
        <v>0.012171290595532014</v>
      </c>
      <c r="D53" s="24">
        <v>-0.022673609137704887</v>
      </c>
      <c r="E53" s="24">
        <v>-0.008935107291719646</v>
      </c>
      <c r="F53" s="60">
        <v>-0.0272</v>
      </c>
    </row>
    <row r="54" spans="2:6" ht="13.5">
      <c r="B54" s="27" t="s">
        <v>68</v>
      </c>
      <c r="C54" s="24">
        <v>0.007153184507942001</v>
      </c>
      <c r="D54" s="24">
        <v>-0.012088871673171298</v>
      </c>
      <c r="E54" s="24">
        <v>-0.0033806469346515655</v>
      </c>
      <c r="F54" s="60">
        <v>-0.0144</v>
      </c>
    </row>
    <row r="55" spans="2:6" ht="13.5">
      <c r="B55" s="27" t="s">
        <v>69</v>
      </c>
      <c r="C55" s="24">
        <v>-0.007316772252480064</v>
      </c>
      <c r="D55" s="24">
        <v>0.008912249768769698</v>
      </c>
      <c r="E55" s="24">
        <v>0.002261961364078857</v>
      </c>
      <c r="F55" s="60">
        <v>0.0118</v>
      </c>
    </row>
    <row r="56" spans="2:6" ht="13.5">
      <c r="B56" s="27" t="s">
        <v>70</v>
      </c>
      <c r="C56" s="24">
        <v>0.03570868743368294</v>
      </c>
      <c r="D56" s="24">
        <v>-0.04517713836236226</v>
      </c>
      <c r="E56" s="24">
        <v>-0.017217689283455684</v>
      </c>
      <c r="F56" s="60">
        <v>-0.0601</v>
      </c>
    </row>
    <row r="57" spans="2:6" ht="13.5">
      <c r="B57" s="27" t="s">
        <v>71</v>
      </c>
      <c r="C57" s="24">
        <v>0.10127889657421463</v>
      </c>
      <c r="D57" s="24">
        <v>-0.10035099066841724</v>
      </c>
      <c r="E57" s="24">
        <v>-0.05830934556204781</v>
      </c>
      <c r="F57" s="60">
        <v>-0.154</v>
      </c>
    </row>
    <row r="58" spans="2:6" ht="13.5">
      <c r="B58" s="27" t="s">
        <v>72</v>
      </c>
      <c r="C58" s="24">
        <v>-0.0033364142984453338</v>
      </c>
      <c r="D58" s="24">
        <v>0.0032079155926751923</v>
      </c>
      <c r="E58" s="24">
        <v>0.0010081721454326953</v>
      </c>
      <c r="F58" s="60">
        <v>0.0047</v>
      </c>
    </row>
    <row r="59" spans="2:6" ht="13.5">
      <c r="B59" s="27" t="s">
        <v>73</v>
      </c>
      <c r="C59" s="24">
        <v>0.18141938816188485</v>
      </c>
      <c r="D59" s="24">
        <v>-0.1405132893741552</v>
      </c>
      <c r="E59" s="24">
        <v>-0.07797858260855506</v>
      </c>
      <c r="F59" s="60">
        <v>-0.2424</v>
      </c>
    </row>
    <row r="60" spans="2:7" ht="13.5">
      <c r="B60" s="27" t="s">
        <v>74</v>
      </c>
      <c r="C60" s="24">
        <v>0.21306432086706195</v>
      </c>
      <c r="D60" s="24">
        <v>-0.129860989993567</v>
      </c>
      <c r="E60" s="24">
        <v>-0.11288156785541048</v>
      </c>
      <c r="F60" s="60">
        <v>-0.2739</v>
      </c>
      <c r="G60" s="24">
        <v>-0.023899999999999977</v>
      </c>
    </row>
    <row r="61" spans="2:6" ht="13.5">
      <c r="B61" s="27" t="s">
        <v>75</v>
      </c>
      <c r="C61" s="24">
        <v>0.17327029460494714</v>
      </c>
      <c r="D61" s="24">
        <v>-0.1009620114818297</v>
      </c>
      <c r="E61" s="24">
        <v>-0.05977103893962621</v>
      </c>
      <c r="F61" s="60">
        <v>-0.2093</v>
      </c>
    </row>
    <row r="62" spans="2:6" ht="13.5">
      <c r="B62" s="27" t="s">
        <v>76</v>
      </c>
      <c r="C62" s="24">
        <v>0.10364597792360541</v>
      </c>
      <c r="D62" s="24">
        <v>-0.037461800520596</v>
      </c>
      <c r="E62" s="24">
        <v>-0.042643953997931305</v>
      </c>
      <c r="F62" s="60">
        <v>-0.1182</v>
      </c>
    </row>
    <row r="63" spans="2:6" ht="13.5">
      <c r="B63" s="27" t="s">
        <v>77</v>
      </c>
      <c r="C63" s="24">
        <v>0.02302679255481621</v>
      </c>
      <c r="D63" s="24">
        <v>-0.00793099718116963</v>
      </c>
      <c r="E63" s="24">
        <v>-0.007015452647827658</v>
      </c>
      <c r="F63" s="60">
        <v>-0.0253</v>
      </c>
    </row>
    <row r="64" spans="2:6" ht="13.5">
      <c r="B64" s="27" t="s">
        <v>78</v>
      </c>
      <c r="C64" s="24">
        <v>0.1046595426678607</v>
      </c>
      <c r="D64" s="24">
        <v>-0.017672981471745786</v>
      </c>
      <c r="E64" s="24">
        <v>-0.039170554085892206</v>
      </c>
      <c r="F64" s="60">
        <v>-0.1131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4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39140.27112268518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6" t="s">
        <v>59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6" t="s">
        <v>60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7" t="s">
        <v>19</v>
      </c>
      <c r="F7" s="77"/>
      <c r="G7" s="35">
        <v>-0.10025555555555557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2">
        <v>0.25</v>
      </c>
      <c r="D8" s="73"/>
      <c r="E8" s="2"/>
      <c r="F8" s="14" t="s">
        <v>12</v>
      </c>
      <c r="G8" s="35">
        <v>0.0684402481751797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2">
        <v>-0.25</v>
      </c>
      <c r="D9" s="73"/>
      <c r="E9" s="2"/>
      <c r="F9" s="14" t="s">
        <v>13</v>
      </c>
      <c r="G9" s="35">
        <v>-0.2889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0.3573402481751797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52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0.11723209368961075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61</v>
      </c>
      <c r="C47" s="24">
        <v>83.06629879762383</v>
      </c>
      <c r="D47" s="24">
        <v>30.24608513672047</v>
      </c>
      <c r="E47" s="24">
        <v>-24.924490883746586</v>
      </c>
      <c r="F47" s="60">
        <v>-0.2889</v>
      </c>
      <c r="G47" s="24">
        <v>-0.03889999999999999</v>
      </c>
    </row>
    <row r="48" spans="2:6" ht="13.5">
      <c r="B48" s="27" t="s">
        <v>62</v>
      </c>
      <c r="C48" s="24">
        <v>79.54140641264604</v>
      </c>
      <c r="D48" s="24">
        <v>33.53887399633366</v>
      </c>
      <c r="E48" s="24">
        <v>-24.63992679590983</v>
      </c>
      <c r="F48" s="60">
        <v>-0.208</v>
      </c>
    </row>
    <row r="49" spans="2:6" ht="13.5">
      <c r="B49" s="27" t="s">
        <v>63</v>
      </c>
      <c r="C49" s="24">
        <v>74.81458665983244</v>
      </c>
      <c r="D49" s="24">
        <v>37.27313498652499</v>
      </c>
      <c r="E49" s="24">
        <v>-24.056023122793935</v>
      </c>
      <c r="F49" s="60">
        <v>-0.2184</v>
      </c>
    </row>
    <row r="50" spans="2:6" ht="13.5">
      <c r="B50" s="27" t="s">
        <v>64</v>
      </c>
      <c r="C50" s="24">
        <v>70.55745807274194</v>
      </c>
      <c r="D50" s="24">
        <v>40.057036874771796</v>
      </c>
      <c r="E50" s="24">
        <v>-23.392884643849023</v>
      </c>
      <c r="F50" s="60">
        <v>0.0684</v>
      </c>
    </row>
    <row r="51" spans="2:6" ht="13.5">
      <c r="B51" s="27" t="s">
        <v>65</v>
      </c>
      <c r="C51" s="24">
        <v>65.3734109714501</v>
      </c>
      <c r="D51" s="24">
        <v>-44.66454793234174</v>
      </c>
      <c r="E51" s="24">
        <v>-19.07407493823293</v>
      </c>
      <c r="F51" s="60">
        <v>0.0322</v>
      </c>
    </row>
    <row r="52" spans="2:6" ht="13.5">
      <c r="B52" s="27" t="s">
        <v>66</v>
      </c>
      <c r="C52" s="24">
        <v>71.72045583963778</v>
      </c>
      <c r="D52" s="24">
        <v>-42.260335624228155</v>
      </c>
      <c r="E52" s="24">
        <v>-19.45248885398796</v>
      </c>
      <c r="F52" s="60">
        <v>0.0315</v>
      </c>
    </row>
    <row r="53" spans="2:6" ht="13.5">
      <c r="B53" s="27" t="s">
        <v>67</v>
      </c>
      <c r="C53" s="24">
        <v>76.48192870940447</v>
      </c>
      <c r="D53" s="24">
        <v>-38.754583390862294</v>
      </c>
      <c r="E53" s="24">
        <v>-22.71672689270828</v>
      </c>
      <c r="F53" s="60">
        <v>-0.0272</v>
      </c>
    </row>
    <row r="54" spans="2:6" ht="13.5">
      <c r="B54" s="27" t="s">
        <v>68</v>
      </c>
      <c r="C54" s="24">
        <v>78.28802281549206</v>
      </c>
      <c r="D54" s="24">
        <v>-40.469909128326826</v>
      </c>
      <c r="E54" s="24">
        <v>-14.725660353065349</v>
      </c>
      <c r="F54" s="60">
        <v>-0.0144</v>
      </c>
    </row>
    <row r="55" spans="2:6" ht="13.5">
      <c r="B55" s="27" t="s">
        <v>69</v>
      </c>
      <c r="C55" s="24">
        <v>86.10235277225247</v>
      </c>
      <c r="D55" s="24">
        <v>-35.23855524976877</v>
      </c>
      <c r="E55" s="24">
        <v>-13.754516961364079</v>
      </c>
      <c r="F55" s="60">
        <v>0.0118</v>
      </c>
    </row>
    <row r="56" spans="2:6" ht="13.5">
      <c r="B56" s="27" t="s">
        <v>70</v>
      </c>
      <c r="C56" s="24">
        <v>84.67049931256632</v>
      </c>
      <c r="D56" s="24">
        <v>-34.321571861637636</v>
      </c>
      <c r="E56" s="24">
        <v>-20.235726310716544</v>
      </c>
      <c r="F56" s="60">
        <v>-0.0601</v>
      </c>
    </row>
    <row r="57" spans="2:6" ht="13.5">
      <c r="B57" s="27" t="s">
        <v>71</v>
      </c>
      <c r="C57" s="24">
        <v>87.15646910342579</v>
      </c>
      <c r="D57" s="24">
        <v>-29.144199009331583</v>
      </c>
      <c r="E57" s="24">
        <v>-26.601915654437953</v>
      </c>
      <c r="F57" s="60">
        <v>-0.154</v>
      </c>
    </row>
    <row r="58" spans="2:6" ht="13.5">
      <c r="B58" s="27" t="s">
        <v>72</v>
      </c>
      <c r="C58" s="24">
        <v>90.84250941429845</v>
      </c>
      <c r="D58" s="24">
        <v>-30.413505915592676</v>
      </c>
      <c r="E58" s="24">
        <v>-15.410528172145433</v>
      </c>
      <c r="F58" s="60">
        <v>0.0047</v>
      </c>
    </row>
    <row r="59" spans="2:6" ht="13.5">
      <c r="B59" s="27" t="s">
        <v>73</v>
      </c>
      <c r="C59" s="24">
        <v>92.28379861183811</v>
      </c>
      <c r="D59" s="24">
        <v>-26.094742710625844</v>
      </c>
      <c r="E59" s="24">
        <v>-21.710430417391446</v>
      </c>
      <c r="F59" s="60">
        <v>-0.2424</v>
      </c>
    </row>
    <row r="60" spans="2:7" ht="13.5">
      <c r="B60" s="27" t="s">
        <v>74</v>
      </c>
      <c r="C60" s="24">
        <v>92.39419867913294</v>
      </c>
      <c r="D60" s="24">
        <v>-22.133372010006433</v>
      </c>
      <c r="E60" s="24">
        <v>-27.165308432144588</v>
      </c>
      <c r="F60" s="60">
        <v>-0.2739</v>
      </c>
      <c r="G60" s="24">
        <v>-0.023899999999999977</v>
      </c>
    </row>
    <row r="61" spans="2:6" ht="13.5">
      <c r="B61" s="27" t="s">
        <v>75</v>
      </c>
      <c r="C61" s="24">
        <v>95.74190170539505</v>
      </c>
      <c r="D61" s="24">
        <v>-22.59489598851817</v>
      </c>
      <c r="E61" s="24">
        <v>-18.894319961060372</v>
      </c>
      <c r="F61" s="60">
        <v>-0.2093</v>
      </c>
    </row>
    <row r="62" spans="2:6" ht="13.5">
      <c r="B62" s="27" t="s">
        <v>76</v>
      </c>
      <c r="C62" s="24">
        <v>96.7567820220764</v>
      </c>
      <c r="D62" s="24">
        <v>-16.938352199479404</v>
      </c>
      <c r="E62" s="24">
        <v>-23.17473504600207</v>
      </c>
      <c r="F62" s="60">
        <v>-0.1182</v>
      </c>
    </row>
    <row r="63" spans="2:6" ht="13.5">
      <c r="B63" s="27" t="s">
        <v>77</v>
      </c>
      <c r="C63" s="24">
        <v>98.52553220744518</v>
      </c>
      <c r="D63" s="24">
        <v>-16.97336300281883</v>
      </c>
      <c r="E63" s="24">
        <v>-18.21354454735217</v>
      </c>
      <c r="F63" s="60">
        <v>-0.0253</v>
      </c>
    </row>
    <row r="64" spans="2:6" ht="13.5">
      <c r="B64" s="27" t="s">
        <v>78</v>
      </c>
      <c r="C64" s="24">
        <v>98.66924845733215</v>
      </c>
      <c r="D64" s="24">
        <v>-10.422355018528254</v>
      </c>
      <c r="E64" s="24">
        <v>-22.59409344591411</v>
      </c>
      <c r="F64" s="60">
        <v>-0.1131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39140.27112268518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69" t="s">
        <v>52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11</v>
      </c>
      <c r="D36" s="43">
        <v>0</v>
      </c>
      <c r="E36" s="43">
        <v>5</v>
      </c>
      <c r="F36" s="43">
        <v>16</v>
      </c>
      <c r="G36" s="44">
        <v>88.88888888888889</v>
      </c>
      <c r="H36" s="55"/>
    </row>
    <row r="37" spans="2:8" ht="13.5">
      <c r="B37" s="48" t="s">
        <v>39</v>
      </c>
      <c r="C37" s="43">
        <v>2</v>
      </c>
      <c r="D37" s="43"/>
      <c r="E37" s="43">
        <v>0</v>
      </c>
      <c r="F37" s="43">
        <v>2</v>
      </c>
      <c r="G37" s="44">
        <v>11.11111111111111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13</v>
      </c>
      <c r="D39" s="43">
        <v>0</v>
      </c>
      <c r="E39" s="43">
        <v>5</v>
      </c>
      <c r="F39" s="43">
        <v>18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0.21306432086706195</v>
      </c>
      <c r="D42" s="41">
        <v>0.18732286327952963</v>
      </c>
      <c r="E42" s="41">
        <v>0.02957864384902109</v>
      </c>
      <c r="F42" s="50">
        <v>0.0684402481751797</v>
      </c>
    </row>
    <row r="43" spans="2:6" ht="13.5">
      <c r="B43" s="48" t="s">
        <v>13</v>
      </c>
      <c r="C43" s="41">
        <v>-0.02789107274193725</v>
      </c>
      <c r="D43" s="41">
        <v>-0.1405132893741552</v>
      </c>
      <c r="E43" s="41">
        <v>-0.12558011625341337</v>
      </c>
      <c r="F43" s="50">
        <v>-0.2889</v>
      </c>
    </row>
    <row r="44" spans="2:6" ht="13.5">
      <c r="B44" s="48" t="s">
        <v>14</v>
      </c>
      <c r="C44" s="41">
        <v>0.2409553936089992</v>
      </c>
      <c r="D44" s="41">
        <v>0.3278361526536848</v>
      </c>
      <c r="E44" s="41">
        <v>0.15515876010243446</v>
      </c>
      <c r="F44" s="50">
        <v>0.3573402481751797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0.07219885752269464</v>
      </c>
      <c r="D46" s="41">
        <v>-0.0056747195713490305</v>
      </c>
      <c r="E46" s="41">
        <v>-0.038084642620963706</v>
      </c>
      <c r="F46" s="50">
        <v>-0.10025555555555557</v>
      </c>
    </row>
    <row r="47" spans="2:6" ht="13.5">
      <c r="B47" s="48" t="s">
        <v>26</v>
      </c>
      <c r="C47" s="41">
        <v>0.10560308812511536</v>
      </c>
      <c r="D47" s="41">
        <v>0.09126098456586697</v>
      </c>
      <c r="E47" s="41">
        <v>0.0595733243932976</v>
      </c>
      <c r="F47" s="50">
        <v>0.15175493568500945</v>
      </c>
    </row>
    <row r="48" spans="2:6" ht="13.5">
      <c r="B48" s="48" t="s">
        <v>27</v>
      </c>
      <c r="C48" s="41">
        <v>0.0793013869367674</v>
      </c>
      <c r="D48" s="41">
        <v>0.09372505707745371</v>
      </c>
      <c r="E48" s="41">
        <v>0.047137931249775625</v>
      </c>
      <c r="F48" s="50">
        <v>0.11723209368961075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2</v>
      </c>
      <c r="F1" t="s">
        <v>21</v>
      </c>
      <c r="G1">
        <v>18</v>
      </c>
    </row>
    <row r="2" spans="2:3" ht="12.75">
      <c r="B2">
        <v>-0.25</v>
      </c>
      <c r="C2">
        <f>MAX(GaussDistr_1)-1</f>
        <v>2</v>
      </c>
    </row>
    <row r="3" spans="1:16" ht="12.75">
      <c r="A3" t="str">
        <f>"-3s"</f>
        <v>-3s</v>
      </c>
      <c r="B3">
        <v>-0.45195183662438787</v>
      </c>
      <c r="C3">
        <f aca="true" t="shared" si="0" ref="C3:C33">NORMDIST(B3,AveDev3D_0,StandardDev3D_0,FALSE)*NumPoints_7*I3</f>
        <v>0.015954654282976825</v>
      </c>
      <c r="D3">
        <v>0</v>
      </c>
      <c r="F3" t="s">
        <v>17</v>
      </c>
      <c r="G3">
        <v>15</v>
      </c>
      <c r="I3">
        <f>B5-B4</f>
        <v>0.023446418737922192</v>
      </c>
      <c r="N3">
        <v>0.25</v>
      </c>
      <c r="O3">
        <v>-0.25</v>
      </c>
      <c r="P3">
        <v>-0.10025555555555557</v>
      </c>
    </row>
    <row r="4" spans="1:16" ht="12.75">
      <c r="B4">
        <v>-0.4285054178864657</v>
      </c>
      <c r="C4">
        <f t="shared" si="0"/>
        <v>0.028495625698727902</v>
      </c>
      <c r="D4">
        <v>0</v>
      </c>
      <c r="F4" t="s">
        <v>18</v>
      </c>
      <c r="G4">
        <v>5</v>
      </c>
      <c r="I4">
        <f>I3</f>
        <v>0.023446418737922192</v>
      </c>
      <c r="N4">
        <v>0.25</v>
      </c>
      <c r="O4">
        <v>-0.25</v>
      </c>
      <c r="P4">
        <v>-0.10025555555555557</v>
      </c>
    </row>
    <row r="5" spans="1:16" ht="12.75">
      <c r="B5">
        <v>-0.4050589991485435</v>
      </c>
      <c r="C5">
        <f t="shared" si="0"/>
        <v>0.048898689241268355</v>
      </c>
      <c r="D5">
        <v>0</v>
      </c>
      <c r="I5">
        <f>I4</f>
        <v>0.023446418737922192</v>
      </c>
      <c r="N5">
        <v>0.25</v>
      </c>
      <c r="O5">
        <v>-0.25</v>
      </c>
      <c r="P5">
        <v>-0.10025555555555557</v>
      </c>
    </row>
    <row r="6" spans="1:16" ht="12.75">
      <c r="B6">
        <v>-0.3816125804106214</v>
      </c>
      <c r="C6">
        <f t="shared" si="0"/>
        <v>0.08062030906143444</v>
      </c>
      <c r="D6">
        <v>0</v>
      </c>
      <c r="I6">
        <f aca="true" t="shared" si="1" ref="I6:I33">I5</f>
        <v>0.023446418737922192</v>
      </c>
      <c r="N6">
        <v>0.25</v>
      </c>
      <c r="O6">
        <v>-0.25</v>
      </c>
      <c r="P6">
        <v>-0.10025555555555557</v>
      </c>
    </row>
    <row r="7" spans="1:16" ht="12.75">
      <c r="B7">
        <v>-0.3581661616726992</v>
      </c>
      <c r="C7">
        <f t="shared" si="0"/>
        <v>0.12770853424643341</v>
      </c>
      <c r="D7">
        <v>0</v>
      </c>
      <c r="I7">
        <f t="shared" si="1"/>
        <v>0.023446418737922192</v>
      </c>
      <c r="N7">
        <v>0.25</v>
      </c>
      <c r="O7">
        <v>-0.25</v>
      </c>
      <c r="P7">
        <v>-0.10025555555555557</v>
      </c>
    </row>
    <row r="8" spans="1:16" ht="12.75">
      <c r="A8" t="str">
        <f>"-2s"</f>
        <v>-2s</v>
      </c>
      <c r="B8">
        <v>-0.33471974293477713</v>
      </c>
      <c r="C8">
        <f t="shared" si="0"/>
        <v>0.19436747944747712</v>
      </c>
      <c r="D8">
        <v>0</v>
      </c>
      <c r="I8">
        <f t="shared" si="1"/>
        <v>0.023446418737922192</v>
      </c>
      <c r="N8">
        <v>0.25</v>
      </c>
      <c r="O8">
        <v>-0.25</v>
      </c>
      <c r="P8">
        <v>-0.10025555555555557</v>
      </c>
    </row>
    <row r="9" spans="1:16" ht="12.75">
      <c r="B9">
        <v>-0.31127332419685494</v>
      </c>
      <c r="C9">
        <f t="shared" si="0"/>
        <v>0.2842205698832194</v>
      </c>
      <c r="D9">
        <v>1</v>
      </c>
      <c r="I9">
        <f t="shared" si="1"/>
        <v>0.023446418737922192</v>
      </c>
      <c r="N9">
        <v>0.25</v>
      </c>
      <c r="O9">
        <v>-0.25</v>
      </c>
      <c r="P9">
        <v>-0.10025555555555557</v>
      </c>
    </row>
    <row r="10" spans="1:16" ht="12.75">
      <c r="B10">
        <v>-0.28782690545893275</v>
      </c>
      <c r="C10">
        <f t="shared" si="0"/>
        <v>0.39931500484604093</v>
      </c>
      <c r="D10">
        <v>1</v>
      </c>
      <c r="I10">
        <f t="shared" si="1"/>
        <v>0.023446418737922192</v>
      </c>
      <c r="N10">
        <v>0.25</v>
      </c>
      <c r="O10">
        <v>-0.25</v>
      </c>
      <c r="P10">
        <v>-0.10025555555555557</v>
      </c>
    </row>
    <row r="11" spans="1:16" ht="12.75">
      <c r="B11">
        <v>-0.26438048672101067</v>
      </c>
      <c r="C11">
        <f t="shared" si="0"/>
        <v>0.5390188762886822</v>
      </c>
      <c r="D11">
        <v>1</v>
      </c>
      <c r="I11">
        <f t="shared" si="1"/>
        <v>0.023446418737922192</v>
      </c>
      <c r="N11">
        <v>0.25</v>
      </c>
      <c r="O11">
        <v>-0.25</v>
      </c>
      <c r="P11">
        <v>-0.10025555555555557</v>
      </c>
    </row>
    <row r="12" spans="1:16" ht="12.75">
      <c r="B12">
        <v>-0.24093406798308847</v>
      </c>
      <c r="C12">
        <f t="shared" si="0"/>
        <v>0.6990697979395678</v>
      </c>
      <c r="D12">
        <v>1</v>
      </c>
      <c r="I12">
        <f t="shared" si="1"/>
        <v>0.023446418737922192</v>
      </c>
      <c r="N12">
        <v>0.25</v>
      </c>
      <c r="O12">
        <v>-0.25</v>
      </c>
      <c r="P12">
        <v>-0.10025555555555557</v>
      </c>
    </row>
    <row r="13" spans="1:16" ht="12.75">
      <c r="B13">
        <v>-0.21748764924516634</v>
      </c>
      <c r="C13">
        <f t="shared" si="0"/>
        <v>0.8710946082689174</v>
      </c>
      <c r="D13">
        <v>2</v>
      </c>
      <c r="I13">
        <f t="shared" si="1"/>
        <v>0.023446418737922192</v>
      </c>
      <c r="N13">
        <v>0.25</v>
      </c>
      <c r="O13">
        <v>-0.25</v>
      </c>
      <c r="P13">
        <v>-0.10025555555555557</v>
      </c>
    </row>
    <row r="14" spans="1:16" ht="12.75">
      <c r="B14">
        <v>-0.19404123050724417</v>
      </c>
      <c r="C14">
        <f t="shared" si="0"/>
        <v>1.0428895899413395</v>
      </c>
      <c r="D14">
        <v>0</v>
      </c>
      <c r="I14">
        <f t="shared" si="1"/>
        <v>0.023446418737922192</v>
      </c>
      <c r="N14">
        <v>0.25</v>
      </c>
      <c r="O14">
        <v>-0.25</v>
      </c>
      <c r="P14">
        <v>-0.10025555555555557</v>
      </c>
    </row>
    <row r="15" spans="1:16" ht="12.75">
      <c r="B15">
        <v>-0.170594811769322</v>
      </c>
      <c r="C15">
        <f t="shared" si="0"/>
        <v>1.1996085704104806</v>
      </c>
      <c r="D15">
        <v>1</v>
      </c>
      <c r="I15">
        <f t="shared" si="1"/>
        <v>0.023446418737922192</v>
      </c>
      <c r="N15">
        <v>0.25</v>
      </c>
      <c r="O15">
        <v>-0.25</v>
      </c>
      <c r="P15">
        <v>-0.10025555555555557</v>
      </c>
    </row>
    <row r="16" spans="1:16" ht="12.75">
      <c r="B16">
        <v>-0.14714839303139987</v>
      </c>
      <c r="C16">
        <f t="shared" si="0"/>
        <v>1.3257725050919662</v>
      </c>
      <c r="D16">
        <v>0</v>
      </c>
      <c r="I16">
        <f t="shared" si="1"/>
        <v>0.023446418737922192</v>
      </c>
      <c r="N16">
        <v>0.25</v>
      </c>
      <c r="O16">
        <v>-0.25</v>
      </c>
      <c r="P16">
        <v>-0.10025555555555557</v>
      </c>
    </row>
    <row r="17" spans="1:16" ht="12.75">
      <c r="B17">
        <v>-0.12370197429347772</v>
      </c>
      <c r="C17">
        <f t="shared" si="0"/>
        <v>1.4077536983116434</v>
      </c>
      <c r="D17">
        <v>2</v>
      </c>
      <c r="I17">
        <f t="shared" si="1"/>
        <v>0.023446418737922192</v>
      </c>
      <c r="N17">
        <v>0.25</v>
      </c>
      <c r="O17">
        <v>-0.25</v>
      </c>
      <c r="P17">
        <v>-0.10025555555555557</v>
      </c>
    </row>
    <row r="18" spans="1:16" ht="12.75">
      <c r="A18" t="str">
        <f>"0"</f>
        <v>0</v>
      </c>
      <c r="B18">
        <v>-0.10025555555555557</v>
      </c>
      <c r="C18">
        <f t="shared" si="0"/>
        <v>1.4361922094451602</v>
      </c>
      <c r="D18">
        <v>0</v>
      </c>
      <c r="I18">
        <f t="shared" si="1"/>
        <v>0.023446418737922192</v>
      </c>
      <c r="N18">
        <v>0.25</v>
      </c>
      <c r="O18">
        <v>-0.25</v>
      </c>
      <c r="P18">
        <v>-0.10025555555555557</v>
      </c>
    </row>
    <row r="19" spans="1:16" ht="12.75">
      <c r="B19">
        <v>-0.07680913681763342</v>
      </c>
      <c r="C19">
        <f t="shared" si="0"/>
        <v>1.4077536983116434</v>
      </c>
      <c r="D19">
        <v>1</v>
      </c>
      <c r="I19">
        <f t="shared" si="1"/>
        <v>0.023446418737922192</v>
      </c>
      <c r="N19">
        <v>0.25</v>
      </c>
      <c r="O19">
        <v>-0.25</v>
      </c>
      <c r="P19">
        <v>-0.10025555555555557</v>
      </c>
    </row>
    <row r="20" spans="1:16" ht="12.75">
      <c r="B20">
        <v>-0.05336271807971127</v>
      </c>
      <c r="C20">
        <f t="shared" si="0"/>
        <v>1.3257725050919662</v>
      </c>
      <c r="D20">
        <v>0</v>
      </c>
      <c r="I20">
        <f t="shared" si="1"/>
        <v>0.023446418737922192</v>
      </c>
      <c r="N20">
        <v>0.25</v>
      </c>
      <c r="O20">
        <v>-0.25</v>
      </c>
      <c r="P20">
        <v>-0.10025555555555557</v>
      </c>
    </row>
    <row r="21" spans="1:9" ht="12.75">
      <c r="B21">
        <v>-0.029916299341789118</v>
      </c>
      <c r="C21">
        <f t="shared" si="0"/>
        <v>1.1996085704104806</v>
      </c>
      <c r="D21">
        <v>3</v>
      </c>
      <c r="I21">
        <f t="shared" si="1"/>
        <v>0.023446418737922192</v>
      </c>
    </row>
    <row r="22" spans="1:9" ht="12.75">
      <c r="B22">
        <v>-0.006469880603866968</v>
      </c>
      <c r="C22">
        <f t="shared" si="0"/>
        <v>1.0428895899413395</v>
      </c>
      <c r="D22">
        <v>2</v>
      </c>
      <c r="I22">
        <f t="shared" si="1"/>
        <v>0.023446418737922192</v>
      </c>
    </row>
    <row r="23" spans="1:9" ht="12.75">
      <c r="B23">
        <v>0.016976538134055197</v>
      </c>
      <c r="C23">
        <f t="shared" si="0"/>
        <v>0.8710946082689174</v>
      </c>
      <c r="D23">
        <v>2</v>
      </c>
      <c r="I23">
        <f t="shared" si="1"/>
        <v>0.023446418737922192</v>
      </c>
    </row>
    <row r="24" spans="1:9" ht="12.75">
      <c r="B24">
        <v>0.040422956871977334</v>
      </c>
      <c r="C24">
        <f t="shared" si="0"/>
        <v>0.6990697979395678</v>
      </c>
      <c r="D24">
        <v>0</v>
      </c>
      <c r="I24">
        <f t="shared" si="1"/>
        <v>0.023446418737922192</v>
      </c>
    </row>
    <row r="25" spans="1:9" ht="12.75">
      <c r="B25">
        <v>0.0638693756098995</v>
      </c>
      <c r="C25">
        <f t="shared" si="0"/>
        <v>0.5390188762886823</v>
      </c>
      <c r="D25">
        <v>1</v>
      </c>
      <c r="I25">
        <f t="shared" si="1"/>
        <v>0.023446418737922192</v>
      </c>
    </row>
    <row r="26" spans="1:9" ht="12.75">
      <c r="B26">
        <v>0.08731579434782163</v>
      </c>
      <c r="C26">
        <f t="shared" si="0"/>
        <v>0.39931500484604077</v>
      </c>
      <c r="D26">
        <v>0</v>
      </c>
      <c r="I26">
        <f t="shared" si="1"/>
        <v>0.023446418737922192</v>
      </c>
    </row>
    <row r="27" spans="1:9" ht="12.75">
      <c r="B27">
        <v>0.1107622130857438</v>
      </c>
      <c r="C27">
        <f t="shared" si="0"/>
        <v>0.2842205698832194</v>
      </c>
      <c r="D27">
        <v>0</v>
      </c>
      <c r="I27">
        <f t="shared" si="1"/>
        <v>0.023446418737922192</v>
      </c>
    </row>
    <row r="28" spans="1:9" ht="12.75">
      <c r="A28" t="str">
        <f>"2s"</f>
        <v>2s</v>
      </c>
      <c r="B28">
        <v>0.13420863182366596</v>
      </c>
      <c r="C28">
        <f t="shared" si="0"/>
        <v>0.1943674794474772</v>
      </c>
      <c r="D28">
        <v>0</v>
      </c>
      <c r="I28">
        <f t="shared" si="1"/>
        <v>0.023446418737922192</v>
      </c>
    </row>
    <row r="29" spans="1:9" ht="12.75">
      <c r="B29">
        <v>0.1576550505615881</v>
      </c>
      <c r="C29">
        <f t="shared" si="0"/>
        <v>0.12770853424643341</v>
      </c>
      <c r="D29">
        <v>0</v>
      </c>
      <c r="I29">
        <f t="shared" si="1"/>
        <v>0.023446418737922192</v>
      </c>
    </row>
    <row r="30" spans="1:9" ht="12.75">
      <c r="B30">
        <v>0.18110146929951024</v>
      </c>
      <c r="C30">
        <f t="shared" si="0"/>
        <v>0.08062030906143455</v>
      </c>
      <c r="D30">
        <v>0</v>
      </c>
      <c r="I30">
        <f t="shared" si="1"/>
        <v>0.023446418737922192</v>
      </c>
    </row>
    <row r="31" spans="1:9" ht="12.75">
      <c r="B31">
        <v>0.20454788803743237</v>
      </c>
      <c r="C31">
        <f t="shared" si="0"/>
        <v>0.048898689241268355</v>
      </c>
      <c r="D31">
        <v>0</v>
      </c>
      <c r="I31">
        <f t="shared" si="1"/>
        <v>0.023446418737922192</v>
      </c>
    </row>
    <row r="32" spans="1:9" ht="12.75">
      <c r="B32">
        <v>0.22799430677535457</v>
      </c>
      <c r="C32">
        <f t="shared" si="0"/>
        <v>0.028495625698727902</v>
      </c>
      <c r="D32">
        <v>0</v>
      </c>
      <c r="I32">
        <f t="shared" si="1"/>
        <v>0.023446418737922192</v>
      </c>
    </row>
    <row r="33" spans="1:9" ht="12.75">
      <c r="A33" t="str">
        <f>"3s"</f>
        <v>3s</v>
      </c>
      <c r="B33">
        <v>0.2514407255132767</v>
      </c>
      <c r="C33">
        <f t="shared" si="0"/>
        <v>0.015954654282976873</v>
      </c>
      <c r="D33">
        <v>0</v>
      </c>
      <c r="I33">
        <f t="shared" si="1"/>
        <v>0.023446418737922192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2006-12-15T14:38:26Z</cp:lastPrinted>
  <dcterms:created xsi:type="dcterms:W3CDTF">2004-07-06T03:38:11Z</dcterms:created>
  <dcterms:modified xsi:type="dcterms:W3CDTF">2007-02-27T15:03:05Z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