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<sst xmlns="http://schemas.openxmlformats.org/spreadsheetml/2006/main" count="260" uniqueCount="97">
  <si>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</si>
  <si>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</si>
  <si>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</si>
  <si>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</si>
  <si>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</si>
  <si>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</si>
  <si>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</si>
  <si>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</si>
  <si>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</si>
  <si>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</si>
  <si>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</si>
  <si>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</si>
  <si>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</si>
  <si>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</si>
  <si>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</si>
  <si>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</si>
  <si>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</si>
  <si>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</si>
  <si>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</si>
  <si>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</si>
  <si>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</si>
  <si>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</si>
  <si>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</si>
  <si>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</si>
  <si>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</si>
  <si>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</si>
  <si>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</si>
  <si>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</si>
  <si>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</si>
  <si>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</si>
  <si>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</si>
  <si>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</si>
  <si>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</si>
  <si>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</si>
  <si>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</si>
  <si>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</si>
  <si>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</si>
  <si>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</si>
  <si>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</si>
  <si>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</si>
  <si>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</si>
  <si>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</si>
  <si>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</si>
  <si>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</si>
  <si>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</si>
  <si>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</si>
  <si>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</si>
  <si>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 xml:space="preserve">E SIDE HOLE POSITIONS 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</si>
  <si>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</si>
  <si>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</si>
  <si>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</si>
  <si>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</si>
  <si>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</si>
  <si>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</si>
  <si>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</si>
  <si>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</si>
  <si>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</si>
  <si>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</si>
  <si>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</si>
  <si>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</si>
  <si>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</si>
  <si>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</si>
  <si>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</si>
  <si>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</si>
  <si>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</si>
  <si>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</si>
  <si>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</si>
  <si>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</si>
  <si>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</si>
  <si>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</si>
  <si>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</si>
  <si>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</si>
  <si>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</si>
  <si>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</si>
  <si>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</si>
  <si>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</si>
  <si>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</si>
  <si>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</si>
  <si>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</si>
  <si>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</si>
  <si>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</si>
  <si>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</si>
  <si>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</si>
  <si>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</si>
  <si>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</si>
  <si>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</si>
  <si>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</si>
  <si>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</si>
  <si>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</si>
  <si>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</si>
  <si>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</si>
  <si>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</si>
  <si>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</si>
  <si>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</si>
  <si>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</si>
  <si>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65709-6</t>
  </si>
  <si>
    <t>DATUM E FLANGE HOLES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</si>
</sst>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Nominal!$F$47:$F$85</c:f>
              <c:numCache>
                <c:ptCount val="39"/>
                <c:pt idx="0">
                  <c:v>0.0318</c:v>
                </c:pt>
                <c:pt idx="1">
                  <c:v>0.0374</c:v>
                </c:pt>
                <c:pt idx="2">
                  <c:v>0.0478</c:v>
                </c:pt>
                <c:pt idx="3">
                  <c:v>0.0502</c:v>
                </c:pt>
                <c:pt idx="4">
                  <c:v>0.0484</c:v>
                </c:pt>
                <c:pt idx="5">
                  <c:v>0.0418</c:v>
                </c:pt>
                <c:pt idx="6">
                  <c:v>0.0154</c:v>
                </c:pt>
                <c:pt idx="7">
                  <c:v>0.0194</c:v>
                </c:pt>
                <c:pt idx="8">
                  <c:v>0.0312</c:v>
                </c:pt>
                <c:pt idx="9">
                  <c:v>0.028</c:v>
                </c:pt>
                <c:pt idx="10">
                  <c:v>0.0314</c:v>
                </c:pt>
                <c:pt idx="11">
                  <c:v>0.0422</c:v>
                </c:pt>
                <c:pt idx="12">
                  <c:v>0.032</c:v>
                </c:pt>
                <c:pt idx="13">
                  <c:v>0.0202</c:v>
                </c:pt>
                <c:pt idx="14">
                  <c:v>0.0408</c:v>
                </c:pt>
                <c:pt idx="15">
                  <c:v>0.0316</c:v>
                </c:pt>
                <c:pt idx="16">
                  <c:v>0.0424</c:v>
                </c:pt>
                <c:pt idx="17">
                  <c:v>0.0238</c:v>
                </c:pt>
                <c:pt idx="18">
                  <c:v>0.0336</c:v>
                </c:pt>
                <c:pt idx="19">
                  <c:v>0.0186</c:v>
                </c:pt>
                <c:pt idx="20">
                  <c:v>0.0544</c:v>
                </c:pt>
                <c:pt idx="21">
                  <c:v>0.0494</c:v>
                </c:pt>
                <c:pt idx="22">
                  <c:v>0.04</c:v>
                </c:pt>
                <c:pt idx="23">
                  <c:v>0.0386</c:v>
                </c:pt>
                <c:pt idx="24">
                  <c:v>0.04</c:v>
                </c:pt>
                <c:pt idx="25">
                  <c:v>0.0348</c:v>
                </c:pt>
                <c:pt idx="26">
                  <c:v>0.0574</c:v>
                </c:pt>
                <c:pt idx="27">
                  <c:v>0.0586</c:v>
                </c:pt>
                <c:pt idx="28">
                  <c:v>0.0648</c:v>
                </c:pt>
                <c:pt idx="29">
                  <c:v>0.0368</c:v>
                </c:pt>
                <c:pt idx="30">
                  <c:v>0.045</c:v>
                </c:pt>
                <c:pt idx="31">
                  <c:v>0.0566</c:v>
                </c:pt>
                <c:pt idx="32">
                  <c:v>0.0462</c:v>
                </c:pt>
                <c:pt idx="33">
                  <c:v>0.0492</c:v>
                </c:pt>
                <c:pt idx="34">
                  <c:v>0.031</c:v>
                </c:pt>
                <c:pt idx="35">
                  <c:v>0.014</c:v>
                </c:pt>
                <c:pt idx="36">
                  <c:v>0.0292</c:v>
                </c:pt>
                <c:pt idx="37">
                  <c:v>0.0432</c:v>
                </c:pt>
                <c:pt idx="38">
                  <c:v>0.0108</c:v>
                </c:pt>
              </c:numCache>
            </c:numRef>
          </c:val>
          <c:smooth val="0"/>
        </c:ser>
        <c:marker val="1"/>
        <c:axId val="60589008"/>
        <c:axId val="45971409"/>
      </c:lineChart>
      <c:catAx>
        <c:axId val="60589008"/>
        <c:scaling>
          <c:orientation val="minMax"/>
        </c:scaling>
        <c:axPos val="b"/>
        <c:delete val="1"/>
        <c:majorTickMark val="out"/>
        <c:minorTickMark val="none"/>
        <c:tickLblPos val="nextTo"/>
        <c:crossAx val="45971409"/>
        <c:crosses val="autoZero"/>
        <c:auto val="1"/>
        <c:lblOffset val="100"/>
        <c:noMultiLvlLbl val="0"/>
      </c:catAx>
      <c:valAx>
        <c:axId val="45971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8900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113194"/>
        <c:axId val="4878532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37.37443600637765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929388"/>
        <c:axId val="26668397"/>
      </c:scatterChart>
      <c:valAx>
        <c:axId val="4411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85323"/>
        <c:crosses val="max"/>
        <c:crossBetween val="midCat"/>
        <c:dispUnits/>
      </c:valAx>
      <c:valAx>
        <c:axId val="48785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13194"/>
        <c:crosses val="max"/>
        <c:crossBetween val="midCat"/>
        <c:dispUnits/>
      </c:valAx>
      <c:valAx>
        <c:axId val="16929388"/>
        <c:scaling>
          <c:orientation val="minMax"/>
        </c:scaling>
        <c:axPos val="b"/>
        <c:delete val="1"/>
        <c:majorTickMark val="in"/>
        <c:minorTickMark val="none"/>
        <c:tickLblPos val="nextTo"/>
        <c:crossAx val="26668397"/>
        <c:crosses val="max"/>
        <c:crossBetween val="midCat"/>
        <c:dispUnits/>
      </c:valAx>
      <c:valAx>
        <c:axId val="26668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9293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35351570"/>
        <c:axId val="161506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0.0345684176131164</c:v>
                </c:pt>
                <c:pt idx="1">
                  <c:v>0.0617405223472437</c:v>
                </c:pt>
                <c:pt idx="2">
                  <c:v>0.10594716002274779</c:v>
                </c:pt>
                <c:pt idx="3">
                  <c:v>0.17467733629977442</c:v>
                </c:pt>
                <c:pt idx="4">
                  <c:v>0.276701824200605</c:v>
                </c:pt>
                <c:pt idx="5">
                  <c:v>0.4211295388028666</c:v>
                </c:pt>
                <c:pt idx="6">
                  <c:v>0.6158112347469737</c:v>
                </c:pt>
                <c:pt idx="7">
                  <c:v>0.8651825104997527</c:v>
                </c:pt>
                <c:pt idx="8">
                  <c:v>1.167874231958809</c:v>
                </c:pt>
                <c:pt idx="9">
                  <c:v>1.51465122886906</c:v>
                </c:pt>
                <c:pt idx="10">
                  <c:v>1.8873716512493166</c:v>
                </c:pt>
                <c:pt idx="11">
                  <c:v>2.259594111539564</c:v>
                </c:pt>
                <c:pt idx="12">
                  <c:v>2.599151902556035</c:v>
                </c:pt>
                <c:pt idx="13">
                  <c:v>2.87250709436592</c:v>
                </c:pt>
                <c:pt idx="14">
                  <c:v>3.050133013008554</c:v>
                </c:pt>
                <c:pt idx="15">
                  <c:v>3.1117497871311732</c:v>
                </c:pt>
                <c:pt idx="16">
                  <c:v>3.050133013008554</c:v>
                </c:pt>
                <c:pt idx="17">
                  <c:v>2.87250709436592</c:v>
                </c:pt>
                <c:pt idx="18">
                  <c:v>2.599151902556035</c:v>
                </c:pt>
                <c:pt idx="19">
                  <c:v>2.259594111539564</c:v>
                </c:pt>
                <c:pt idx="20">
                  <c:v>1.8873716512493166</c:v>
                </c:pt>
                <c:pt idx="21">
                  <c:v>1.514651228869059</c:v>
                </c:pt>
                <c:pt idx="22">
                  <c:v>1.1678742319588087</c:v>
                </c:pt>
                <c:pt idx="23">
                  <c:v>0.8651825104997527</c:v>
                </c:pt>
                <c:pt idx="24">
                  <c:v>0.6158112347469741</c:v>
                </c:pt>
                <c:pt idx="25">
                  <c:v>0.42112953880286663</c:v>
                </c:pt>
                <c:pt idx="26">
                  <c:v>0.2767018242006052</c:v>
                </c:pt>
                <c:pt idx="27">
                  <c:v>0.17467733629977467</c:v>
                </c:pt>
                <c:pt idx="28">
                  <c:v>0.10594716002274795</c:v>
                </c:pt>
                <c:pt idx="29">
                  <c:v>0.06174052234724378</c:v>
                </c:pt>
                <c:pt idx="30">
                  <c:v>0.0345684176131164</c:v>
                </c:pt>
              </c:numCache>
            </c:numRef>
          </c:val>
          <c:smooth val="0"/>
        </c:ser>
        <c:axId val="43160916"/>
        <c:axId val="53996117"/>
      </c:lineChart>
      <c:catAx>
        <c:axId val="35351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150675"/>
        <c:crosses val="autoZero"/>
        <c:auto val="0"/>
        <c:lblOffset val="100"/>
        <c:tickLblSkip val="1"/>
        <c:noMultiLvlLbl val="0"/>
      </c:catAx>
      <c:valAx>
        <c:axId val="16150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51570"/>
        <c:crossesAt val="1"/>
        <c:crossBetween val="between"/>
        <c:dispUnits/>
      </c:valAx>
      <c:catAx>
        <c:axId val="43160916"/>
        <c:scaling>
          <c:orientation val="minMax"/>
        </c:scaling>
        <c:axPos val="b"/>
        <c:delete val="1"/>
        <c:majorTickMark val="in"/>
        <c:minorTickMark val="none"/>
        <c:tickLblPos val="nextTo"/>
        <c:crossAx val="53996117"/>
        <c:crosses val="autoZero"/>
        <c:auto val="0"/>
        <c:lblOffset val="100"/>
        <c:tickLblSkip val="1"/>
        <c:noMultiLvlLbl val="0"/>
      </c:catAx>
      <c:valAx>
        <c:axId val="539961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160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Nominal!$F$47:$F$85</c:f>
              <c:numCache/>
            </c:numRef>
          </c:val>
        </c:ser>
        <c:axId val="20086678"/>
        <c:axId val="30565655"/>
      </c:areaChart>
      <c:catAx>
        <c:axId val="20086678"/>
        <c:scaling>
          <c:orientation val="minMax"/>
        </c:scaling>
        <c:axPos val="b"/>
        <c:delete val="1"/>
        <c:majorTickMark val="out"/>
        <c:minorTickMark val="none"/>
        <c:tickLblPos val="nextTo"/>
        <c:crossAx val="30565655"/>
        <c:crosses val="autoZero"/>
        <c:auto val="1"/>
        <c:lblOffset val="100"/>
        <c:noMultiLvlLbl val="0"/>
      </c:catAx>
      <c:valAx>
        <c:axId val="30565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8667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40610520"/>
        <c:axId val="224381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0.0345684176131164</c:v>
                </c:pt>
                <c:pt idx="1">
                  <c:v>0.0617405223472437</c:v>
                </c:pt>
                <c:pt idx="2">
                  <c:v>0.10594716002274779</c:v>
                </c:pt>
                <c:pt idx="3">
                  <c:v>0.17467733629977442</c:v>
                </c:pt>
                <c:pt idx="4">
                  <c:v>0.276701824200605</c:v>
                </c:pt>
                <c:pt idx="5">
                  <c:v>0.4211295388028666</c:v>
                </c:pt>
                <c:pt idx="6">
                  <c:v>0.6158112347469737</c:v>
                </c:pt>
                <c:pt idx="7">
                  <c:v>0.8651825104997527</c:v>
                </c:pt>
                <c:pt idx="8">
                  <c:v>1.167874231958809</c:v>
                </c:pt>
                <c:pt idx="9">
                  <c:v>1.51465122886906</c:v>
                </c:pt>
                <c:pt idx="10">
                  <c:v>1.8873716512493166</c:v>
                </c:pt>
                <c:pt idx="11">
                  <c:v>2.259594111539564</c:v>
                </c:pt>
                <c:pt idx="12">
                  <c:v>2.599151902556035</c:v>
                </c:pt>
                <c:pt idx="13">
                  <c:v>2.87250709436592</c:v>
                </c:pt>
                <c:pt idx="14">
                  <c:v>3.050133013008554</c:v>
                </c:pt>
                <c:pt idx="15">
                  <c:v>3.1117497871311732</c:v>
                </c:pt>
                <c:pt idx="16">
                  <c:v>3.050133013008554</c:v>
                </c:pt>
                <c:pt idx="17">
                  <c:v>2.87250709436592</c:v>
                </c:pt>
                <c:pt idx="18">
                  <c:v>2.599151902556035</c:v>
                </c:pt>
                <c:pt idx="19">
                  <c:v>2.259594111539564</c:v>
                </c:pt>
                <c:pt idx="20">
                  <c:v>1.8873716512493166</c:v>
                </c:pt>
                <c:pt idx="21">
                  <c:v>1.514651228869059</c:v>
                </c:pt>
                <c:pt idx="22">
                  <c:v>1.1678742319588087</c:v>
                </c:pt>
                <c:pt idx="23">
                  <c:v>0.8651825104997527</c:v>
                </c:pt>
                <c:pt idx="24">
                  <c:v>0.6158112347469741</c:v>
                </c:pt>
                <c:pt idx="25">
                  <c:v>0.42112953880286663</c:v>
                </c:pt>
                <c:pt idx="26">
                  <c:v>0.2767018242006052</c:v>
                </c:pt>
                <c:pt idx="27">
                  <c:v>0.17467733629977467</c:v>
                </c:pt>
                <c:pt idx="28">
                  <c:v>0.10594716002274795</c:v>
                </c:pt>
                <c:pt idx="29">
                  <c:v>0.06174052234724378</c:v>
                </c:pt>
                <c:pt idx="30">
                  <c:v>0.0345684176131164</c:v>
                </c:pt>
              </c:numCache>
            </c:numRef>
          </c:val>
          <c:smooth val="0"/>
        </c:ser>
        <c:axId val="49190682"/>
        <c:axId val="43277723"/>
      </c:lineChart>
      <c:catAx>
        <c:axId val="406105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438105"/>
        <c:crosses val="autoZero"/>
        <c:auto val="0"/>
        <c:lblOffset val="100"/>
        <c:tickLblSkip val="1"/>
        <c:noMultiLvlLbl val="0"/>
      </c:catAx>
      <c:valAx>
        <c:axId val="22438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610520"/>
        <c:crossesAt val="1"/>
        <c:crossBetween val="between"/>
        <c:dispUnits/>
      </c:valAx>
      <c:catAx>
        <c:axId val="49190682"/>
        <c:scaling>
          <c:orientation val="minMax"/>
        </c:scaling>
        <c:axPos val="b"/>
        <c:delete val="1"/>
        <c:majorTickMark val="in"/>
        <c:minorTickMark val="none"/>
        <c:tickLblPos val="nextTo"/>
        <c:crossAx val="43277723"/>
        <c:crosses val="autoZero"/>
        <c:auto val="0"/>
        <c:lblOffset val="100"/>
        <c:tickLblSkip val="1"/>
        <c:noMultiLvlLbl val="0"/>
      </c:catAx>
      <c:valAx>
        <c:axId val="432777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1906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Nominal!$F$47:$F$85</c:f>
              <c:numCache>
                <c:ptCount val="39"/>
                <c:pt idx="0">
                  <c:v>0.0318</c:v>
                </c:pt>
                <c:pt idx="1">
                  <c:v>0.0374</c:v>
                </c:pt>
                <c:pt idx="2">
                  <c:v>0.0478</c:v>
                </c:pt>
                <c:pt idx="3">
                  <c:v>0.0502</c:v>
                </c:pt>
                <c:pt idx="4">
                  <c:v>0.0484</c:v>
                </c:pt>
                <c:pt idx="5">
                  <c:v>0.0418</c:v>
                </c:pt>
                <c:pt idx="6">
                  <c:v>0.0154</c:v>
                </c:pt>
                <c:pt idx="7">
                  <c:v>0.0194</c:v>
                </c:pt>
                <c:pt idx="8">
                  <c:v>0.0312</c:v>
                </c:pt>
                <c:pt idx="9">
                  <c:v>0.028</c:v>
                </c:pt>
                <c:pt idx="10">
                  <c:v>0.0314</c:v>
                </c:pt>
                <c:pt idx="11">
                  <c:v>0.0422</c:v>
                </c:pt>
                <c:pt idx="12">
                  <c:v>0.032</c:v>
                </c:pt>
                <c:pt idx="13">
                  <c:v>0.0202</c:v>
                </c:pt>
                <c:pt idx="14">
                  <c:v>0.0408</c:v>
                </c:pt>
                <c:pt idx="15">
                  <c:v>0.0316</c:v>
                </c:pt>
                <c:pt idx="16">
                  <c:v>0.0424</c:v>
                </c:pt>
                <c:pt idx="17">
                  <c:v>0.0238</c:v>
                </c:pt>
                <c:pt idx="18">
                  <c:v>0.0336</c:v>
                </c:pt>
                <c:pt idx="19">
                  <c:v>0.0186</c:v>
                </c:pt>
                <c:pt idx="20">
                  <c:v>0.0544</c:v>
                </c:pt>
                <c:pt idx="21">
                  <c:v>0.0494</c:v>
                </c:pt>
                <c:pt idx="22">
                  <c:v>0.04</c:v>
                </c:pt>
                <c:pt idx="23">
                  <c:v>0.0386</c:v>
                </c:pt>
                <c:pt idx="24">
                  <c:v>0.04</c:v>
                </c:pt>
                <c:pt idx="25">
                  <c:v>0.0348</c:v>
                </c:pt>
                <c:pt idx="26">
                  <c:v>0.0574</c:v>
                </c:pt>
                <c:pt idx="27">
                  <c:v>0.0586</c:v>
                </c:pt>
                <c:pt idx="28">
                  <c:v>0.0648</c:v>
                </c:pt>
                <c:pt idx="29">
                  <c:v>0.0368</c:v>
                </c:pt>
                <c:pt idx="30">
                  <c:v>0.045</c:v>
                </c:pt>
                <c:pt idx="31">
                  <c:v>0.0566</c:v>
                </c:pt>
                <c:pt idx="32">
                  <c:v>0.0462</c:v>
                </c:pt>
                <c:pt idx="33">
                  <c:v>0.0492</c:v>
                </c:pt>
                <c:pt idx="34">
                  <c:v>0.031</c:v>
                </c:pt>
                <c:pt idx="35">
                  <c:v>0.014</c:v>
                </c:pt>
                <c:pt idx="36">
                  <c:v>0.0292</c:v>
                </c:pt>
                <c:pt idx="37">
                  <c:v>0.0432</c:v>
                </c:pt>
                <c:pt idx="38">
                  <c:v>0.0108</c:v>
                </c:pt>
              </c:numCache>
            </c:numRef>
          </c:val>
          <c:smooth val="1"/>
        </c:ser>
        <c:axId val="61588572"/>
        <c:axId val="43834205"/>
      </c:lineChart>
      <c:catAx>
        <c:axId val="6158857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834205"/>
        <c:crosses val="autoZero"/>
        <c:auto val="0"/>
        <c:lblOffset val="100"/>
        <c:tickLblSkip val="1"/>
        <c:noMultiLvlLbl val="0"/>
      </c:catAx>
      <c:valAx>
        <c:axId val="438342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5885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30651038"/>
        <c:axId val="461604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0.0345684176131164</c:v>
                </c:pt>
                <c:pt idx="1">
                  <c:v>0.0617405223472437</c:v>
                </c:pt>
                <c:pt idx="2">
                  <c:v>0.10594716002274779</c:v>
                </c:pt>
                <c:pt idx="3">
                  <c:v>0.17467733629977442</c:v>
                </c:pt>
                <c:pt idx="4">
                  <c:v>0.276701824200605</c:v>
                </c:pt>
                <c:pt idx="5">
                  <c:v>0.4211295388028666</c:v>
                </c:pt>
                <c:pt idx="6">
                  <c:v>0.6158112347469737</c:v>
                </c:pt>
                <c:pt idx="7">
                  <c:v>0.8651825104997527</c:v>
                </c:pt>
                <c:pt idx="8">
                  <c:v>1.167874231958809</c:v>
                </c:pt>
                <c:pt idx="9">
                  <c:v>1.51465122886906</c:v>
                </c:pt>
                <c:pt idx="10">
                  <c:v>1.8873716512493166</c:v>
                </c:pt>
                <c:pt idx="11">
                  <c:v>2.259594111539564</c:v>
                </c:pt>
                <c:pt idx="12">
                  <c:v>2.599151902556035</c:v>
                </c:pt>
                <c:pt idx="13">
                  <c:v>2.87250709436592</c:v>
                </c:pt>
                <c:pt idx="14">
                  <c:v>3.050133013008554</c:v>
                </c:pt>
                <c:pt idx="15">
                  <c:v>3.1117497871311732</c:v>
                </c:pt>
                <c:pt idx="16">
                  <c:v>3.050133013008554</c:v>
                </c:pt>
                <c:pt idx="17">
                  <c:v>2.87250709436592</c:v>
                </c:pt>
                <c:pt idx="18">
                  <c:v>2.599151902556035</c:v>
                </c:pt>
                <c:pt idx="19">
                  <c:v>2.259594111539564</c:v>
                </c:pt>
                <c:pt idx="20">
                  <c:v>1.8873716512493166</c:v>
                </c:pt>
                <c:pt idx="21">
                  <c:v>1.514651228869059</c:v>
                </c:pt>
                <c:pt idx="22">
                  <c:v>1.1678742319588087</c:v>
                </c:pt>
                <c:pt idx="23">
                  <c:v>0.8651825104997527</c:v>
                </c:pt>
                <c:pt idx="24">
                  <c:v>0.6158112347469741</c:v>
                </c:pt>
                <c:pt idx="25">
                  <c:v>0.42112953880286663</c:v>
                </c:pt>
                <c:pt idx="26">
                  <c:v>0.2767018242006052</c:v>
                </c:pt>
                <c:pt idx="27">
                  <c:v>0.17467733629977467</c:v>
                </c:pt>
                <c:pt idx="28">
                  <c:v>0.10594716002274795</c:v>
                </c:pt>
                <c:pt idx="29">
                  <c:v>0.06174052234724378</c:v>
                </c:pt>
                <c:pt idx="30">
                  <c:v>0.0345684176131164</c:v>
                </c:pt>
              </c:numCache>
            </c:numRef>
          </c:val>
          <c:smooth val="0"/>
        </c:ser>
        <c:axId val="47636960"/>
        <c:axId val="9394657"/>
      </c:lineChart>
      <c:catAx>
        <c:axId val="30651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160415"/>
        <c:crosses val="autoZero"/>
        <c:auto val="0"/>
        <c:lblOffset val="100"/>
        <c:tickLblSkip val="1"/>
        <c:noMultiLvlLbl val="0"/>
      </c:catAx>
      <c:valAx>
        <c:axId val="461604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651038"/>
        <c:crossesAt val="1"/>
        <c:crossBetween val="between"/>
        <c:dispUnits/>
      </c:valAx>
      <c:catAx>
        <c:axId val="47636960"/>
        <c:scaling>
          <c:orientation val="minMax"/>
        </c:scaling>
        <c:axPos val="b"/>
        <c:delete val="1"/>
        <c:majorTickMark val="in"/>
        <c:minorTickMark val="none"/>
        <c:tickLblPos val="nextTo"/>
        <c:crossAx val="9394657"/>
        <c:crosses val="autoZero"/>
        <c:auto val="0"/>
        <c:lblOffset val="100"/>
        <c:tickLblSkip val="1"/>
        <c:noMultiLvlLbl val="0"/>
      </c:catAx>
      <c:valAx>
        <c:axId val="93946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6369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Nominal!$F$47:$F$85</c:f>
              <c:numCache>
                <c:ptCount val="39"/>
                <c:pt idx="0">
                  <c:v>0.0318</c:v>
                </c:pt>
                <c:pt idx="1">
                  <c:v>0.0374</c:v>
                </c:pt>
                <c:pt idx="2">
                  <c:v>0.0478</c:v>
                </c:pt>
                <c:pt idx="3">
                  <c:v>0.0502</c:v>
                </c:pt>
                <c:pt idx="4">
                  <c:v>0.0484</c:v>
                </c:pt>
                <c:pt idx="5">
                  <c:v>0.0418</c:v>
                </c:pt>
                <c:pt idx="6">
                  <c:v>0.0154</c:v>
                </c:pt>
                <c:pt idx="7">
                  <c:v>0.0194</c:v>
                </c:pt>
                <c:pt idx="8">
                  <c:v>0.0312</c:v>
                </c:pt>
                <c:pt idx="9">
                  <c:v>0.028</c:v>
                </c:pt>
                <c:pt idx="10">
                  <c:v>0.0314</c:v>
                </c:pt>
                <c:pt idx="11">
                  <c:v>0.0422</c:v>
                </c:pt>
                <c:pt idx="12">
                  <c:v>0.032</c:v>
                </c:pt>
                <c:pt idx="13">
                  <c:v>0.0202</c:v>
                </c:pt>
                <c:pt idx="14">
                  <c:v>0.0408</c:v>
                </c:pt>
                <c:pt idx="15">
                  <c:v>0.0316</c:v>
                </c:pt>
                <c:pt idx="16">
                  <c:v>0.0424</c:v>
                </c:pt>
                <c:pt idx="17">
                  <c:v>0.0238</c:v>
                </c:pt>
                <c:pt idx="18">
                  <c:v>0.0336</c:v>
                </c:pt>
                <c:pt idx="19">
                  <c:v>0.0186</c:v>
                </c:pt>
                <c:pt idx="20">
                  <c:v>0.0544</c:v>
                </c:pt>
                <c:pt idx="21">
                  <c:v>0.0494</c:v>
                </c:pt>
                <c:pt idx="22">
                  <c:v>0.04</c:v>
                </c:pt>
                <c:pt idx="23">
                  <c:v>0.0386</c:v>
                </c:pt>
                <c:pt idx="24">
                  <c:v>0.04</c:v>
                </c:pt>
                <c:pt idx="25">
                  <c:v>0.0348</c:v>
                </c:pt>
                <c:pt idx="26">
                  <c:v>0.0574</c:v>
                </c:pt>
                <c:pt idx="27">
                  <c:v>0.0586</c:v>
                </c:pt>
                <c:pt idx="28">
                  <c:v>0.0648</c:v>
                </c:pt>
                <c:pt idx="29">
                  <c:v>0.0368</c:v>
                </c:pt>
                <c:pt idx="30">
                  <c:v>0.045</c:v>
                </c:pt>
                <c:pt idx="31">
                  <c:v>0.0566</c:v>
                </c:pt>
                <c:pt idx="32">
                  <c:v>0.0462</c:v>
                </c:pt>
                <c:pt idx="33">
                  <c:v>0.0492</c:v>
                </c:pt>
                <c:pt idx="34">
                  <c:v>0.031</c:v>
                </c:pt>
                <c:pt idx="35">
                  <c:v>0.014</c:v>
                </c:pt>
                <c:pt idx="36">
                  <c:v>0.0292</c:v>
                </c:pt>
                <c:pt idx="37">
                  <c:v>0.0432</c:v>
                </c:pt>
                <c:pt idx="38">
                  <c:v>0.0108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Gauss!$N$3:$N$41</c:f>
              <c:numCache>
                <c:ptCount val="3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Gauss!$O$3:$O$41</c:f>
              <c:numCache>
                <c:ptCount val="39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Gauss!$P$3:$P$41</c:f>
              <c:numCache>
                <c:ptCount val="39"/>
                <c:pt idx="0">
                  <c:v>0.018820512820512815</c:v>
                </c:pt>
                <c:pt idx="1">
                  <c:v>0.018820512820512815</c:v>
                </c:pt>
                <c:pt idx="2">
                  <c:v>0.018820512820512815</c:v>
                </c:pt>
                <c:pt idx="3">
                  <c:v>0.018820512820512815</c:v>
                </c:pt>
                <c:pt idx="4">
                  <c:v>0.018820512820512815</c:v>
                </c:pt>
                <c:pt idx="5">
                  <c:v>0.018820512820512815</c:v>
                </c:pt>
                <c:pt idx="6">
                  <c:v>0.018820512820512815</c:v>
                </c:pt>
                <c:pt idx="7">
                  <c:v>0.018820512820512815</c:v>
                </c:pt>
                <c:pt idx="8">
                  <c:v>0.018820512820512815</c:v>
                </c:pt>
                <c:pt idx="9">
                  <c:v>0.018820512820512815</c:v>
                </c:pt>
                <c:pt idx="10">
                  <c:v>0.018820512820512815</c:v>
                </c:pt>
                <c:pt idx="11">
                  <c:v>0.018820512820512815</c:v>
                </c:pt>
                <c:pt idx="12">
                  <c:v>0.018820512820512815</c:v>
                </c:pt>
                <c:pt idx="13">
                  <c:v>0.018820512820512815</c:v>
                </c:pt>
                <c:pt idx="14">
                  <c:v>0.018820512820512815</c:v>
                </c:pt>
                <c:pt idx="15">
                  <c:v>0.018820512820512815</c:v>
                </c:pt>
                <c:pt idx="16">
                  <c:v>0.018820512820512815</c:v>
                </c:pt>
                <c:pt idx="17">
                  <c:v>0.018820512820512815</c:v>
                </c:pt>
                <c:pt idx="18">
                  <c:v>0.018820512820512815</c:v>
                </c:pt>
                <c:pt idx="19">
                  <c:v>0.018820512820512815</c:v>
                </c:pt>
                <c:pt idx="20">
                  <c:v>0.018820512820512815</c:v>
                </c:pt>
                <c:pt idx="21">
                  <c:v>0.018820512820512815</c:v>
                </c:pt>
                <c:pt idx="22">
                  <c:v>0.018820512820512815</c:v>
                </c:pt>
                <c:pt idx="23">
                  <c:v>0.018820512820512815</c:v>
                </c:pt>
                <c:pt idx="24">
                  <c:v>0.018820512820512815</c:v>
                </c:pt>
                <c:pt idx="25">
                  <c:v>0.018820512820512815</c:v>
                </c:pt>
                <c:pt idx="26">
                  <c:v>0.018820512820512815</c:v>
                </c:pt>
                <c:pt idx="27">
                  <c:v>0.018820512820512815</c:v>
                </c:pt>
                <c:pt idx="28">
                  <c:v>0.018820512820512815</c:v>
                </c:pt>
                <c:pt idx="29">
                  <c:v>0.018820512820512815</c:v>
                </c:pt>
                <c:pt idx="30">
                  <c:v>0.018820512820512815</c:v>
                </c:pt>
                <c:pt idx="31">
                  <c:v>0.018820512820512815</c:v>
                </c:pt>
                <c:pt idx="32">
                  <c:v>0.018820512820512815</c:v>
                </c:pt>
                <c:pt idx="33">
                  <c:v>0.018820512820512815</c:v>
                </c:pt>
                <c:pt idx="34">
                  <c:v>0.018820512820512815</c:v>
                </c:pt>
                <c:pt idx="35">
                  <c:v>0.018820512820512815</c:v>
                </c:pt>
                <c:pt idx="36">
                  <c:v>0.018820512820512815</c:v>
                </c:pt>
                <c:pt idx="37">
                  <c:v>0.018820512820512815</c:v>
                </c:pt>
                <c:pt idx="38">
                  <c:v>0.018820512820512815</c:v>
                </c:pt>
              </c:numCache>
            </c:numRef>
          </c:val>
          <c:smooth val="0"/>
        </c:ser>
        <c:marker val="1"/>
        <c:axId val="6672930"/>
        <c:axId val="31087267"/>
      </c:lineChart>
      <c:catAx>
        <c:axId val="6672930"/>
        <c:scaling>
          <c:orientation val="minMax"/>
        </c:scaling>
        <c:axPos val="b"/>
        <c:delete val="1"/>
        <c:majorTickMark val="out"/>
        <c:minorTickMark val="none"/>
        <c:tickLblPos val="nextTo"/>
        <c:crossAx val="31087267"/>
        <c:crosses val="autoZero"/>
        <c:auto val="1"/>
        <c:lblOffset val="100"/>
        <c:noMultiLvlLbl val="0"/>
      </c:catAx>
      <c:valAx>
        <c:axId val="31087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672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406436"/>
        <c:axId val="116562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461542"/>
        <c:axId val="57040679"/>
      </c:lineChart>
      <c:catAx>
        <c:axId val="7406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656293"/>
        <c:crosses val="autoZero"/>
        <c:auto val="0"/>
        <c:lblOffset val="100"/>
        <c:tickLblSkip val="1"/>
        <c:noMultiLvlLbl val="0"/>
      </c:catAx>
      <c:valAx>
        <c:axId val="11656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06436"/>
        <c:crossesAt val="1"/>
        <c:crossBetween val="between"/>
        <c:dispUnits/>
      </c:valAx>
      <c:catAx>
        <c:axId val="19461542"/>
        <c:scaling>
          <c:orientation val="minMax"/>
        </c:scaling>
        <c:axPos val="b"/>
        <c:delete val="1"/>
        <c:majorTickMark val="in"/>
        <c:minorTickMark val="none"/>
        <c:tickLblPos val="nextTo"/>
        <c:crossAx val="57040679"/>
        <c:crosses val="autoZero"/>
        <c:auto val="0"/>
        <c:lblOffset val="100"/>
        <c:tickLblSkip val="1"/>
        <c:noMultiLvlLbl val="0"/>
      </c:catAx>
      <c:valAx>
        <c:axId val="570406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4615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6656616"/>
        <c:axId val="8938217"/>
      </c:scatterChart>
      <c:valAx>
        <c:axId val="16656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38217"/>
        <c:crosses val="max"/>
        <c:crossBetween val="midCat"/>
        <c:dispUnits/>
      </c:valAx>
      <c:valAx>
        <c:axId val="8938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66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5"/>
  <sheetViews>
    <sheetView tabSelected="1" workbookViewId="0" topLeftCell="A1">
      <selection activeCell="C1" sqref="C1:D3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95</v>
      </c>
      <c r="D1" s="68"/>
      <c r="E1" s="28"/>
      <c r="F1" s="17" t="s">
        <v>3</v>
      </c>
      <c r="G1" s="59">
        <v>39164.248252314814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96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39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0.018820512820512815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0.0324</v>
      </c>
      <c r="H8" s="5"/>
    </row>
    <row r="9" spans="5:8" ht="13.5">
      <c r="E9" s="64" t="s">
        <v>13</v>
      </c>
      <c r="F9" s="64"/>
      <c r="G9" s="35">
        <v>0.005362874179507473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0.027037125820492523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38</v>
      </c>
      <c r="N12" s="44">
        <v>38</v>
      </c>
      <c r="O12" s="45">
        <v>97.43589743589743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2.564102564102564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39</v>
      </c>
      <c r="N15" s="44">
        <v>39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0.019067325892937248</v>
      </c>
      <c r="L18" s="42">
        <v>0</v>
      </c>
      <c r="M18" s="42">
        <v>0.007051255331973039</v>
      </c>
      <c r="N18" s="51">
        <v>0.0324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-0.01937316480341167</v>
      </c>
      <c r="L19" s="42">
        <v>-0.0301557964076693</v>
      </c>
      <c r="M19" s="42">
        <v>-0.006939939072083234</v>
      </c>
      <c r="N19" s="51">
        <v>0.005362874179507473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0.03844049069634892</v>
      </c>
      <c r="L20" s="42">
        <v>0.0301557964076693</v>
      </c>
      <c r="M20" s="42">
        <v>0.013991194404056273</v>
      </c>
      <c r="N20" s="51">
        <v>0.027037125820492523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-0.0011946248757896845</v>
      </c>
      <c r="L22" s="42">
        <v>-0.014198250783952296</v>
      </c>
      <c r="M22" s="42">
        <v>0.0004348078959013289</v>
      </c>
      <c r="N22" s="51">
        <v>0.018820512820512815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0.011287935278110506</v>
      </c>
      <c r="L23" s="42">
        <v>0.015855136242214844</v>
      </c>
      <c r="M23" s="42">
        <v>0.0041084724475557175</v>
      </c>
      <c r="N23" s="51">
        <v>0.01989176648652228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0.011371274769659144</v>
      </c>
      <c r="L24" s="42">
        <v>0.0071488051586712795</v>
      </c>
      <c r="M24" s="42">
        <v>0.004138805541818311</v>
      </c>
      <c r="N24" s="51">
        <v>0.006528608277870875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39.8275</v>
      </c>
      <c r="D47" s="24">
        <v>50.2812</v>
      </c>
      <c r="E47" s="24">
        <v>-14.232</v>
      </c>
      <c r="F47" s="60">
        <v>0.0318</v>
      </c>
    </row>
    <row r="48" spans="2:6" ht="13.5">
      <c r="B48" s="27" t="s">
        <v>57</v>
      </c>
      <c r="C48" s="24">
        <v>86.0995</v>
      </c>
      <c r="D48" s="24">
        <v>25.9421</v>
      </c>
      <c r="E48" s="24">
        <v>-31.0746</v>
      </c>
      <c r="F48" s="60">
        <v>0.0374</v>
      </c>
    </row>
    <row r="49" spans="2:6" ht="13.5">
      <c r="B49" s="27" t="s">
        <v>58</v>
      </c>
      <c r="C49" s="24">
        <v>91.2125</v>
      </c>
      <c r="D49" s="24">
        <v>-22.6492</v>
      </c>
      <c r="E49" s="24">
        <v>-32.9337</v>
      </c>
      <c r="F49" s="60">
        <v>0.0478</v>
      </c>
    </row>
    <row r="50" spans="2:6" ht="13.5">
      <c r="B50" s="27" t="s">
        <v>59</v>
      </c>
      <c r="C50" s="24">
        <v>86.1172</v>
      </c>
      <c r="D50" s="24">
        <v>-29.9988</v>
      </c>
      <c r="E50" s="24">
        <v>-31.0786</v>
      </c>
      <c r="F50" s="60">
        <v>0.0502</v>
      </c>
    </row>
    <row r="51" spans="2:6" ht="13.5">
      <c r="B51" s="27" t="s">
        <v>60</v>
      </c>
      <c r="C51" s="24">
        <v>74.4912</v>
      </c>
      <c r="D51" s="24">
        <v>-40.0924</v>
      </c>
      <c r="E51" s="24">
        <v>-26.8462</v>
      </c>
      <c r="F51" s="60">
        <v>0.0484</v>
      </c>
    </row>
    <row r="52" spans="2:6" ht="13.5">
      <c r="B52" s="27" t="s">
        <v>61</v>
      </c>
      <c r="C52" s="24">
        <v>62.4997</v>
      </c>
      <c r="D52" s="24">
        <v>-45.248</v>
      </c>
      <c r="E52" s="24">
        <v>-22.4809</v>
      </c>
      <c r="F52" s="60">
        <v>0.0418</v>
      </c>
    </row>
    <row r="53" spans="2:6" ht="13.5">
      <c r="B53" s="27" t="s">
        <v>62</v>
      </c>
      <c r="C53" s="24">
        <v>34.8667</v>
      </c>
      <c r="D53" s="24">
        <v>-46.8718</v>
      </c>
      <c r="E53" s="24">
        <v>-12.422</v>
      </c>
      <c r="F53" s="60">
        <v>0.0154</v>
      </c>
    </row>
    <row r="54" spans="2:6" ht="13.5">
      <c r="B54" s="27" t="s">
        <v>63</v>
      </c>
      <c r="C54" s="24">
        <v>27.5641</v>
      </c>
      <c r="D54" s="24">
        <v>-34.6545</v>
      </c>
      <c r="E54" s="24">
        <v>-9.7643</v>
      </c>
      <c r="F54" s="60">
        <v>0.0194</v>
      </c>
    </row>
    <row r="55" spans="2:6" ht="13.5">
      <c r="B55" s="27" t="s">
        <v>64</v>
      </c>
      <c r="C55" s="24">
        <v>22.127</v>
      </c>
      <c r="D55" s="24">
        <v>42.7015</v>
      </c>
      <c r="E55" s="24">
        <v>-7.5217</v>
      </c>
      <c r="F55" s="60">
        <v>0.0312</v>
      </c>
    </row>
    <row r="56" spans="2:6" ht="13.5">
      <c r="B56" s="27" t="s">
        <v>65</v>
      </c>
      <c r="C56" s="24">
        <v>24.7885</v>
      </c>
      <c r="D56" s="24">
        <v>45.4354</v>
      </c>
      <c r="E56" s="24">
        <v>-8.4904</v>
      </c>
      <c r="F56" s="60">
        <v>0.028</v>
      </c>
    </row>
    <row r="57" spans="2:6" ht="13.5">
      <c r="B57" s="27" t="s">
        <v>66</v>
      </c>
      <c r="C57" s="24">
        <v>27.7705</v>
      </c>
      <c r="D57" s="24">
        <v>47.7821</v>
      </c>
      <c r="E57" s="24">
        <v>-9.5758</v>
      </c>
      <c r="F57" s="60">
        <v>0.0314</v>
      </c>
    </row>
    <row r="58" spans="2:6" ht="13.5">
      <c r="B58" s="27" t="s">
        <v>67</v>
      </c>
      <c r="C58" s="24">
        <v>31.0095</v>
      </c>
      <c r="D58" s="24">
        <v>49.7064</v>
      </c>
      <c r="E58" s="24">
        <v>-10.7546</v>
      </c>
      <c r="F58" s="60">
        <v>0.0422</v>
      </c>
    </row>
    <row r="59" spans="2:6" ht="13.5">
      <c r="B59" s="27" t="s">
        <v>68</v>
      </c>
      <c r="C59" s="24">
        <v>33.7865</v>
      </c>
      <c r="D59" s="24">
        <v>50.992</v>
      </c>
      <c r="E59" s="24">
        <v>-12.0314</v>
      </c>
      <c r="F59" s="60">
        <v>0.032</v>
      </c>
    </row>
    <row r="60" spans="2:6" ht="13.5">
      <c r="B60" s="27" t="s">
        <v>69</v>
      </c>
      <c r="C60" s="24">
        <v>43.148</v>
      </c>
      <c r="D60" s="24">
        <v>52.8456</v>
      </c>
      <c r="E60" s="24">
        <v>-15.1727</v>
      </c>
      <c r="F60" s="60">
        <v>0.0202</v>
      </c>
    </row>
    <row r="61" spans="2:6" ht="13.5">
      <c r="B61" s="27" t="s">
        <v>70</v>
      </c>
      <c r="C61" s="24">
        <v>46.8589</v>
      </c>
      <c r="D61" s="24">
        <v>52.6684</v>
      </c>
      <c r="E61" s="24">
        <v>-16.5234</v>
      </c>
      <c r="F61" s="60">
        <v>0.0408</v>
      </c>
    </row>
    <row r="62" spans="2:6" ht="13.5">
      <c r="B62" s="27" t="s">
        <v>71</v>
      </c>
      <c r="C62" s="24">
        <v>50.5178</v>
      </c>
      <c r="D62" s="24">
        <v>52.0683</v>
      </c>
      <c r="E62" s="24">
        <v>-17.8551</v>
      </c>
      <c r="F62" s="60">
        <v>0.0316</v>
      </c>
    </row>
    <row r="63" spans="2:6" ht="13.5">
      <c r="B63" s="27" t="s">
        <v>72</v>
      </c>
      <c r="C63" s="24">
        <v>54.1101</v>
      </c>
      <c r="D63" s="24">
        <v>51.1062</v>
      </c>
      <c r="E63" s="24">
        <v>-19.1625</v>
      </c>
      <c r="F63" s="60">
        <v>0.0424</v>
      </c>
    </row>
    <row r="64" spans="2:6" ht="13.5">
      <c r="B64" s="27" t="s">
        <v>73</v>
      </c>
      <c r="C64" s="24">
        <v>57.6359</v>
      </c>
      <c r="D64" s="24">
        <v>49.9062</v>
      </c>
      <c r="E64" s="24">
        <v>-20.446</v>
      </c>
      <c r="F64" s="60">
        <v>0.0238</v>
      </c>
    </row>
    <row r="65" spans="2:6" ht="13.5">
      <c r="B65" s="27" t="s">
        <v>74</v>
      </c>
      <c r="C65" s="24">
        <v>70.2911</v>
      </c>
      <c r="D65" s="24">
        <v>43.3856</v>
      </c>
      <c r="E65" s="24">
        <v>-25.0519</v>
      </c>
      <c r="F65" s="60">
        <v>0.0336</v>
      </c>
    </row>
    <row r="66" spans="2:6" ht="13.5">
      <c r="B66" s="27" t="s">
        <v>75</v>
      </c>
      <c r="C66" s="24">
        <v>77.4643</v>
      </c>
      <c r="D66" s="24">
        <v>37.8131</v>
      </c>
      <c r="E66" s="24">
        <v>-27.6627</v>
      </c>
      <c r="F66" s="60">
        <v>0.0186</v>
      </c>
    </row>
    <row r="67" spans="2:6" ht="13.5">
      <c r="B67" s="27" t="s">
        <v>76</v>
      </c>
      <c r="C67" s="24">
        <v>80.2185</v>
      </c>
      <c r="D67" s="24">
        <v>35.1574</v>
      </c>
      <c r="E67" s="24">
        <v>-28.6653</v>
      </c>
      <c r="F67" s="60">
        <v>0.0544</v>
      </c>
    </row>
    <row r="68" spans="2:6" ht="13.5">
      <c r="B68" s="27" t="s">
        <v>77</v>
      </c>
      <c r="C68" s="24">
        <v>82.8236</v>
      </c>
      <c r="D68" s="24">
        <v>32.3513</v>
      </c>
      <c r="E68" s="24">
        <v>-29.6134</v>
      </c>
      <c r="F68" s="60">
        <v>0.0494</v>
      </c>
    </row>
    <row r="69" spans="2:6" ht="13.5">
      <c r="B69" s="27" t="s">
        <v>78</v>
      </c>
      <c r="C69" s="24">
        <v>85.2504</v>
      </c>
      <c r="D69" s="24">
        <v>29.3784</v>
      </c>
      <c r="E69" s="24">
        <v>-30.4965</v>
      </c>
      <c r="F69" s="60">
        <v>0.04</v>
      </c>
    </row>
    <row r="70" spans="2:6" ht="13.5">
      <c r="B70" s="27" t="s">
        <v>79</v>
      </c>
      <c r="C70" s="24">
        <v>86.0405</v>
      </c>
      <c r="D70" s="24">
        <v>25.9415</v>
      </c>
      <c r="E70" s="24">
        <v>-31.2374</v>
      </c>
      <c r="F70" s="60">
        <v>0.0386</v>
      </c>
    </row>
    <row r="71" spans="2:6" ht="13.5">
      <c r="B71" s="27" t="s">
        <v>80</v>
      </c>
      <c r="C71" s="24">
        <v>85.9762</v>
      </c>
      <c r="D71" s="24">
        <v>25.9408</v>
      </c>
      <c r="E71" s="24">
        <v>-31.4146</v>
      </c>
      <c r="F71" s="60">
        <v>0.04</v>
      </c>
    </row>
    <row r="72" spans="2:6" ht="13.5">
      <c r="B72" s="27" t="s">
        <v>81</v>
      </c>
      <c r="C72" s="24">
        <v>90.6691</v>
      </c>
      <c r="D72" s="24">
        <v>20.934</v>
      </c>
      <c r="E72" s="24">
        <v>-32.5463</v>
      </c>
      <c r="F72" s="60">
        <v>0.0348</v>
      </c>
    </row>
    <row r="73" spans="2:6" ht="13.5">
      <c r="B73" s="27" t="s">
        <v>82</v>
      </c>
      <c r="C73" s="24">
        <v>93.5235</v>
      </c>
      <c r="D73" s="24">
        <v>-21.4574</v>
      </c>
      <c r="E73" s="24">
        <v>-33.6886</v>
      </c>
      <c r="F73" s="60">
        <v>0.0574</v>
      </c>
    </row>
    <row r="74" spans="2:6" ht="13.5">
      <c r="B74" s="27" t="s">
        <v>83</v>
      </c>
      <c r="C74" s="24">
        <v>88.3559</v>
      </c>
      <c r="D74" s="24">
        <v>-30.0875</v>
      </c>
      <c r="E74" s="24">
        <v>-31.8146</v>
      </c>
      <c r="F74" s="60">
        <v>0.0586</v>
      </c>
    </row>
    <row r="75" spans="2:7" ht="13.5">
      <c r="B75" s="27" t="s">
        <v>84</v>
      </c>
      <c r="C75" s="24">
        <v>77.3414</v>
      </c>
      <c r="D75" s="24">
        <v>-40.4734</v>
      </c>
      <c r="E75" s="24">
        <v>-27.6181</v>
      </c>
      <c r="F75" s="60">
        <v>0.0648</v>
      </c>
      <c r="G75" s="60">
        <v>0.0023999999999999994</v>
      </c>
    </row>
    <row r="76" spans="2:6" ht="13.5">
      <c r="B76" s="27" t="s">
        <v>85</v>
      </c>
      <c r="C76" s="24">
        <v>72.1774</v>
      </c>
      <c r="D76" s="24">
        <v>-43.5487</v>
      </c>
      <c r="E76" s="24">
        <v>-25.7384</v>
      </c>
      <c r="F76" s="60">
        <v>0.0368</v>
      </c>
    </row>
    <row r="77" spans="2:6" ht="13.5">
      <c r="B77" s="27" t="s">
        <v>86</v>
      </c>
      <c r="C77" s="24">
        <v>69.4858</v>
      </c>
      <c r="D77" s="24">
        <v>-44.8893</v>
      </c>
      <c r="E77" s="24">
        <v>-24.7587</v>
      </c>
      <c r="F77" s="60">
        <v>0.045</v>
      </c>
    </row>
    <row r="78" spans="2:6" ht="13.5">
      <c r="B78" s="27" t="s">
        <v>87</v>
      </c>
      <c r="C78" s="24">
        <v>66.0601</v>
      </c>
      <c r="D78" s="24">
        <v>-46.4043</v>
      </c>
      <c r="E78" s="24">
        <v>-23.5119</v>
      </c>
      <c r="F78" s="60">
        <v>0.0566</v>
      </c>
    </row>
    <row r="79" spans="2:6" ht="13.5">
      <c r="B79" s="27" t="s">
        <v>88</v>
      </c>
      <c r="C79" s="24">
        <v>62.5769</v>
      </c>
      <c r="D79" s="24">
        <v>-47.7488</v>
      </c>
      <c r="E79" s="24">
        <v>-22.2441</v>
      </c>
      <c r="F79" s="60">
        <v>0.0462</v>
      </c>
    </row>
    <row r="80" spans="2:6" ht="13.5">
      <c r="B80" s="27" t="s">
        <v>89</v>
      </c>
      <c r="C80" s="24">
        <v>48.1674</v>
      </c>
      <c r="D80" s="24">
        <v>-51.2573</v>
      </c>
      <c r="E80" s="24">
        <v>-16.9996</v>
      </c>
      <c r="F80" s="60">
        <v>0.0492</v>
      </c>
    </row>
    <row r="81" spans="2:6" ht="13.5">
      <c r="B81" s="27" t="s">
        <v>90</v>
      </c>
      <c r="C81" s="24">
        <v>44.4713</v>
      </c>
      <c r="D81" s="24">
        <v>-51.2413</v>
      </c>
      <c r="E81" s="24">
        <v>-15.6542</v>
      </c>
      <c r="F81" s="60">
        <v>0.031</v>
      </c>
    </row>
    <row r="82" spans="2:6" ht="13.5">
      <c r="B82" s="27" t="s">
        <v>91</v>
      </c>
      <c r="C82" s="24">
        <v>40.811</v>
      </c>
      <c r="D82" s="24">
        <v>-50.6614</v>
      </c>
      <c r="E82" s="24">
        <v>-14.322</v>
      </c>
      <c r="F82" s="60">
        <v>0.014</v>
      </c>
    </row>
    <row r="83" spans="2:6" ht="13.5">
      <c r="B83" s="27" t="s">
        <v>92</v>
      </c>
      <c r="C83" s="24">
        <v>31.6161</v>
      </c>
      <c r="D83" s="24">
        <v>-45.7679</v>
      </c>
      <c r="E83" s="24">
        <v>-10.9753</v>
      </c>
      <c r="F83" s="60">
        <v>0.0292</v>
      </c>
    </row>
    <row r="84" spans="2:6" ht="13.5">
      <c r="B84" s="27" t="s">
        <v>93</v>
      </c>
      <c r="C84" s="24">
        <v>29.0092</v>
      </c>
      <c r="D84" s="24">
        <v>-42.9541</v>
      </c>
      <c r="E84" s="24">
        <v>-10.0265</v>
      </c>
      <c r="F84" s="60">
        <v>0.0432</v>
      </c>
    </row>
    <row r="85" spans="2:6" ht="13.5">
      <c r="B85" s="27" t="s">
        <v>94</v>
      </c>
      <c r="C85" s="24">
        <v>27.0293</v>
      </c>
      <c r="D85" s="24">
        <v>-39.6357</v>
      </c>
      <c r="E85" s="24">
        <v>-9.3059</v>
      </c>
      <c r="F85" s="60">
        <v>0.0108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5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95</v>
      </c>
      <c r="D2" s="68"/>
      <c r="E2" s="3"/>
      <c r="F2" s="4" t="s">
        <v>3</v>
      </c>
      <c r="G2" s="11">
        <v>39164.248252314814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96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0.018820512820512815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0.03</v>
      </c>
      <c r="D8" s="70"/>
      <c r="E8" s="2"/>
      <c r="F8" s="14" t="s">
        <v>12</v>
      </c>
      <c r="G8" s="35">
        <v>0.0324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-0.03</v>
      </c>
      <c r="D9" s="70"/>
      <c r="E9" s="2"/>
      <c r="F9" s="14" t="s">
        <v>13</v>
      </c>
      <c r="G9" s="35">
        <v>0.005362874179507473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0.027037125820492523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0.006528608277870875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39.81505938493031</v>
      </c>
      <c r="D47" s="24">
        <v>50.29000818042695</v>
      </c>
      <c r="E47" s="24">
        <v>-14.227471986418669</v>
      </c>
      <c r="F47" s="60">
        <v>0.0318</v>
      </c>
    </row>
    <row r="48" spans="2:6" ht="13.5">
      <c r="B48" s="27" t="s">
        <v>57</v>
      </c>
      <c r="C48" s="24">
        <v>86.0946093415917</v>
      </c>
      <c r="D48" s="24">
        <v>25.960009363297146</v>
      </c>
      <c r="E48" s="24">
        <v>-31.072819945913416</v>
      </c>
      <c r="F48" s="60">
        <v>0.0374</v>
      </c>
    </row>
    <row r="49" spans="2:6" ht="13.5">
      <c r="B49" s="27" t="s">
        <v>58</v>
      </c>
      <c r="C49" s="24">
        <v>91.22593575546645</v>
      </c>
      <c r="D49" s="24">
        <v>-22.630021181373472</v>
      </c>
      <c r="E49" s="24">
        <v>-32.93859021506467</v>
      </c>
      <c r="F49" s="60">
        <v>0.0478</v>
      </c>
    </row>
    <row r="50" spans="2:6" ht="13.5">
      <c r="B50" s="27" t="s">
        <v>59</v>
      </c>
      <c r="C50" s="24">
        <v>86.13298252368332</v>
      </c>
      <c r="D50" s="24">
        <v>-29.98008613511639</v>
      </c>
      <c r="E50" s="24">
        <v>-31.084344368842338</v>
      </c>
      <c r="F50" s="60">
        <v>0.0502</v>
      </c>
    </row>
    <row r="51" spans="2:6" ht="13.5">
      <c r="B51" s="27" t="s">
        <v>60</v>
      </c>
      <c r="C51" s="24">
        <v>74.49987031636246</v>
      </c>
      <c r="D51" s="24">
        <v>-40.06999938473863</v>
      </c>
      <c r="E51" s="24">
        <v>-26.8493557370776</v>
      </c>
      <c r="F51" s="60">
        <v>0.0484</v>
      </c>
    </row>
    <row r="52" spans="2:6" ht="13.5">
      <c r="B52" s="27" t="s">
        <v>61</v>
      </c>
      <c r="C52" s="24">
        <v>62.50963373156795</v>
      </c>
      <c r="D52" s="24">
        <v>-45.22999796869001</v>
      </c>
      <c r="E52" s="24">
        <v>-22.484515582605923</v>
      </c>
      <c r="F52" s="60">
        <v>0.0418</v>
      </c>
    </row>
    <row r="53" spans="2:6" ht="13.5">
      <c r="B53" s="27" t="s">
        <v>62</v>
      </c>
      <c r="C53" s="24">
        <v>34.87369608528684</v>
      </c>
      <c r="D53" s="24">
        <v>-46.869993901838285</v>
      </c>
      <c r="E53" s="24">
        <v>-12.424546366800797</v>
      </c>
      <c r="F53" s="60">
        <v>0.0154</v>
      </c>
    </row>
    <row r="54" spans="2:6" ht="13.5">
      <c r="B54" s="27" t="s">
        <v>63</v>
      </c>
      <c r="C54" s="24">
        <v>27.572210812068775</v>
      </c>
      <c r="D54" s="24">
        <v>-34.64999475582589</v>
      </c>
      <c r="E54" s="24">
        <v>-9.767252094168763</v>
      </c>
      <c r="F54" s="60">
        <v>0.0194</v>
      </c>
    </row>
    <row r="55" spans="2:6" ht="13.5">
      <c r="B55" s="27" t="s">
        <v>64</v>
      </c>
      <c r="C55" s="24">
        <v>22.114599367044846</v>
      </c>
      <c r="D55" s="24">
        <v>42.70985112918611</v>
      </c>
      <c r="E55" s="24">
        <v>-7.517186538718263</v>
      </c>
      <c r="F55" s="60">
        <v>0.0312</v>
      </c>
    </row>
    <row r="56" spans="2:6" ht="13.5">
      <c r="B56" s="27" t="s">
        <v>65</v>
      </c>
      <c r="C56" s="24">
        <v>24.77840846205277</v>
      </c>
      <c r="D56" s="24">
        <v>45.44444444444444</v>
      </c>
      <c r="E56" s="24">
        <v>-8.48672698056924</v>
      </c>
      <c r="F56" s="60">
        <v>0.028</v>
      </c>
    </row>
    <row r="57" spans="2:6" ht="13.5">
      <c r="B57" s="27" t="s">
        <v>66</v>
      </c>
      <c r="C57" s="24">
        <v>27.756950535439778</v>
      </c>
      <c r="D57" s="24">
        <v>47.78834864173391</v>
      </c>
      <c r="E57" s="24">
        <v>-9.570868398209832</v>
      </c>
      <c r="F57" s="60">
        <v>0.0314</v>
      </c>
    </row>
    <row r="58" spans="2:6" ht="13.5">
      <c r="B58" s="27" t="s">
        <v>67</v>
      </c>
      <c r="C58" s="24">
        <v>30.990432674107062</v>
      </c>
      <c r="D58" s="24">
        <v>49.71215104067933</v>
      </c>
      <c r="E58" s="24">
        <v>-10.747660060927917</v>
      </c>
      <c r="F58" s="60">
        <v>0.0422</v>
      </c>
    </row>
    <row r="59" spans="2:6" ht="13.5">
      <c r="B59" s="27" t="s">
        <v>68</v>
      </c>
      <c r="C59" s="24">
        <v>33.77285382299773</v>
      </c>
      <c r="D59" s="24">
        <v>50.99879741990245</v>
      </c>
      <c r="E59" s="24">
        <v>-12.026433197759644</v>
      </c>
      <c r="F59" s="60">
        <v>0.032</v>
      </c>
    </row>
    <row r="60" spans="2:6" ht="13.5">
      <c r="B60" s="27" t="s">
        <v>69</v>
      </c>
      <c r="C60" s="24">
        <v>43.141606119661574</v>
      </c>
      <c r="D60" s="24">
        <v>52.85311545394072</v>
      </c>
      <c r="E60" s="24">
        <v>-15.17037281787535</v>
      </c>
      <c r="F60" s="60">
        <v>0.0202</v>
      </c>
    </row>
    <row r="61" spans="2:6" ht="13.5">
      <c r="B61" s="27" t="s">
        <v>70</v>
      </c>
      <c r="C61" s="24">
        <v>46.84233179291891</v>
      </c>
      <c r="D61" s="24">
        <v>52.67865352838395</v>
      </c>
      <c r="E61" s="24">
        <v>-16.517369665787324</v>
      </c>
      <c r="F61" s="60">
        <v>0.0408</v>
      </c>
    </row>
    <row r="62" spans="2:6" ht="13.5">
      <c r="B62" s="27" t="s">
        <v>71</v>
      </c>
      <c r="C62" s="24">
        <v>50.50379194602951</v>
      </c>
      <c r="D62" s="24">
        <v>52.073408799993615</v>
      </c>
      <c r="E62" s="24">
        <v>-17.850001485314746</v>
      </c>
      <c r="F62" s="60">
        <v>0.0316</v>
      </c>
    </row>
    <row r="63" spans="2:6" ht="13.5">
      <c r="B63" s="27" t="s">
        <v>72</v>
      </c>
      <c r="C63" s="24">
        <v>54.10096916842423</v>
      </c>
      <c r="D63" s="24">
        <v>51.125</v>
      </c>
      <c r="E63" s="24">
        <v>-19.15917664909232</v>
      </c>
      <c r="F63" s="60">
        <v>0.0424</v>
      </c>
    </row>
    <row r="64" spans="2:6" ht="13.5">
      <c r="B64" s="27" t="s">
        <v>73</v>
      </c>
      <c r="C64" s="24">
        <v>57.628103560155616</v>
      </c>
      <c r="D64" s="24">
        <v>49.91479162788607</v>
      </c>
      <c r="E64" s="24">
        <v>-20.4431623279634</v>
      </c>
      <c r="F64" s="60">
        <v>0.0238</v>
      </c>
    </row>
    <row r="65" spans="2:6" ht="13.5">
      <c r="B65" s="27" t="s">
        <v>74</v>
      </c>
      <c r="C65" s="24">
        <v>70.28291578768072</v>
      </c>
      <c r="D65" s="24">
        <v>43.4</v>
      </c>
      <c r="E65" s="24">
        <v>-25.04892119032487</v>
      </c>
      <c r="F65" s="60">
        <v>0.0336</v>
      </c>
    </row>
    <row r="66" spans="2:6" ht="13.5">
      <c r="B66" s="27" t="s">
        <v>75</v>
      </c>
      <c r="C66" s="24">
        <v>77.46069937685235</v>
      </c>
      <c r="D66" s="24">
        <v>37.82153278961002</v>
      </c>
      <c r="E66" s="24">
        <v>-27.66138948034945</v>
      </c>
      <c r="F66" s="60">
        <v>0.0186</v>
      </c>
    </row>
    <row r="67" spans="2:6" ht="13.5">
      <c r="B67" s="27" t="s">
        <v>76</v>
      </c>
      <c r="C67" s="24">
        <v>80.21683765844209</v>
      </c>
      <c r="D67" s="24">
        <v>35.184569373042365</v>
      </c>
      <c r="E67" s="24">
        <v>-28.664694957153735</v>
      </c>
      <c r="F67" s="60">
        <v>0.0544</v>
      </c>
    </row>
    <row r="68" spans="2:6" ht="13.5">
      <c r="B68" s="27" t="s">
        <v>77</v>
      </c>
      <c r="C68" s="24">
        <v>82.81704406620335</v>
      </c>
      <c r="D68" s="24">
        <v>32.375</v>
      </c>
      <c r="E68" s="24">
        <v>-29.6110138352402</v>
      </c>
      <c r="F68" s="60">
        <v>0.0494</v>
      </c>
    </row>
    <row r="69" spans="2:6" ht="13.5">
      <c r="B69" s="27" t="s">
        <v>78</v>
      </c>
      <c r="C69" s="24">
        <v>85.24934078366778</v>
      </c>
      <c r="D69" s="24">
        <v>29.398401885514865</v>
      </c>
      <c r="E69" s="24">
        <v>-30.496114476783426</v>
      </c>
      <c r="F69" s="60">
        <v>0.04</v>
      </c>
    </row>
    <row r="70" spans="2:6" ht="13.5">
      <c r="B70" s="27" t="s">
        <v>79</v>
      </c>
      <c r="C70" s="24">
        <v>86.03538474123523</v>
      </c>
      <c r="D70" s="24">
        <v>25.960009363297146</v>
      </c>
      <c r="E70" s="24">
        <v>-31.235538198069058</v>
      </c>
      <c r="F70" s="60">
        <v>0.0386</v>
      </c>
    </row>
    <row r="71" spans="2:6" ht="13.5">
      <c r="B71" s="27" t="s">
        <v>80</v>
      </c>
      <c r="C71" s="24">
        <v>85.97091208786327</v>
      </c>
      <c r="D71" s="24">
        <v>25.960009363297146</v>
      </c>
      <c r="E71" s="24">
        <v>-31.412675357380813</v>
      </c>
      <c r="F71" s="60">
        <v>0.04</v>
      </c>
    </row>
    <row r="72" spans="2:6" ht="13.5">
      <c r="B72" s="27" t="s">
        <v>81</v>
      </c>
      <c r="C72" s="24">
        <v>90.66981316967255</v>
      </c>
      <c r="D72" s="24">
        <v>20.95139621390487</v>
      </c>
      <c r="E72" s="24">
        <v>-32.54655957253279</v>
      </c>
      <c r="F72" s="60">
        <v>0.0348</v>
      </c>
    </row>
    <row r="73" spans="2:6" ht="13.5">
      <c r="B73" s="27" t="s">
        <v>82</v>
      </c>
      <c r="C73" s="24">
        <v>93.54203660847898</v>
      </c>
      <c r="D73" s="24">
        <v>-21.436590433165023</v>
      </c>
      <c r="E73" s="24">
        <v>-33.69534677373059</v>
      </c>
      <c r="F73" s="60">
        <v>0.0574</v>
      </c>
    </row>
    <row r="74" spans="2:6" ht="13.5">
      <c r="B74" s="27" t="s">
        <v>83</v>
      </c>
      <c r="C74" s="24">
        <v>88.37527316480342</v>
      </c>
      <c r="D74" s="24">
        <v>-30.066747467842603</v>
      </c>
      <c r="E74" s="24">
        <v>-31.82165125533197</v>
      </c>
      <c r="F74" s="60">
        <v>0.0586</v>
      </c>
    </row>
    <row r="75" spans="2:7" ht="13.5">
      <c r="B75" s="27" t="s">
        <v>84</v>
      </c>
      <c r="C75" s="24">
        <v>77.35249897451222</v>
      </c>
      <c r="D75" s="24">
        <v>-40.44324420359233</v>
      </c>
      <c r="E75" s="24">
        <v>-27.62213969635333</v>
      </c>
      <c r="F75" s="60">
        <v>0.0648</v>
      </c>
      <c r="G75" s="39">
        <v>0.0023999999999999994</v>
      </c>
    </row>
    <row r="76" spans="2:6" ht="13.5">
      <c r="B76" s="27" t="s">
        <v>85</v>
      </c>
      <c r="C76" s="24">
        <v>72.18318078908834</v>
      </c>
      <c r="D76" s="24">
        <v>-43.53130737815792</v>
      </c>
      <c r="E76" s="24">
        <v>-25.74050403515873</v>
      </c>
      <c r="F76" s="60">
        <v>0.0368</v>
      </c>
    </row>
    <row r="77" spans="2:6" ht="13.5">
      <c r="B77" s="27" t="s">
        <v>86</v>
      </c>
      <c r="C77" s="24">
        <v>69.49943507694897</v>
      </c>
      <c r="D77" s="24">
        <v>-44.872129386055306</v>
      </c>
      <c r="E77" s="24">
        <v>-24.763662762151355</v>
      </c>
      <c r="F77" s="60">
        <v>0.045</v>
      </c>
    </row>
    <row r="78" spans="2:6" ht="13.5">
      <c r="B78" s="27" t="s">
        <v>87</v>
      </c>
      <c r="C78" s="24">
        <v>66.07439002323083</v>
      </c>
      <c r="D78" s="24">
        <v>-46.38048241036641</v>
      </c>
      <c r="E78" s="24">
        <v>-23.51710114310299</v>
      </c>
      <c r="F78" s="60">
        <v>0.0566</v>
      </c>
    </row>
    <row r="79" spans="2:6" ht="13.5">
      <c r="B79" s="27" t="s">
        <v>88</v>
      </c>
      <c r="C79" s="24">
        <v>62.593429190158055</v>
      </c>
      <c r="D79" s="24">
        <v>-47.73389510385833</v>
      </c>
      <c r="E79" s="24">
        <v>-22.250116133214057</v>
      </c>
      <c r="F79" s="60">
        <v>0.0462</v>
      </c>
    </row>
    <row r="80" spans="2:6" ht="13.5">
      <c r="B80" s="27" t="s">
        <v>89</v>
      </c>
      <c r="C80" s="24">
        <v>48.18243669762637</v>
      </c>
      <c r="D80" s="24">
        <v>-51.23866167391121</v>
      </c>
      <c r="E80" s="24">
        <v>-17.00507291035766</v>
      </c>
      <c r="F80" s="60">
        <v>0.0492</v>
      </c>
    </row>
    <row r="81" spans="2:6" ht="13.5">
      <c r="B81" s="27" t="s">
        <v>90</v>
      </c>
      <c r="C81" s="24">
        <v>44.47832473635495</v>
      </c>
      <c r="D81" s="24">
        <v>-51.22768400845267</v>
      </c>
      <c r="E81" s="24">
        <v>-15.656756794936769</v>
      </c>
      <c r="F81" s="60">
        <v>0.031</v>
      </c>
    </row>
    <row r="82" spans="2:6" ht="13.5">
      <c r="B82" s="27" t="s">
        <v>91</v>
      </c>
      <c r="C82" s="24">
        <v>40.81457654295806</v>
      </c>
      <c r="D82" s="24">
        <v>-50.655552575077564</v>
      </c>
      <c r="E82" s="24">
        <v>-14.323301755178306</v>
      </c>
      <c r="F82" s="60">
        <v>0.014</v>
      </c>
    </row>
    <row r="83" spans="2:6" ht="13.5">
      <c r="B83" s="27" t="s">
        <v>92</v>
      </c>
      <c r="C83" s="24">
        <v>31.62293755796833</v>
      </c>
      <c r="D83" s="24">
        <v>-45.75520590869809</v>
      </c>
      <c r="E83" s="24">
        <v>-10.977788667575542</v>
      </c>
      <c r="F83" s="60">
        <v>0.0292</v>
      </c>
    </row>
    <row r="84" spans="2:6" ht="13.5">
      <c r="B84" s="27" t="s">
        <v>93</v>
      </c>
      <c r="C84" s="24">
        <v>29.02812843466322</v>
      </c>
      <c r="D84" s="24">
        <v>-42.94635614820395</v>
      </c>
      <c r="E84" s="24">
        <v>-10.033389386798666</v>
      </c>
      <c r="F84" s="60">
        <v>0.0432</v>
      </c>
    </row>
    <row r="85" spans="2:6" ht="13.5">
      <c r="B85" s="27" t="s">
        <v>94</v>
      </c>
      <c r="C85" s="24">
        <v>27.033049501956892</v>
      </c>
      <c r="D85" s="24">
        <v>-39.63211681300288</v>
      </c>
      <c r="E85" s="24">
        <v>-9.307264707105631</v>
      </c>
      <c r="F85" s="60">
        <v>0.0108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5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95</v>
      </c>
      <c r="D2" s="68"/>
      <c r="E2" s="3"/>
      <c r="F2" s="4" t="s">
        <v>3</v>
      </c>
      <c r="G2" s="11">
        <v>39164.248252314814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96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39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0.018820512820512815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0.03</v>
      </c>
      <c r="D8" s="70"/>
      <c r="E8" s="1"/>
      <c r="F8" s="14" t="s">
        <v>12</v>
      </c>
      <c r="G8" s="35">
        <v>0.0324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-0.03</v>
      </c>
      <c r="D9" s="70"/>
      <c r="E9" s="1"/>
      <c r="F9" s="14" t="s">
        <v>13</v>
      </c>
      <c r="G9" s="35">
        <v>0.005362874179507473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0.027037125820492523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0.006528608277870875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0.01244061506969274</v>
      </c>
      <c r="D47" s="24">
        <v>-0.008808180426953527</v>
      </c>
      <c r="E47" s="24">
        <v>-0.00452801358133037</v>
      </c>
      <c r="F47" s="60">
        <v>0.0318</v>
      </c>
    </row>
    <row r="48" spans="2:6" ht="13.5">
      <c r="B48" s="27" t="s">
        <v>57</v>
      </c>
      <c r="C48" s="24">
        <v>0.004890658408299942</v>
      </c>
      <c r="D48" s="24">
        <v>-0.01790936329714654</v>
      </c>
      <c r="E48" s="24">
        <v>-0.0017800540865842152</v>
      </c>
      <c r="F48" s="60">
        <v>0.0374</v>
      </c>
    </row>
    <row r="49" spans="2:6" ht="13.5">
      <c r="B49" s="27" t="s">
        <v>58</v>
      </c>
      <c r="C49" s="24">
        <v>-0.013435755466446153</v>
      </c>
      <c r="D49" s="24">
        <v>-0.019178818626528482</v>
      </c>
      <c r="E49" s="24">
        <v>0.00489021506466969</v>
      </c>
      <c r="F49" s="60">
        <v>0.0478</v>
      </c>
    </row>
    <row r="50" spans="2:6" ht="13.5">
      <c r="B50" s="27" t="s">
        <v>59</v>
      </c>
      <c r="C50" s="24">
        <v>-0.015782523683327554</v>
      </c>
      <c r="D50" s="24">
        <v>-0.018713864883608267</v>
      </c>
      <c r="E50" s="24">
        <v>0.0057443688423362005</v>
      </c>
      <c r="F50" s="60">
        <v>0.0502</v>
      </c>
    </row>
    <row r="51" spans="2:6" ht="13.5">
      <c r="B51" s="27" t="s">
        <v>60</v>
      </c>
      <c r="C51" s="24">
        <v>-0.008670316362454855</v>
      </c>
      <c r="D51" s="24">
        <v>-0.022400615261368273</v>
      </c>
      <c r="E51" s="24">
        <v>0.0031557370776020832</v>
      </c>
      <c r="F51" s="60">
        <v>0.0484</v>
      </c>
    </row>
    <row r="52" spans="2:6" ht="13.5">
      <c r="B52" s="27" t="s">
        <v>61</v>
      </c>
      <c r="C52" s="24">
        <v>-0.009933731567954851</v>
      </c>
      <c r="D52" s="24">
        <v>-0.01800203130999023</v>
      </c>
      <c r="E52" s="24">
        <v>0.003615582605924317</v>
      </c>
      <c r="F52" s="60">
        <v>0.0418</v>
      </c>
    </row>
    <row r="53" spans="2:6" ht="13.5">
      <c r="B53" s="27" t="s">
        <v>62</v>
      </c>
      <c r="C53" s="24">
        <v>-0.006996085286836262</v>
      </c>
      <c r="D53" s="24">
        <v>-0.001806098161715397</v>
      </c>
      <c r="E53" s="24">
        <v>0.0025463668007965623</v>
      </c>
      <c r="F53" s="60">
        <v>0.0154</v>
      </c>
    </row>
    <row r="54" spans="2:6" ht="13.5">
      <c r="B54" s="27" t="s">
        <v>63</v>
      </c>
      <c r="C54" s="24">
        <v>-0.008110812068775175</v>
      </c>
      <c r="D54" s="24">
        <v>-0.004505244174112022</v>
      </c>
      <c r="E54" s="24">
        <v>0.002952094168762187</v>
      </c>
      <c r="F54" s="60">
        <v>0.0194</v>
      </c>
    </row>
    <row r="55" spans="2:6" ht="13.5">
      <c r="B55" s="27" t="s">
        <v>64</v>
      </c>
      <c r="C55" s="24">
        <v>0.012400632955152702</v>
      </c>
      <c r="D55" s="24">
        <v>-0.008351129186110029</v>
      </c>
      <c r="E55" s="24">
        <v>-0.004513461281737463</v>
      </c>
      <c r="F55" s="60">
        <v>0.0312</v>
      </c>
    </row>
    <row r="56" spans="2:6" ht="13.5">
      <c r="B56" s="27" t="s">
        <v>65</v>
      </c>
      <c r="C56" s="24">
        <v>0.010091537947229057</v>
      </c>
      <c r="D56" s="24">
        <v>-0.009044444444441524</v>
      </c>
      <c r="E56" s="24">
        <v>-0.0036730194307601494</v>
      </c>
      <c r="F56" s="60">
        <v>0.028</v>
      </c>
    </row>
    <row r="57" spans="2:6" ht="13.5">
      <c r="B57" s="27" t="s">
        <v>66</v>
      </c>
      <c r="C57" s="24">
        <v>0.01354946456022077</v>
      </c>
      <c r="D57" s="24">
        <v>-0.006248641733911597</v>
      </c>
      <c r="E57" s="24">
        <v>-0.004931601790167051</v>
      </c>
      <c r="F57" s="60">
        <v>0.0314</v>
      </c>
    </row>
    <row r="58" spans="2:6" ht="13.5">
      <c r="B58" s="27" t="s">
        <v>67</v>
      </c>
      <c r="C58" s="24">
        <v>0.019067325892937248</v>
      </c>
      <c r="D58" s="24">
        <v>-0.005751040679328412</v>
      </c>
      <c r="E58" s="24">
        <v>-0.006939939072083234</v>
      </c>
      <c r="F58" s="60">
        <v>0.0422</v>
      </c>
    </row>
    <row r="59" spans="2:6" ht="13.5">
      <c r="B59" s="27" t="s">
        <v>68</v>
      </c>
      <c r="C59" s="24">
        <v>0.013646177002264892</v>
      </c>
      <c r="D59" s="24">
        <v>-0.006797419902454749</v>
      </c>
      <c r="E59" s="24">
        <v>-0.004966802240355506</v>
      </c>
      <c r="F59" s="60">
        <v>0.032</v>
      </c>
    </row>
    <row r="60" spans="2:6" ht="13.5">
      <c r="B60" s="27" t="s">
        <v>69</v>
      </c>
      <c r="C60" s="24">
        <v>0.0063938803384289145</v>
      </c>
      <c r="D60" s="24">
        <v>-0.0075154539407193965</v>
      </c>
      <c r="E60" s="24">
        <v>-0.002327182124650662</v>
      </c>
      <c r="F60" s="60">
        <v>0.0202</v>
      </c>
    </row>
    <row r="61" spans="2:6" ht="13.5">
      <c r="B61" s="27" t="s">
        <v>70</v>
      </c>
      <c r="C61" s="24">
        <v>0.016568207081085973</v>
      </c>
      <c r="D61" s="24">
        <v>-0.010253528383948662</v>
      </c>
      <c r="E61" s="24">
        <v>-0.006030334212674404</v>
      </c>
      <c r="F61" s="60">
        <v>0.0408</v>
      </c>
    </row>
    <row r="62" spans="2:6" ht="13.5">
      <c r="B62" s="27" t="s">
        <v>71</v>
      </c>
      <c r="C62" s="24">
        <v>0.01400805397049254</v>
      </c>
      <c r="D62" s="24">
        <v>-0.005108799993614355</v>
      </c>
      <c r="E62" s="24">
        <v>-0.005098514685254685</v>
      </c>
      <c r="F62" s="60">
        <v>0.0316</v>
      </c>
    </row>
    <row r="63" spans="2:6" ht="13.5">
      <c r="B63" s="27" t="s">
        <v>72</v>
      </c>
      <c r="C63" s="24">
        <v>0.009130831575774323</v>
      </c>
      <c r="D63" s="24">
        <v>-0.018799999999998818</v>
      </c>
      <c r="E63" s="24">
        <v>-0.0033233509076815437</v>
      </c>
      <c r="F63" s="60">
        <v>0.0424</v>
      </c>
    </row>
    <row r="64" spans="2:6" ht="13.5">
      <c r="B64" s="27" t="s">
        <v>73</v>
      </c>
      <c r="C64" s="24">
        <v>0.00779643984438394</v>
      </c>
      <c r="D64" s="24">
        <v>-0.008591627886069375</v>
      </c>
      <c r="E64" s="24">
        <v>-0.0028376720366019015</v>
      </c>
      <c r="F64" s="60">
        <v>0.0238</v>
      </c>
    </row>
    <row r="65" spans="2:6" ht="13.5">
      <c r="B65" s="27" t="s">
        <v>74</v>
      </c>
      <c r="C65" s="24">
        <v>0.008184212319278572</v>
      </c>
      <c r="D65" s="24">
        <v>-0.014400000000001967</v>
      </c>
      <c r="E65" s="24">
        <v>-0.002978809675131089</v>
      </c>
      <c r="F65" s="60">
        <v>0.0336</v>
      </c>
    </row>
    <row r="66" spans="2:6" ht="13.5">
      <c r="B66" s="27" t="s">
        <v>75</v>
      </c>
      <c r="C66" s="24">
        <v>0.0036006231476477524</v>
      </c>
      <c r="D66" s="24">
        <v>-0.008432789610019142</v>
      </c>
      <c r="E66" s="24">
        <v>-0.0013105196505520667</v>
      </c>
      <c r="F66" s="60">
        <v>0.0186</v>
      </c>
    </row>
    <row r="67" spans="2:6" ht="13.5">
      <c r="B67" s="27" t="s">
        <v>76</v>
      </c>
      <c r="C67" s="24">
        <v>0.0016623415579175571</v>
      </c>
      <c r="D67" s="24">
        <v>-0.02716937304236211</v>
      </c>
      <c r="E67" s="24">
        <v>-0.0006050428462636148</v>
      </c>
      <c r="F67" s="60">
        <v>0.0544</v>
      </c>
    </row>
    <row r="68" spans="2:6" ht="13.5">
      <c r="B68" s="27" t="s">
        <v>77</v>
      </c>
      <c r="C68" s="24">
        <v>0.0065559337966476505</v>
      </c>
      <c r="D68" s="24">
        <v>-0.023699999999998056</v>
      </c>
      <c r="E68" s="24">
        <v>-0.0023861647597982483</v>
      </c>
      <c r="F68" s="60">
        <v>0.0494</v>
      </c>
    </row>
    <row r="69" spans="2:6" ht="13.5">
      <c r="B69" s="27" t="s">
        <v>78</v>
      </c>
      <c r="C69" s="24">
        <v>0.0010592163322229453</v>
      </c>
      <c r="D69" s="24">
        <v>-0.02000188551486559</v>
      </c>
      <c r="E69" s="24">
        <v>-0.0003855232165754785</v>
      </c>
      <c r="F69" s="60">
        <v>0.04</v>
      </c>
    </row>
    <row r="70" spans="2:6" ht="13.5">
      <c r="B70" s="27" t="s">
        <v>79</v>
      </c>
      <c r="C70" s="24">
        <v>0.005115258764760711</v>
      </c>
      <c r="D70" s="24">
        <v>-0.018509363297145143</v>
      </c>
      <c r="E70" s="24">
        <v>-0.0018618019309428746</v>
      </c>
      <c r="F70" s="60">
        <v>0.0386</v>
      </c>
    </row>
    <row r="71" spans="2:6" ht="13.5">
      <c r="B71" s="27" t="s">
        <v>80</v>
      </c>
      <c r="C71" s="24">
        <v>0.00528791213673685</v>
      </c>
      <c r="D71" s="24">
        <v>-0.019209363297147064</v>
      </c>
      <c r="E71" s="24">
        <v>-0.0019246426191870114</v>
      </c>
      <c r="F71" s="60">
        <v>0.04</v>
      </c>
    </row>
    <row r="72" spans="2:6" ht="13.5">
      <c r="B72" s="27" t="s">
        <v>81</v>
      </c>
      <c r="C72" s="24">
        <v>-0.0007131696725508618</v>
      </c>
      <c r="D72" s="24">
        <v>-0.01739621390487045</v>
      </c>
      <c r="E72" s="24">
        <v>0.00025957253279074166</v>
      </c>
      <c r="F72" s="60">
        <v>0.0348</v>
      </c>
    </row>
    <row r="73" spans="2:6" ht="13.5">
      <c r="B73" s="27" t="s">
        <v>82</v>
      </c>
      <c r="C73" s="24">
        <v>-0.018536608478981975</v>
      </c>
      <c r="D73" s="24">
        <v>-0.020809566834977034</v>
      </c>
      <c r="E73" s="24">
        <v>0.006746773730590405</v>
      </c>
      <c r="F73" s="60">
        <v>0.0574</v>
      </c>
    </row>
    <row r="74" spans="2:6" ht="13.5">
      <c r="B74" s="27" t="s">
        <v>83</v>
      </c>
      <c r="C74" s="24">
        <v>-0.01937316480341167</v>
      </c>
      <c r="D74" s="24">
        <v>-0.020752532157395365</v>
      </c>
      <c r="E74" s="24">
        <v>0.007051255331973039</v>
      </c>
      <c r="F74" s="60">
        <v>0.0586</v>
      </c>
    </row>
    <row r="75" spans="2:7" ht="13.5">
      <c r="B75" s="27" t="s">
        <v>84</v>
      </c>
      <c r="C75" s="24">
        <v>-0.011098974512222526</v>
      </c>
      <c r="D75" s="24">
        <v>-0.0301557964076693</v>
      </c>
      <c r="E75" s="24">
        <v>0.004039696353331124</v>
      </c>
      <c r="F75" s="60">
        <v>0.0648</v>
      </c>
      <c r="G75" s="39">
        <v>0.0023999999999999994</v>
      </c>
    </row>
    <row r="76" spans="2:6" ht="13.5">
      <c r="B76" s="27" t="s">
        <v>85</v>
      </c>
      <c r="C76" s="24">
        <v>-0.005780789088333904</v>
      </c>
      <c r="D76" s="24">
        <v>-0.01739262184207746</v>
      </c>
      <c r="E76" s="24">
        <v>0.0021040351587302553</v>
      </c>
      <c r="F76" s="60">
        <v>0.0368</v>
      </c>
    </row>
    <row r="77" spans="2:6" ht="13.5">
      <c r="B77" s="27" t="s">
        <v>86</v>
      </c>
      <c r="C77" s="24">
        <v>-0.013635076948972369</v>
      </c>
      <c r="D77" s="24">
        <v>-0.017170613944692548</v>
      </c>
      <c r="E77" s="24">
        <v>0.004962762151354383</v>
      </c>
      <c r="F77" s="60">
        <v>0.045</v>
      </c>
    </row>
    <row r="78" spans="2:6" ht="13.5">
      <c r="B78" s="27" t="s">
        <v>87</v>
      </c>
      <c r="C78" s="24">
        <v>-0.014290023230827842</v>
      </c>
      <c r="D78" s="24">
        <v>-0.023817589633587488</v>
      </c>
      <c r="E78" s="24">
        <v>0.005201143102990358</v>
      </c>
      <c r="F78" s="60">
        <v>0.0566</v>
      </c>
    </row>
    <row r="79" spans="2:6" ht="13.5">
      <c r="B79" s="27" t="s">
        <v>88</v>
      </c>
      <c r="C79" s="24">
        <v>-0.016529190158053098</v>
      </c>
      <c r="D79" s="24">
        <v>-0.014904896141672452</v>
      </c>
      <c r="E79" s="24">
        <v>0.006016133214057362</v>
      </c>
      <c r="F79" s="60">
        <v>0.0462</v>
      </c>
    </row>
    <row r="80" spans="2:6" ht="13.5">
      <c r="B80" s="27" t="s">
        <v>89</v>
      </c>
      <c r="C80" s="24">
        <v>-0.015036697626371165</v>
      </c>
      <c r="D80" s="24">
        <v>-0.01863832608879079</v>
      </c>
      <c r="E80" s="24">
        <v>0.00547291035766051</v>
      </c>
      <c r="F80" s="60">
        <v>0.0492</v>
      </c>
    </row>
    <row r="81" spans="2:6" ht="13.5">
      <c r="B81" s="27" t="s">
        <v>90</v>
      </c>
      <c r="C81" s="24">
        <v>-0.007024736354949823</v>
      </c>
      <c r="D81" s="24">
        <v>-0.01361599154733284</v>
      </c>
      <c r="E81" s="24">
        <v>0.00255679493676908</v>
      </c>
      <c r="F81" s="60">
        <v>0.031</v>
      </c>
    </row>
    <row r="82" spans="2:6" ht="13.5">
      <c r="B82" s="27" t="s">
        <v>91</v>
      </c>
      <c r="C82" s="24">
        <v>-0.003576542958057871</v>
      </c>
      <c r="D82" s="24">
        <v>-0.005847424922436062</v>
      </c>
      <c r="E82" s="24">
        <v>0.0013017551783072179</v>
      </c>
      <c r="F82" s="60">
        <v>0.014</v>
      </c>
    </row>
    <row r="83" spans="2:6" ht="13.5">
      <c r="B83" s="27" t="s">
        <v>92</v>
      </c>
      <c r="C83" s="24">
        <v>-0.006837557968331964</v>
      </c>
      <c r="D83" s="24">
        <v>-0.012694091301909793</v>
      </c>
      <c r="E83" s="24">
        <v>0.0024886675755411147</v>
      </c>
      <c r="F83" s="60">
        <v>0.0292</v>
      </c>
    </row>
    <row r="84" spans="2:6" ht="13.5">
      <c r="B84" s="27" t="s">
        <v>93</v>
      </c>
      <c r="C84" s="24">
        <v>-0.018928434663219917</v>
      </c>
      <c r="D84" s="24">
        <v>-0.007743851796050194</v>
      </c>
      <c r="E84" s="24">
        <v>0.006889386798665242</v>
      </c>
      <c r="F84" s="60">
        <v>0.0432</v>
      </c>
    </row>
    <row r="85" spans="2:6" ht="13.5">
      <c r="B85" s="27" t="s">
        <v>94</v>
      </c>
      <c r="C85" s="24">
        <v>-0.003749501956892942</v>
      </c>
      <c r="D85" s="24">
        <v>-0.0035831869971190144</v>
      </c>
      <c r="E85" s="24">
        <v>0.001364707105631524</v>
      </c>
      <c r="F85" s="60">
        <v>0.0108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39164.248252314814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38</v>
      </c>
      <c r="F36" s="44">
        <v>38</v>
      </c>
      <c r="G36" s="45">
        <v>97.43589743589743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2.564102564102564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39</v>
      </c>
      <c r="F39" s="44">
        <v>39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0.019067325892937248</v>
      </c>
      <c r="D42" s="42">
        <v>0</v>
      </c>
      <c r="E42" s="42">
        <v>0.007051255331973039</v>
      </c>
      <c r="F42" s="51">
        <v>0.0324</v>
      </c>
    </row>
    <row r="43" spans="2:6" ht="13.5">
      <c r="B43" s="49" t="s">
        <v>13</v>
      </c>
      <c r="C43" s="42">
        <v>-0.01937316480341167</v>
      </c>
      <c r="D43" s="42">
        <v>-0.0301557964076693</v>
      </c>
      <c r="E43" s="42">
        <v>-0.006939939072083234</v>
      </c>
      <c r="F43" s="51">
        <v>0.005362874179507473</v>
      </c>
    </row>
    <row r="44" spans="2:6" ht="13.5">
      <c r="B44" s="49" t="s">
        <v>14</v>
      </c>
      <c r="C44" s="42">
        <v>0.03844049069634892</v>
      </c>
      <c r="D44" s="42">
        <v>0.0301557964076693</v>
      </c>
      <c r="E44" s="42">
        <v>0.013991194404056273</v>
      </c>
      <c r="F44" s="51">
        <v>0.027037125820492523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-0.0011946248757896845</v>
      </c>
      <c r="D46" s="42">
        <v>-0.014198250783952296</v>
      </c>
      <c r="E46" s="42">
        <v>0.0004348078959013289</v>
      </c>
      <c r="F46" s="51">
        <v>0.018820512820512815</v>
      </c>
    </row>
    <row r="47" spans="2:6" ht="13.5">
      <c r="B47" s="49" t="s">
        <v>26</v>
      </c>
      <c r="C47" s="42">
        <v>0.011287935278110506</v>
      </c>
      <c r="D47" s="42">
        <v>0.015855136242214844</v>
      </c>
      <c r="E47" s="42">
        <v>0.0041084724475557175</v>
      </c>
      <c r="F47" s="51">
        <v>0.01989176648652228</v>
      </c>
    </row>
    <row r="48" spans="2:6" ht="13.5">
      <c r="B48" s="49" t="s">
        <v>27</v>
      </c>
      <c r="C48" s="42">
        <v>0.011371274769659144</v>
      </c>
      <c r="D48" s="42">
        <v>0.0071488051586712795</v>
      </c>
      <c r="E48" s="42">
        <v>0.004138805541818311</v>
      </c>
      <c r="F48" s="51">
        <v>0.006528608277870875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19</v>
      </c>
      <c r="F1" t="s">
        <v>21</v>
      </c>
      <c r="G1">
        <v>39</v>
      </c>
    </row>
    <row r="2" spans="2:3" ht="12.75">
      <c r="B2">
        <v>-0.03</v>
      </c>
      <c r="C2">
        <f>MAX(GaussDistr_1)-1</f>
        <v>19</v>
      </c>
    </row>
    <row r="3" spans="1:16" ht="12.75">
      <c r="A3" t="str">
        <f>"-3s"</f>
        <v>-3s</v>
      </c>
      <c r="B3">
        <v>-0.0007653120130998101</v>
      </c>
      <c r="C3">
        <f aca="true" t="shared" si="0" ref="C3:C33">NORMDIST(B3,AveDev3D_0,StandardDev3D_0,FALSE)*NumPoints_7*I3</f>
        <v>0.0345684176131164</v>
      </c>
      <c r="D3">
        <v>0</v>
      </c>
      <c r="F3" t="s">
        <v>17</v>
      </c>
      <c r="G3">
        <v>15</v>
      </c>
      <c r="I3">
        <f>B5-B4</f>
        <v>0.001305721655574174</v>
      </c>
      <c r="N3">
        <v>0.03</v>
      </c>
      <c r="O3">
        <v>-0.03</v>
      </c>
      <c r="P3">
        <v>0.018820512820512815</v>
      </c>
    </row>
    <row r="4" spans="1:16" ht="12.75">
      <c r="B4">
        <v>0.0005404096424743675</v>
      </c>
      <c r="C4">
        <f t="shared" si="0"/>
        <v>0.0617405223472437</v>
      </c>
      <c r="D4">
        <v>0</v>
      </c>
      <c r="F4" t="s">
        <v>18</v>
      </c>
      <c r="G4">
        <v>5</v>
      </c>
      <c r="I4">
        <f>I3</f>
        <v>0.001305721655574174</v>
      </c>
      <c r="N4">
        <v>0.03</v>
      </c>
      <c r="O4">
        <v>-0.03</v>
      </c>
      <c r="P4">
        <v>0.018820512820512815</v>
      </c>
    </row>
    <row r="5" spans="1:16" ht="12.75">
      <c r="B5">
        <v>0.0018461312980485416</v>
      </c>
      <c r="C5">
        <f t="shared" si="0"/>
        <v>0.10594716002274779</v>
      </c>
      <c r="D5">
        <v>0</v>
      </c>
      <c r="I5">
        <f>I4</f>
        <v>0.001305721655574174</v>
      </c>
      <c r="N5">
        <v>0.03</v>
      </c>
      <c r="O5">
        <v>-0.03</v>
      </c>
      <c r="P5">
        <v>0.018820512820512815</v>
      </c>
    </row>
    <row r="6" spans="1:16" ht="12.75">
      <c r="B6">
        <v>0.0031518529536227156</v>
      </c>
      <c r="C6">
        <f t="shared" si="0"/>
        <v>0.17467733629977442</v>
      </c>
      <c r="D6">
        <v>0</v>
      </c>
      <c r="I6">
        <f aca="true" t="shared" si="1" ref="I6:I33">I5</f>
        <v>0.001305721655574174</v>
      </c>
      <c r="N6">
        <v>0.03</v>
      </c>
      <c r="O6">
        <v>-0.03</v>
      </c>
      <c r="P6">
        <v>0.018820512820512815</v>
      </c>
    </row>
    <row r="7" spans="1:16" ht="12.75">
      <c r="B7">
        <v>0.0044575746091968915</v>
      </c>
      <c r="C7">
        <f t="shared" si="0"/>
        <v>0.276701824200605</v>
      </c>
      <c r="D7">
        <v>0</v>
      </c>
      <c r="I7">
        <f t="shared" si="1"/>
        <v>0.001305721655574174</v>
      </c>
      <c r="N7">
        <v>0.03</v>
      </c>
      <c r="O7">
        <v>-0.03</v>
      </c>
      <c r="P7">
        <v>0.018820512820512815</v>
      </c>
    </row>
    <row r="8" spans="1:16" ht="12.75">
      <c r="A8" t="str">
        <f>"-2s"</f>
        <v>-2s</v>
      </c>
      <c r="B8">
        <v>0.0057632962647710655</v>
      </c>
      <c r="C8">
        <f t="shared" si="0"/>
        <v>0.4211295388028666</v>
      </c>
      <c r="D8">
        <v>0</v>
      </c>
      <c r="I8">
        <f t="shared" si="1"/>
        <v>0.001305721655574174</v>
      </c>
      <c r="N8">
        <v>0.03</v>
      </c>
      <c r="O8">
        <v>-0.03</v>
      </c>
      <c r="P8">
        <v>0.018820512820512815</v>
      </c>
    </row>
    <row r="9" spans="1:16" ht="12.75">
      <c r="B9">
        <v>0.00706901792034524</v>
      </c>
      <c r="C9">
        <f t="shared" si="0"/>
        <v>0.6158112347469737</v>
      </c>
      <c r="D9">
        <v>0</v>
      </c>
      <c r="I9">
        <f t="shared" si="1"/>
        <v>0.001305721655574174</v>
      </c>
      <c r="N9">
        <v>0.03</v>
      </c>
      <c r="O9">
        <v>-0.03</v>
      </c>
      <c r="P9">
        <v>0.018820512820512815</v>
      </c>
    </row>
    <row r="10" spans="1:16" ht="12.75">
      <c r="B10">
        <v>0.008374739575919415</v>
      </c>
      <c r="C10">
        <f t="shared" si="0"/>
        <v>0.8651825104997527</v>
      </c>
      <c r="D10">
        <v>0</v>
      </c>
      <c r="I10">
        <f t="shared" si="1"/>
        <v>0.001305721655574174</v>
      </c>
      <c r="N10">
        <v>0.03</v>
      </c>
      <c r="O10">
        <v>-0.03</v>
      </c>
      <c r="P10">
        <v>0.018820512820512815</v>
      </c>
    </row>
    <row r="11" spans="1:16" ht="12.75">
      <c r="B11">
        <v>0.009680461231493591</v>
      </c>
      <c r="C11">
        <f t="shared" si="0"/>
        <v>1.167874231958809</v>
      </c>
      <c r="D11">
        <v>1</v>
      </c>
      <c r="I11">
        <f t="shared" si="1"/>
        <v>0.001305721655574174</v>
      </c>
      <c r="N11">
        <v>0.03</v>
      </c>
      <c r="O11">
        <v>-0.03</v>
      </c>
      <c r="P11">
        <v>0.018820512820512815</v>
      </c>
    </row>
    <row r="12" spans="1:16" ht="12.75">
      <c r="B12">
        <v>0.010986182887067765</v>
      </c>
      <c r="C12">
        <f t="shared" si="0"/>
        <v>1.51465122886906</v>
      </c>
      <c r="D12">
        <v>0</v>
      </c>
      <c r="I12">
        <f t="shared" si="1"/>
        <v>0.001305721655574174</v>
      </c>
      <c r="N12">
        <v>0.03</v>
      </c>
      <c r="O12">
        <v>-0.03</v>
      </c>
      <c r="P12">
        <v>0.018820512820512815</v>
      </c>
    </row>
    <row r="13" spans="1:16" ht="12.75">
      <c r="B13">
        <v>0.012291904542641941</v>
      </c>
      <c r="C13">
        <f t="shared" si="0"/>
        <v>1.8873716512493166</v>
      </c>
      <c r="D13">
        <v>0</v>
      </c>
      <c r="I13">
        <f t="shared" si="1"/>
        <v>0.001305721655574174</v>
      </c>
      <c r="N13">
        <v>0.03</v>
      </c>
      <c r="O13">
        <v>-0.03</v>
      </c>
      <c r="P13">
        <v>0.018820512820512815</v>
      </c>
    </row>
    <row r="14" spans="1:16" ht="12.75">
      <c r="B14">
        <v>0.013597626198216115</v>
      </c>
      <c r="C14">
        <f t="shared" si="0"/>
        <v>2.259594111539564</v>
      </c>
      <c r="D14">
        <v>1</v>
      </c>
      <c r="I14">
        <f t="shared" si="1"/>
        <v>0.001305721655574174</v>
      </c>
      <c r="N14">
        <v>0.03</v>
      </c>
      <c r="O14">
        <v>-0.03</v>
      </c>
      <c r="P14">
        <v>0.018820512820512815</v>
      </c>
    </row>
    <row r="15" spans="1:16" ht="12.75">
      <c r="B15">
        <v>0.01490334785379029</v>
      </c>
      <c r="C15">
        <f t="shared" si="0"/>
        <v>2.599151902556035</v>
      </c>
      <c r="D15">
        <v>1</v>
      </c>
      <c r="I15">
        <f t="shared" si="1"/>
        <v>0.001305721655574174</v>
      </c>
      <c r="N15">
        <v>0.03</v>
      </c>
      <c r="O15">
        <v>-0.03</v>
      </c>
      <c r="P15">
        <v>0.018820512820512815</v>
      </c>
    </row>
    <row r="16" spans="1:16" ht="12.75">
      <c r="B16">
        <v>0.016209069509364467</v>
      </c>
      <c r="C16">
        <f t="shared" si="0"/>
        <v>2.87250709436592</v>
      </c>
      <c r="D16">
        <v>0</v>
      </c>
      <c r="I16">
        <f t="shared" si="1"/>
        <v>0.001305721655574174</v>
      </c>
      <c r="N16">
        <v>0.03</v>
      </c>
      <c r="O16">
        <v>-0.03</v>
      </c>
      <c r="P16">
        <v>0.018820512820512815</v>
      </c>
    </row>
    <row r="17" spans="1:16" ht="12.75">
      <c r="B17">
        <v>0.01751479116493864</v>
      </c>
      <c r="C17">
        <f t="shared" si="0"/>
        <v>3.050133013008554</v>
      </c>
      <c r="D17">
        <v>1</v>
      </c>
      <c r="I17">
        <f t="shared" si="1"/>
        <v>0.001305721655574174</v>
      </c>
      <c r="N17">
        <v>0.03</v>
      </c>
      <c r="O17">
        <v>-0.03</v>
      </c>
      <c r="P17">
        <v>0.018820512820512815</v>
      </c>
    </row>
    <row r="18" spans="1:16" ht="12.75">
      <c r="A18" t="str">
        <f>"0"</f>
        <v>0</v>
      </c>
      <c r="B18">
        <v>0.018820512820512815</v>
      </c>
      <c r="C18">
        <f t="shared" si="0"/>
        <v>3.1117497871311732</v>
      </c>
      <c r="D18">
        <v>1</v>
      </c>
      <c r="I18">
        <f t="shared" si="1"/>
        <v>0.001305721655574174</v>
      </c>
      <c r="N18">
        <v>0.03</v>
      </c>
      <c r="O18">
        <v>-0.03</v>
      </c>
      <c r="P18">
        <v>0.018820512820512815</v>
      </c>
    </row>
    <row r="19" spans="1:16" ht="12.75">
      <c r="B19">
        <v>0.02012623447608699</v>
      </c>
      <c r="C19">
        <f t="shared" si="0"/>
        <v>3.050133013008554</v>
      </c>
      <c r="D19">
        <v>1</v>
      </c>
      <c r="I19">
        <f t="shared" si="1"/>
        <v>0.001305721655574174</v>
      </c>
      <c r="N19">
        <v>0.03</v>
      </c>
      <c r="O19">
        <v>-0.03</v>
      </c>
      <c r="P19">
        <v>0.018820512820512815</v>
      </c>
    </row>
    <row r="20" spans="1:16" ht="12.75">
      <c r="B20">
        <v>0.021431956131661163</v>
      </c>
      <c r="C20">
        <f t="shared" si="0"/>
        <v>2.87250709436592</v>
      </c>
      <c r="D20">
        <v>0</v>
      </c>
      <c r="I20">
        <f t="shared" si="1"/>
        <v>0.001305721655574174</v>
      </c>
      <c r="N20">
        <v>0.03</v>
      </c>
      <c r="O20">
        <v>-0.03</v>
      </c>
      <c r="P20">
        <v>0.018820512820512815</v>
      </c>
    </row>
    <row r="21" spans="1:16" ht="12.75">
      <c r="B21">
        <v>0.02273767778723534</v>
      </c>
      <c r="C21">
        <f t="shared" si="0"/>
        <v>2.599151902556035</v>
      </c>
      <c r="D21">
        <v>1</v>
      </c>
      <c r="I21">
        <f t="shared" si="1"/>
        <v>0.001305721655574174</v>
      </c>
      <c r="N21">
        <v>0.03</v>
      </c>
      <c r="O21">
        <v>-0.03</v>
      </c>
      <c r="P21">
        <v>0.018820512820512815</v>
      </c>
    </row>
    <row r="22" spans="1:16" ht="12.75">
      <c r="B22">
        <v>0.024043399442809515</v>
      </c>
      <c r="C22">
        <f t="shared" si="0"/>
        <v>2.259594111539564</v>
      </c>
      <c r="D22">
        <v>0</v>
      </c>
      <c r="I22">
        <f t="shared" si="1"/>
        <v>0.001305721655574174</v>
      </c>
      <c r="N22">
        <v>0.03</v>
      </c>
      <c r="O22">
        <v>-0.03</v>
      </c>
      <c r="P22">
        <v>0.018820512820512815</v>
      </c>
    </row>
    <row r="23" spans="1:16" ht="12.75">
      <c r="B23">
        <v>0.02534912109838369</v>
      </c>
      <c r="C23">
        <f t="shared" si="0"/>
        <v>1.8873716512493166</v>
      </c>
      <c r="D23">
        <v>0</v>
      </c>
      <c r="I23">
        <f t="shared" si="1"/>
        <v>0.001305721655574174</v>
      </c>
      <c r="N23">
        <v>0.03</v>
      </c>
      <c r="O23">
        <v>-0.03</v>
      </c>
      <c r="P23">
        <v>0.018820512820512815</v>
      </c>
    </row>
    <row r="24" spans="1:16" ht="12.75">
      <c r="B24">
        <v>0.026654842753957866</v>
      </c>
      <c r="C24">
        <f t="shared" si="0"/>
        <v>1.514651228869059</v>
      </c>
      <c r="D24">
        <v>0</v>
      </c>
      <c r="I24">
        <f t="shared" si="1"/>
        <v>0.001305721655574174</v>
      </c>
      <c r="N24">
        <v>0.03</v>
      </c>
      <c r="O24">
        <v>-0.03</v>
      </c>
      <c r="P24">
        <v>0.018820512820512815</v>
      </c>
    </row>
    <row r="25" spans="1:16" ht="12.75">
      <c r="B25">
        <v>0.02796056440953204</v>
      </c>
      <c r="C25">
        <f t="shared" si="0"/>
        <v>1.1678742319588087</v>
      </c>
      <c r="D25">
        <v>2</v>
      </c>
      <c r="I25">
        <f t="shared" si="1"/>
        <v>0.001305721655574174</v>
      </c>
      <c r="N25">
        <v>0.03</v>
      </c>
      <c r="O25">
        <v>-0.03</v>
      </c>
      <c r="P25">
        <v>0.018820512820512815</v>
      </c>
    </row>
    <row r="26" spans="1:16" ht="12.75">
      <c r="B26">
        <v>0.029266286065106215</v>
      </c>
      <c r="C26">
        <f t="shared" si="0"/>
        <v>0.8651825104997527</v>
      </c>
      <c r="D26">
        <v>0</v>
      </c>
      <c r="I26">
        <f t="shared" si="1"/>
        <v>0.001305721655574174</v>
      </c>
      <c r="N26">
        <v>0.03</v>
      </c>
      <c r="O26">
        <v>-0.03</v>
      </c>
      <c r="P26">
        <v>0.018820512820512815</v>
      </c>
    </row>
    <row r="27" spans="1:16" ht="12.75">
      <c r="B27">
        <v>0.03057200772068039</v>
      </c>
      <c r="C27">
        <f t="shared" si="0"/>
        <v>0.6158112347469741</v>
      </c>
      <c r="D27">
        <v>5</v>
      </c>
      <c r="I27">
        <f t="shared" si="1"/>
        <v>0.001305721655574174</v>
      </c>
      <c r="N27">
        <v>0.03</v>
      </c>
      <c r="O27">
        <v>-0.03</v>
      </c>
      <c r="P27">
        <v>0.018820512820512815</v>
      </c>
    </row>
    <row r="28" spans="1:16" ht="12.75">
      <c r="A28" t="str">
        <f>"2s"</f>
        <v>2s</v>
      </c>
      <c r="B28">
        <v>0.03187772937625456</v>
      </c>
      <c r="C28">
        <f t="shared" si="0"/>
        <v>0.42112953880286663</v>
      </c>
      <c r="D28">
        <v>1</v>
      </c>
      <c r="I28">
        <f t="shared" si="1"/>
        <v>0.001305721655574174</v>
      </c>
      <c r="N28">
        <v>0.03</v>
      </c>
      <c r="O28">
        <v>-0.03</v>
      </c>
      <c r="P28">
        <v>0.018820512820512815</v>
      </c>
    </row>
    <row r="29" spans="1:16" ht="12.75">
      <c r="B29">
        <v>0.03318345103182874</v>
      </c>
      <c r="C29">
        <f t="shared" si="0"/>
        <v>0.2767018242006052</v>
      </c>
      <c r="D29">
        <v>1</v>
      </c>
      <c r="I29">
        <f t="shared" si="1"/>
        <v>0.001305721655574174</v>
      </c>
      <c r="N29">
        <v>0.03</v>
      </c>
      <c r="O29">
        <v>-0.03</v>
      </c>
      <c r="P29">
        <v>0.018820512820512815</v>
      </c>
    </row>
    <row r="30" spans="1:16" ht="12.75">
      <c r="B30">
        <v>0.03448917268740291</v>
      </c>
      <c r="C30">
        <f t="shared" si="0"/>
        <v>0.17467733629977467</v>
      </c>
      <c r="D30">
        <v>1</v>
      </c>
      <c r="I30">
        <f t="shared" si="1"/>
        <v>0.001305721655574174</v>
      </c>
      <c r="N30">
        <v>0.03</v>
      </c>
      <c r="O30">
        <v>-0.03</v>
      </c>
      <c r="P30">
        <v>0.018820512820512815</v>
      </c>
    </row>
    <row r="31" spans="1:16" ht="12.75">
      <c r="B31">
        <v>0.035794894342977085</v>
      </c>
      <c r="C31">
        <f t="shared" si="0"/>
        <v>0.10594716002274795</v>
      </c>
      <c r="D31">
        <v>1</v>
      </c>
      <c r="I31">
        <f t="shared" si="1"/>
        <v>0.001305721655574174</v>
      </c>
      <c r="N31">
        <v>0.03</v>
      </c>
      <c r="O31">
        <v>-0.03</v>
      </c>
      <c r="P31">
        <v>0.018820512820512815</v>
      </c>
    </row>
    <row r="32" spans="1:16" ht="12.75">
      <c r="B32">
        <v>0.03710061599855126</v>
      </c>
      <c r="C32">
        <f t="shared" si="0"/>
        <v>0.06174052234724378</v>
      </c>
      <c r="D32">
        <v>1</v>
      </c>
      <c r="I32">
        <f t="shared" si="1"/>
        <v>0.001305721655574174</v>
      </c>
      <c r="N32">
        <v>0.03</v>
      </c>
      <c r="O32">
        <v>-0.03</v>
      </c>
      <c r="P32">
        <v>0.018820512820512815</v>
      </c>
    </row>
    <row r="33" spans="1:16" ht="12.75">
      <c r="A33" t="str">
        <f>"3s"</f>
        <v>3s</v>
      </c>
      <c r="B33">
        <v>0.03840633765412544</v>
      </c>
      <c r="C33">
        <f t="shared" si="0"/>
        <v>0.0345684176131164</v>
      </c>
      <c r="D33">
        <v>20</v>
      </c>
      <c r="I33">
        <f t="shared" si="1"/>
        <v>0.001305721655574174</v>
      </c>
      <c r="N33">
        <v>0.03</v>
      </c>
      <c r="O33">
        <v>-0.03</v>
      </c>
      <c r="P33">
        <v>0.018820512820512815</v>
      </c>
    </row>
    <row r="34" spans="14:16" ht="12.75">
      <c r="N34">
        <v>0.03</v>
      </c>
      <c r="O34">
        <v>-0.03</v>
      </c>
      <c r="P34">
        <v>0.018820512820512815</v>
      </c>
    </row>
    <row r="35" spans="14:16" ht="12.75">
      <c r="N35">
        <v>0.03</v>
      </c>
      <c r="O35">
        <v>-0.03</v>
      </c>
      <c r="P35">
        <v>0.018820512820512815</v>
      </c>
    </row>
    <row r="36" spans="14:16" ht="12.75">
      <c r="N36">
        <v>0.03</v>
      </c>
      <c r="O36">
        <v>-0.03</v>
      </c>
      <c r="P36">
        <v>0.018820512820512815</v>
      </c>
    </row>
    <row r="37" spans="14:16" ht="12.75">
      <c r="N37">
        <v>0.03</v>
      </c>
      <c r="O37">
        <v>-0.03</v>
      </c>
      <c r="P37">
        <v>0.018820512820512815</v>
      </c>
    </row>
    <row r="38" spans="14:16" ht="12.75">
      <c r="N38">
        <v>0.03</v>
      </c>
      <c r="O38">
        <v>-0.03</v>
      </c>
      <c r="P38">
        <v>0.018820512820512815</v>
      </c>
    </row>
    <row r="39" spans="14:16" ht="12.75">
      <c r="N39">
        <v>0.03</v>
      </c>
      <c r="O39">
        <v>-0.03</v>
      </c>
      <c r="P39">
        <v>0.018820512820512815</v>
      </c>
    </row>
    <row r="40" spans="14:16" ht="12.75">
      <c r="N40">
        <v>0.03</v>
      </c>
      <c r="O40">
        <v>-0.03</v>
      </c>
      <c r="P40">
        <v>0.018820512820512815</v>
      </c>
    </row>
    <row r="41" spans="14:16" ht="12.75">
      <c r="N41">
        <v>0.03</v>
      </c>
      <c r="O41">
        <v>-0.03</v>
      </c>
      <c r="P41">
        <v>0.018820512820512815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