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<sst xmlns="http://schemas.openxmlformats.org/spreadsheetml/2006/main" count="230" uniqueCount="85">
  <si>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</si>
  <si>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</si>
  <si>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</si>
  <si>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</si>
  <si>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</si>
  <si>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</si>
  <si>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</si>
  <si>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</si>
  <si>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</si>
  <si>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</si>
  <si>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</si>
  <si>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</si>
  <si>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</si>
  <si>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</si>
  <si>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</si>
  <si>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</si>
  <si>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</si>
  <si>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</si>
  <si>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</si>
  <si>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</si>
  <si>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</si>
  <si>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</si>
  <si>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</si>
  <si>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</si>
  <si>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</si>
  <si>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</si>
  <si>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</si>
  <si>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</si>
  <si>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</si>
  <si>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</si>
  <si>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</si>
  <si>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</si>
  <si>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</si>
  <si>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</si>
  <si>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</si>
  <si>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</si>
  <si>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</si>
  <si>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</si>
  <si>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</si>
  <si>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</si>
  <si>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</si>
  <si>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</si>
  <si>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</si>
  <si>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</si>
  <si>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</si>
  <si>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</si>
  <si>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</si>
  <si>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FIDUCIAL REPORT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</si>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</sst>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  <c:smooth val="0"/>
        </c:ser>
        <c:marker val="1"/>
        <c:axId val="30564340"/>
        <c:axId val="6643605"/>
      </c:lineChart>
      <c:catAx>
        <c:axId val="30564340"/>
        <c:scaling>
          <c:orientation val="minMax"/>
        </c:scaling>
        <c:axPos val="b"/>
        <c:delete val="1"/>
        <c:majorTickMark val="out"/>
        <c:minorTickMark val="none"/>
        <c:tickLblPos val="nextTo"/>
        <c:crossAx val="6643605"/>
        <c:crosses val="autoZero"/>
        <c:auto val="1"/>
        <c:lblOffset val="100"/>
        <c:noMultiLvlLbl val="0"/>
      </c:catAx>
      <c:valAx>
        <c:axId val="6643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6434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3825782"/>
        <c:axId val="3756112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21.689690044437498</c:v>
                </c:pt>
                <c:pt idx="1">
                  <c:v>0.5421440652221164</c:v>
                </c:pt>
                <c:pt idx="2">
                  <c:v>1.3411991071748102E-10</c:v>
                </c:pt>
                <c:pt idx="3">
                  <c:v>3.283892931092171E-28</c:v>
                </c:pt>
                <c:pt idx="4">
                  <c:v>7.957962851728736E-54</c:v>
                </c:pt>
                <c:pt idx="5">
                  <c:v>1.908675116730198E-87</c:v>
                </c:pt>
                <c:pt idx="6">
                  <c:v>4.5308460026295916E-129</c:v>
                </c:pt>
                <c:pt idx="7">
                  <c:v>1.0644953692364659E-178</c:v>
                </c:pt>
                <c:pt idx="8">
                  <c:v>2.475286294487415E-236</c:v>
                </c:pt>
                <c:pt idx="9">
                  <c:v>5.696712253121276E-302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05824"/>
        <c:axId val="22552417"/>
      </c:scatterChart>
      <c:val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61127"/>
        <c:crosses val="max"/>
        <c:crossBetween val="midCat"/>
        <c:dispUnits/>
      </c:valAx>
      <c:valAx>
        <c:axId val="37561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25782"/>
        <c:crosses val="max"/>
        <c:crossBetween val="midCat"/>
        <c:dispUnits/>
      </c:valAx>
      <c:valAx>
        <c:axId val="2505824"/>
        <c:scaling>
          <c:orientation val="minMax"/>
        </c:scaling>
        <c:axPos val="b"/>
        <c:delete val="1"/>
        <c:majorTickMark val="in"/>
        <c:minorTickMark val="none"/>
        <c:tickLblPos val="nextTo"/>
        <c:crossAx val="22552417"/>
        <c:crosses val="max"/>
        <c:crossBetween val="midCat"/>
        <c:dispUnits/>
      </c:valAx>
      <c:valAx>
        <c:axId val="225524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058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792446"/>
        <c:axId val="126110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0.025704720789240423</c:v>
                </c:pt>
                <c:pt idx="1">
                  <c:v>0.04590961918128379</c:v>
                </c:pt>
                <c:pt idx="2">
                  <c:v>0.07878122155537666</c:v>
                </c:pt>
                <c:pt idx="3">
                  <c:v>0.129888275710089</c:v>
                </c:pt>
                <c:pt idx="4">
                  <c:v>0.20575263850814246</c:v>
                </c:pt>
                <c:pt idx="5">
                  <c:v>0.31314760577649114</c:v>
                </c:pt>
                <c:pt idx="6">
                  <c:v>0.45791091814518653</c:v>
                </c:pt>
                <c:pt idx="7">
                  <c:v>0.6433408411408428</c:v>
                </c:pt>
                <c:pt idx="8">
                  <c:v>0.8684193006873208</c:v>
                </c:pt>
                <c:pt idx="9">
                  <c:v>1.1262791189026364</c:v>
                </c:pt>
                <c:pt idx="10">
                  <c:v>1.4034302022110328</c:v>
                </c:pt>
                <c:pt idx="11">
                  <c:v>1.6802110060166016</c:v>
                </c:pt>
                <c:pt idx="12">
                  <c:v>1.9327026967724397</c:v>
                </c:pt>
                <c:pt idx="13">
                  <c:v>2.1359668137592775</c:v>
                </c:pt>
                <c:pt idx="14">
                  <c:v>2.2680476250576462</c:v>
                </c:pt>
                <c:pt idx="15">
                  <c:v>2.313865226328312</c:v>
                </c:pt>
                <c:pt idx="16">
                  <c:v>2.2680476250576462</c:v>
                </c:pt>
                <c:pt idx="17">
                  <c:v>2.1359668137592775</c:v>
                </c:pt>
                <c:pt idx="18">
                  <c:v>1.9327026967724397</c:v>
                </c:pt>
                <c:pt idx="19">
                  <c:v>1.6802110060166018</c:v>
                </c:pt>
                <c:pt idx="20">
                  <c:v>1.4034302022110334</c:v>
                </c:pt>
                <c:pt idx="21">
                  <c:v>1.1262791189026364</c:v>
                </c:pt>
                <c:pt idx="22">
                  <c:v>0.8684193006873208</c:v>
                </c:pt>
                <c:pt idx="23">
                  <c:v>0.6433408411408427</c:v>
                </c:pt>
                <c:pt idx="24">
                  <c:v>0.45791091814518653</c:v>
                </c:pt>
                <c:pt idx="25">
                  <c:v>0.31314760577649114</c:v>
                </c:pt>
                <c:pt idx="26">
                  <c:v>0.20575263850814246</c:v>
                </c:pt>
                <c:pt idx="27">
                  <c:v>0.129888275710089</c:v>
                </c:pt>
                <c:pt idx="28">
                  <c:v>0.07878122155537666</c:v>
                </c:pt>
                <c:pt idx="29">
                  <c:v>0.04590961918128379</c:v>
                </c:pt>
                <c:pt idx="30">
                  <c:v>0.025704720789240423</c:v>
                </c:pt>
              </c:numCache>
            </c:numRef>
          </c:val>
          <c:smooth val="0"/>
        </c:ser>
        <c:axId val="11349928"/>
        <c:axId val="35040489"/>
      </c:line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61103"/>
        <c:crosses val="autoZero"/>
        <c:auto val="0"/>
        <c:lblOffset val="100"/>
        <c:tickLblSkip val="1"/>
        <c:noMultiLvlLbl val="0"/>
      </c:catAx>
      <c:valAx>
        <c:axId val="12611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792446"/>
        <c:crossesAt val="1"/>
        <c:crossBetween val="between"/>
        <c:dispUnits/>
      </c:valAx>
      <c:catAx>
        <c:axId val="11349928"/>
        <c:scaling>
          <c:orientation val="minMax"/>
        </c:scaling>
        <c:axPos val="b"/>
        <c:delete val="1"/>
        <c:majorTickMark val="in"/>
        <c:minorTickMark val="none"/>
        <c:tickLblPos val="nextTo"/>
        <c:crossAx val="35040489"/>
        <c:crosses val="autoZero"/>
        <c:auto val="0"/>
        <c:lblOffset val="100"/>
        <c:tickLblSkip val="1"/>
        <c:noMultiLvlLbl val="0"/>
      </c:catAx>
      <c:valAx>
        <c:axId val="3504048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3499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</c:ser>
        <c:axId val="46928946"/>
        <c:axId val="19707331"/>
      </c:areaChart>
      <c:catAx>
        <c:axId val="46928946"/>
        <c:scaling>
          <c:orientation val="minMax"/>
        </c:scaling>
        <c:axPos val="b"/>
        <c:delete val="1"/>
        <c:majorTickMark val="out"/>
        <c:minorTickMark val="none"/>
        <c:tickLblPos val="nextTo"/>
        <c:crossAx val="19707331"/>
        <c:crosses val="autoZero"/>
        <c:auto val="1"/>
        <c:lblOffset val="100"/>
        <c:noMultiLvlLbl val="0"/>
      </c:catAx>
      <c:valAx>
        <c:axId val="19707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2894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148252"/>
        <c:axId val="527899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21.689690044437498</c:v>
                </c:pt>
                <c:pt idx="1">
                  <c:v>0.5421440652221164</c:v>
                </c:pt>
                <c:pt idx="2">
                  <c:v>1.3411991071748102E-10</c:v>
                </c:pt>
                <c:pt idx="3">
                  <c:v>3.283892931092171E-28</c:v>
                </c:pt>
                <c:pt idx="4">
                  <c:v>7.957962851728736E-54</c:v>
                </c:pt>
                <c:pt idx="5">
                  <c:v>1.908675116730198E-87</c:v>
                </c:pt>
                <c:pt idx="6">
                  <c:v>4.5308460026295916E-129</c:v>
                </c:pt>
                <c:pt idx="7">
                  <c:v>1.0644953692364659E-178</c:v>
                </c:pt>
                <c:pt idx="8">
                  <c:v>2.475286294487415E-236</c:v>
                </c:pt>
                <c:pt idx="9">
                  <c:v>5.696712253121276E-302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47494"/>
        <c:axId val="48127447"/>
      </c:line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789949"/>
        <c:crosses val="autoZero"/>
        <c:auto val="0"/>
        <c:lblOffset val="100"/>
        <c:tickLblSkip val="1"/>
        <c:noMultiLvlLbl val="0"/>
      </c:catAx>
      <c:valAx>
        <c:axId val="527899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148252"/>
        <c:crossesAt val="1"/>
        <c:crossBetween val="between"/>
        <c:dispUnits/>
      </c:valAx>
      <c:catAx>
        <c:axId val="5347494"/>
        <c:scaling>
          <c:orientation val="minMax"/>
        </c:scaling>
        <c:axPos val="b"/>
        <c:delete val="1"/>
        <c:majorTickMark val="in"/>
        <c:minorTickMark val="none"/>
        <c:tickLblPos val="nextTo"/>
        <c:crossAx val="48127447"/>
        <c:crosses val="autoZero"/>
        <c:auto val="0"/>
        <c:lblOffset val="100"/>
        <c:tickLblSkip val="1"/>
        <c:noMultiLvlLbl val="0"/>
      </c:catAx>
      <c:valAx>
        <c:axId val="4812744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474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  <c:smooth val="1"/>
        </c:ser>
        <c:axId val="30493840"/>
        <c:axId val="6009105"/>
      </c:lineChart>
      <c:catAx>
        <c:axId val="3049384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009105"/>
        <c:crosses val="autoZero"/>
        <c:auto val="0"/>
        <c:lblOffset val="100"/>
        <c:tickLblSkip val="1"/>
        <c:noMultiLvlLbl val="0"/>
      </c:catAx>
      <c:valAx>
        <c:axId val="60091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4938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081946"/>
        <c:axId val="1697546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21.689690044437498</c:v>
                </c:pt>
                <c:pt idx="1">
                  <c:v>0.5421440652221164</c:v>
                </c:pt>
                <c:pt idx="2">
                  <c:v>1.3411991071748102E-10</c:v>
                </c:pt>
                <c:pt idx="3">
                  <c:v>3.283892931092171E-28</c:v>
                </c:pt>
                <c:pt idx="4">
                  <c:v>7.957962851728736E-54</c:v>
                </c:pt>
                <c:pt idx="5">
                  <c:v>1.908675116730198E-87</c:v>
                </c:pt>
                <c:pt idx="6">
                  <c:v>4.5308460026295916E-129</c:v>
                </c:pt>
                <c:pt idx="7">
                  <c:v>1.0644953692364659E-178</c:v>
                </c:pt>
                <c:pt idx="8">
                  <c:v>2.475286294487415E-236</c:v>
                </c:pt>
                <c:pt idx="9">
                  <c:v>5.696712253121276E-302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561476"/>
        <c:axId val="32835557"/>
      </c:lineChart>
      <c:catAx>
        <c:axId val="540819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975467"/>
        <c:crosses val="autoZero"/>
        <c:auto val="0"/>
        <c:lblOffset val="100"/>
        <c:tickLblSkip val="1"/>
        <c:noMultiLvlLbl val="0"/>
      </c:catAx>
      <c:valAx>
        <c:axId val="169754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081946"/>
        <c:crossesAt val="1"/>
        <c:crossBetween val="between"/>
        <c:dispUnits/>
      </c:valAx>
      <c:catAx>
        <c:axId val="18561476"/>
        <c:scaling>
          <c:orientation val="minMax"/>
        </c:scaling>
        <c:axPos val="b"/>
        <c:delete val="1"/>
        <c:majorTickMark val="in"/>
        <c:minorTickMark val="none"/>
        <c:tickLblPos val="nextTo"/>
        <c:crossAx val="32835557"/>
        <c:crosses val="autoZero"/>
        <c:auto val="0"/>
        <c:lblOffset val="100"/>
        <c:tickLblSkip val="1"/>
        <c:noMultiLvlLbl val="0"/>
      </c:catAx>
      <c:valAx>
        <c:axId val="328355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5614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Gauss!$N$3:$N$31</c:f>
              <c:numCache>
                <c:ptCount val="29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Gauss!$O$3:$O$31</c:f>
              <c:numCache>
                <c:ptCount val="29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Gauss!$P$3:$P$31</c:f>
              <c:numCache>
                <c:ptCount val="29"/>
                <c:pt idx="0">
                  <c:v>0.2998448275862068</c:v>
                </c:pt>
                <c:pt idx="1">
                  <c:v>0.2998448275862068</c:v>
                </c:pt>
                <c:pt idx="2">
                  <c:v>0.2998448275862068</c:v>
                </c:pt>
                <c:pt idx="3">
                  <c:v>0.2998448275862068</c:v>
                </c:pt>
                <c:pt idx="4">
                  <c:v>0.2998448275862068</c:v>
                </c:pt>
                <c:pt idx="5">
                  <c:v>0.2998448275862068</c:v>
                </c:pt>
                <c:pt idx="6">
                  <c:v>0.2998448275862068</c:v>
                </c:pt>
                <c:pt idx="7">
                  <c:v>0.2998448275862068</c:v>
                </c:pt>
                <c:pt idx="8">
                  <c:v>0.2998448275862068</c:v>
                </c:pt>
                <c:pt idx="9">
                  <c:v>0.2998448275862068</c:v>
                </c:pt>
                <c:pt idx="10">
                  <c:v>0.2998448275862068</c:v>
                </c:pt>
                <c:pt idx="11">
                  <c:v>0.2998448275862068</c:v>
                </c:pt>
                <c:pt idx="12">
                  <c:v>0.2998448275862068</c:v>
                </c:pt>
                <c:pt idx="13">
                  <c:v>0.2998448275862068</c:v>
                </c:pt>
                <c:pt idx="14">
                  <c:v>0.2998448275862068</c:v>
                </c:pt>
                <c:pt idx="15">
                  <c:v>0.2998448275862068</c:v>
                </c:pt>
                <c:pt idx="16">
                  <c:v>0.2998448275862068</c:v>
                </c:pt>
                <c:pt idx="17">
                  <c:v>0.2998448275862068</c:v>
                </c:pt>
                <c:pt idx="18">
                  <c:v>0.2998448275862068</c:v>
                </c:pt>
                <c:pt idx="19">
                  <c:v>0.2998448275862068</c:v>
                </c:pt>
                <c:pt idx="20">
                  <c:v>0.2998448275862068</c:v>
                </c:pt>
                <c:pt idx="21">
                  <c:v>0.2998448275862068</c:v>
                </c:pt>
                <c:pt idx="22">
                  <c:v>0.2998448275862068</c:v>
                </c:pt>
                <c:pt idx="23">
                  <c:v>0.2998448275862068</c:v>
                </c:pt>
                <c:pt idx="24">
                  <c:v>0.2998448275862068</c:v>
                </c:pt>
                <c:pt idx="25">
                  <c:v>0.2998448275862068</c:v>
                </c:pt>
                <c:pt idx="26">
                  <c:v>0.2998448275862068</c:v>
                </c:pt>
                <c:pt idx="27">
                  <c:v>0.2998448275862068</c:v>
                </c:pt>
                <c:pt idx="28">
                  <c:v>0.2998448275862068</c:v>
                </c:pt>
              </c:numCache>
            </c:numRef>
          </c:val>
          <c:smooth val="0"/>
        </c:ser>
        <c:marker val="1"/>
        <c:axId val="27084558"/>
        <c:axId val="42434431"/>
      </c:lineChart>
      <c:catAx>
        <c:axId val="27084558"/>
        <c:scaling>
          <c:orientation val="minMax"/>
        </c:scaling>
        <c:axPos val="b"/>
        <c:delete val="1"/>
        <c:majorTickMark val="out"/>
        <c:minorTickMark val="none"/>
        <c:tickLblPos val="nextTo"/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7084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365560"/>
        <c:axId val="1463685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622850"/>
        <c:axId val="44734739"/>
      </c:lineChart>
      <c:catAx>
        <c:axId val="46365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636857"/>
        <c:crosses val="autoZero"/>
        <c:auto val="0"/>
        <c:lblOffset val="100"/>
        <c:tickLblSkip val="1"/>
        <c:noMultiLvlLbl val="0"/>
      </c:catAx>
      <c:valAx>
        <c:axId val="14636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365560"/>
        <c:crossesAt val="1"/>
        <c:crossBetween val="between"/>
        <c:dispUnits/>
      </c:valAx>
      <c:catAx>
        <c:axId val="64622850"/>
        <c:scaling>
          <c:orientation val="minMax"/>
        </c:scaling>
        <c:axPos val="b"/>
        <c:delete val="1"/>
        <c:majorTickMark val="in"/>
        <c:minorTickMark val="none"/>
        <c:tickLblPos val="nextTo"/>
        <c:crossAx val="44734739"/>
        <c:crosses val="autoZero"/>
        <c:auto val="0"/>
        <c:lblOffset val="100"/>
        <c:tickLblSkip val="1"/>
        <c:noMultiLvlLbl val="0"/>
      </c:catAx>
      <c:valAx>
        <c:axId val="447347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6228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7068332"/>
        <c:axId val="66744077"/>
      </c:scatterChart>
      <c:valAx>
        <c:axId val="6706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44077"/>
        <c:crosses val="max"/>
        <c:crossBetween val="midCat"/>
        <c:dispUnits/>
      </c:valAx>
      <c:valAx>
        <c:axId val="66744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6833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39164.393483796295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0.25</v>
      </c>
      <c r="D7" s="68"/>
      <c r="E7" s="67" t="s">
        <v>19</v>
      </c>
      <c r="F7" s="67"/>
      <c r="G7" s="36">
        <v>0.2998448275862068</v>
      </c>
      <c r="H7" s="6"/>
    </row>
    <row r="8" spans="2:8" ht="13.5">
      <c r="B8" s="58" t="s">
        <v>37</v>
      </c>
      <c r="C8" s="68">
        <v>-0.25</v>
      </c>
      <c r="D8" s="68"/>
      <c r="E8" s="63" t="s">
        <v>12</v>
      </c>
      <c r="F8" s="63"/>
      <c r="G8" s="35">
        <v>0.5023</v>
      </c>
      <c r="H8" s="5"/>
    </row>
    <row r="9" spans="5:8" ht="13.5">
      <c r="E9" s="63" t="s">
        <v>13</v>
      </c>
      <c r="F9" s="63"/>
      <c r="G9" s="35">
        <v>0.002472442733300725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0.49982755726669925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11</v>
      </c>
      <c r="N12" s="44">
        <v>11</v>
      </c>
      <c r="O12" s="45">
        <v>37.93103448275862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18</v>
      </c>
      <c r="N13" s="44">
        <v>18</v>
      </c>
      <c r="O13" s="45">
        <v>62.06896551724138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29</v>
      </c>
      <c r="N15" s="44">
        <v>29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0.37895340989355475</v>
      </c>
      <c r="L18" s="42">
        <v>0.44765922118183</v>
      </c>
      <c r="M18" s="42">
        <v>0.14138821364208365</v>
      </c>
      <c r="N18" s="51">
        <v>0.5023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-0.4610245919869236</v>
      </c>
      <c r="L19" s="42">
        <v>-0.4706550468785977</v>
      </c>
      <c r="M19" s="42">
        <v>-0.1351686575394524</v>
      </c>
      <c r="N19" s="51">
        <v>0.002472442733300725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0.8399780018804783</v>
      </c>
      <c r="L20" s="42">
        <v>0.9183142680604277</v>
      </c>
      <c r="M20" s="42">
        <v>0.27655687118153605</v>
      </c>
      <c r="N20" s="51">
        <v>0.49982755726669925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-0.007567871198216038</v>
      </c>
      <c r="L22" s="42">
        <v>-0.0027556254636463178</v>
      </c>
      <c r="M22" s="42">
        <v>-0.004607119022558067</v>
      </c>
      <c r="N22" s="51">
        <v>0.2998448275862068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0.25355270433257937</v>
      </c>
      <c r="L23" s="42">
        <v>0.2735120233814248</v>
      </c>
      <c r="M23" s="42">
        <v>0.05647600383263464</v>
      </c>
      <c r="N23" s="51">
        <v>0.3772099413025447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0.2579257461527623</v>
      </c>
      <c r="L24" s="42">
        <v>0.2783391925082884</v>
      </c>
      <c r="M24" s="42">
        <v>0.05728409478619219</v>
      </c>
      <c r="N24" s="51">
        <v>0.2329300486446015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20.4542</v>
      </c>
      <c r="D47" s="24">
        <v>41.1569</v>
      </c>
      <c r="E47" s="24">
        <v>-0.952</v>
      </c>
      <c r="F47" s="60">
        <v>0.4915</v>
      </c>
      <c r="G47" s="60">
        <v>0.2415</v>
      </c>
    </row>
    <row r="48" spans="2:7" ht="13.5">
      <c r="B48" s="27" t="s">
        <v>57</v>
      </c>
      <c r="C48" s="24">
        <v>24.8619</v>
      </c>
      <c r="D48" s="24">
        <v>48.8218</v>
      </c>
      <c r="E48" s="24">
        <v>-8.0658</v>
      </c>
      <c r="F48" s="60">
        <v>0.4622</v>
      </c>
      <c r="G48" s="60">
        <v>0.2122</v>
      </c>
    </row>
    <row r="49" spans="2:7" ht="13.5">
      <c r="B49" s="27" t="s">
        <v>58</v>
      </c>
      <c r="C49" s="24">
        <v>29.6024</v>
      </c>
      <c r="D49" s="24">
        <v>51.1164</v>
      </c>
      <c r="E49" s="24">
        <v>-0.9519</v>
      </c>
      <c r="F49" s="60">
        <v>0.4886</v>
      </c>
      <c r="G49" s="60">
        <v>0.23859999999999998</v>
      </c>
    </row>
    <row r="50" spans="2:7" ht="13.5">
      <c r="B50" s="27" t="s">
        <v>59</v>
      </c>
      <c r="C50" s="24">
        <v>56.7669</v>
      </c>
      <c r="D50" s="24">
        <v>53.022</v>
      </c>
      <c r="E50" s="24">
        <v>-19.661</v>
      </c>
      <c r="F50" s="60">
        <v>0.4699</v>
      </c>
      <c r="G50" s="60">
        <v>0.21989999999999998</v>
      </c>
    </row>
    <row r="51" spans="2:7" ht="13.5">
      <c r="B51" s="27" t="s">
        <v>60</v>
      </c>
      <c r="C51" s="24">
        <v>80.6819</v>
      </c>
      <c r="D51" s="24">
        <v>38.4687</v>
      </c>
      <c r="E51" s="24">
        <v>-28.3551</v>
      </c>
      <c r="F51" s="60">
        <v>0.4716</v>
      </c>
      <c r="G51" s="60">
        <v>0.22160000000000002</v>
      </c>
    </row>
    <row r="52" spans="2:7" ht="13.5">
      <c r="B52" s="27" t="s">
        <v>61</v>
      </c>
      <c r="C52" s="24">
        <v>88.394</v>
      </c>
      <c r="D52" s="24">
        <v>29.5813</v>
      </c>
      <c r="E52" s="24">
        <v>-31.1587</v>
      </c>
      <c r="F52" s="60">
        <v>0.4721</v>
      </c>
      <c r="G52" s="60">
        <v>0.22210000000000002</v>
      </c>
    </row>
    <row r="53" spans="2:7" ht="13.5">
      <c r="B53" s="27" t="s">
        <v>62</v>
      </c>
      <c r="C53" s="24">
        <v>85.004</v>
      </c>
      <c r="D53" s="24">
        <v>44.0095</v>
      </c>
      <c r="E53" s="24">
        <v>-0.9268</v>
      </c>
      <c r="F53" s="60">
        <v>0.4637</v>
      </c>
      <c r="G53" s="60">
        <v>0.2137</v>
      </c>
    </row>
    <row r="54" spans="2:7" ht="13.5">
      <c r="B54" s="27" t="s">
        <v>63</v>
      </c>
      <c r="C54" s="24">
        <v>97.5434</v>
      </c>
      <c r="D54" s="24">
        <v>32.3116</v>
      </c>
      <c r="E54" s="24">
        <v>-0.9203</v>
      </c>
      <c r="F54" s="60">
        <v>0.4643</v>
      </c>
      <c r="G54" s="60">
        <v>0.2143</v>
      </c>
    </row>
    <row r="55" spans="2:7" ht="13.5">
      <c r="B55" s="27" t="s">
        <v>64</v>
      </c>
      <c r="C55" s="24">
        <v>93.191</v>
      </c>
      <c r="D55" s="24">
        <v>-27.7326</v>
      </c>
      <c r="E55" s="24">
        <v>-32.923</v>
      </c>
      <c r="F55" s="60">
        <v>0.4726</v>
      </c>
      <c r="G55" s="60">
        <v>0.22260000000000002</v>
      </c>
    </row>
    <row r="56" spans="2:7" ht="13.5">
      <c r="B56" s="27" t="s">
        <v>65</v>
      </c>
      <c r="C56" s="24">
        <v>97.3948</v>
      </c>
      <c r="D56" s="24">
        <v>-32.549</v>
      </c>
      <c r="E56" s="24">
        <v>-0.9415</v>
      </c>
      <c r="F56" s="60">
        <v>0.4942</v>
      </c>
      <c r="G56" s="60">
        <v>0.24419999999999997</v>
      </c>
    </row>
    <row r="57" spans="2:7" ht="13.5">
      <c r="B57" s="27" t="s">
        <v>66</v>
      </c>
      <c r="C57" s="24">
        <v>85.0075</v>
      </c>
      <c r="D57" s="24">
        <v>-44.0214</v>
      </c>
      <c r="E57" s="24">
        <v>-0.9436</v>
      </c>
      <c r="F57" s="60">
        <v>0.493</v>
      </c>
      <c r="G57" s="60">
        <v>0.243</v>
      </c>
    </row>
    <row r="58" spans="2:7" ht="13.5">
      <c r="B58" s="27" t="s">
        <v>67</v>
      </c>
      <c r="C58" s="24">
        <v>65.3555</v>
      </c>
      <c r="D58" s="24">
        <v>-49.5705</v>
      </c>
      <c r="E58" s="24">
        <v>-22.7939</v>
      </c>
      <c r="F58" s="60">
        <v>0.4792</v>
      </c>
      <c r="G58" s="60">
        <v>0.22920000000000001</v>
      </c>
    </row>
    <row r="59" spans="2:7" ht="13.5">
      <c r="B59" s="27" t="s">
        <v>68</v>
      </c>
      <c r="C59" s="24">
        <v>46.5286</v>
      </c>
      <c r="D59" s="24">
        <v>-53.9578</v>
      </c>
      <c r="E59" s="24">
        <v>-15.9391</v>
      </c>
      <c r="F59" s="60">
        <v>0.4707</v>
      </c>
      <c r="G59" s="60">
        <v>0.2207</v>
      </c>
    </row>
    <row r="60" spans="2:7" ht="13.5">
      <c r="B60" s="27" t="s">
        <v>69</v>
      </c>
      <c r="C60" s="24">
        <v>28.6037</v>
      </c>
      <c r="D60" s="24">
        <v>-46.5466</v>
      </c>
      <c r="E60" s="24">
        <v>-9.4148</v>
      </c>
      <c r="F60" s="60">
        <v>0.4652</v>
      </c>
      <c r="G60" s="60">
        <v>0.2152</v>
      </c>
    </row>
    <row r="61" spans="2:7" ht="13.5">
      <c r="B61" s="27" t="s">
        <v>70</v>
      </c>
      <c r="C61" s="24">
        <v>29.6179</v>
      </c>
      <c r="D61" s="24">
        <v>-51.1192</v>
      </c>
      <c r="E61" s="24">
        <v>-0.9317</v>
      </c>
      <c r="F61" s="60">
        <v>0.486</v>
      </c>
      <c r="G61" s="60">
        <v>0.236</v>
      </c>
    </row>
    <row r="62" spans="2:7" ht="13.5">
      <c r="B62" s="27" t="s">
        <v>71</v>
      </c>
      <c r="C62" s="24">
        <v>18.532</v>
      </c>
      <c r="D62" s="24">
        <v>-36.8168</v>
      </c>
      <c r="E62" s="24">
        <v>-0.9313</v>
      </c>
      <c r="F62" s="60">
        <v>0.4862</v>
      </c>
      <c r="G62" s="60">
        <v>0.23620000000000002</v>
      </c>
    </row>
    <row r="63" spans="2:7" ht="13.5">
      <c r="B63" s="27" t="s">
        <v>72</v>
      </c>
      <c r="C63" s="24">
        <v>23.7044</v>
      </c>
      <c r="D63" s="24">
        <v>-8.4433</v>
      </c>
      <c r="E63" s="24">
        <v>-7.6393</v>
      </c>
      <c r="F63" s="60">
        <v>0.5023</v>
      </c>
      <c r="G63" s="60">
        <v>0.25229999999999997</v>
      </c>
    </row>
    <row r="64" spans="2:7" ht="13.5">
      <c r="B64" s="27" t="s">
        <v>73</v>
      </c>
      <c r="C64" s="24">
        <v>22.5188</v>
      </c>
      <c r="D64" s="24">
        <v>-9.3711</v>
      </c>
      <c r="E64" s="24">
        <v>-0.9394</v>
      </c>
      <c r="F64" s="60">
        <v>0.4817</v>
      </c>
      <c r="G64" s="60">
        <v>0.23170000000000002</v>
      </c>
    </row>
    <row r="65" spans="2:6" ht="13.5">
      <c r="B65" s="27" t="s">
        <v>74</v>
      </c>
      <c r="C65" s="24">
        <v>91.5652</v>
      </c>
      <c r="D65" s="24">
        <v>35.3736</v>
      </c>
      <c r="E65" s="24">
        <v>-0.4999</v>
      </c>
      <c r="F65" s="60">
        <v>0.0086</v>
      </c>
    </row>
    <row r="66" spans="2:6" ht="13.5">
      <c r="B66" s="27" t="s">
        <v>75</v>
      </c>
      <c r="C66" s="24">
        <v>88.5057</v>
      </c>
      <c r="D66" s="24">
        <v>38.2097</v>
      </c>
      <c r="E66" s="24">
        <v>-0.4999</v>
      </c>
      <c r="F66" s="60">
        <v>0.007</v>
      </c>
    </row>
    <row r="67" spans="2:6" ht="13.5">
      <c r="B67" s="27" t="s">
        <v>76</v>
      </c>
      <c r="C67" s="24">
        <v>85.2825</v>
      </c>
      <c r="D67" s="24">
        <v>40.8581</v>
      </c>
      <c r="E67" s="24">
        <v>-0.4998</v>
      </c>
      <c r="F67" s="60">
        <v>0.005</v>
      </c>
    </row>
    <row r="68" spans="2:6" ht="13.5">
      <c r="B68" s="27" t="s">
        <v>77</v>
      </c>
      <c r="C68" s="24">
        <v>81.9109</v>
      </c>
      <c r="D68" s="24">
        <v>43.3128</v>
      </c>
      <c r="E68" s="24">
        <v>-0.4999</v>
      </c>
      <c r="F68" s="60">
        <v>0.0026</v>
      </c>
    </row>
    <row r="69" spans="2:6" ht="13.5">
      <c r="B69" s="27" t="s">
        <v>78</v>
      </c>
      <c r="C69" s="24">
        <v>78.4322</v>
      </c>
      <c r="D69" s="24">
        <v>45.5454</v>
      </c>
      <c r="E69" s="24">
        <v>-0.5001</v>
      </c>
      <c r="F69" s="60">
        <v>0.0078</v>
      </c>
    </row>
    <row r="70" spans="2:6" ht="13.5">
      <c r="B70" s="27" t="s">
        <v>79</v>
      </c>
      <c r="C70" s="24">
        <v>35.949</v>
      </c>
      <c r="D70" s="24">
        <v>51.7673</v>
      </c>
      <c r="E70" s="24">
        <v>-1.5886</v>
      </c>
      <c r="F70" s="60">
        <v>0.0025</v>
      </c>
    </row>
    <row r="71" spans="2:6" ht="13.5">
      <c r="B71" s="27" t="s">
        <v>80</v>
      </c>
      <c r="C71" s="24">
        <v>32.6951</v>
      </c>
      <c r="D71" s="24">
        <v>50.2182</v>
      </c>
      <c r="E71" s="24">
        <v>-0.4999</v>
      </c>
      <c r="F71" s="60">
        <v>0.0087</v>
      </c>
    </row>
    <row r="72" spans="2:6" ht="13.5">
      <c r="B72" s="27" t="s">
        <v>81</v>
      </c>
      <c r="C72" s="24">
        <v>29.2134</v>
      </c>
      <c r="D72" s="24">
        <v>47.9325</v>
      </c>
      <c r="E72" s="24">
        <v>-0.4998</v>
      </c>
      <c r="F72" s="60">
        <v>0.0049</v>
      </c>
    </row>
    <row r="73" spans="2:6" ht="13.5">
      <c r="B73" s="27" t="s">
        <v>82</v>
      </c>
      <c r="C73" s="24">
        <v>26.1597</v>
      </c>
      <c r="D73" s="24">
        <v>45.0964</v>
      </c>
      <c r="E73" s="24">
        <v>-0.4998</v>
      </c>
      <c r="F73" s="60">
        <v>0.0118</v>
      </c>
    </row>
    <row r="74" spans="2:6" ht="13.5">
      <c r="B74" s="27" t="s">
        <v>83</v>
      </c>
      <c r="C74" s="24">
        <v>23.5983</v>
      </c>
      <c r="D74" s="24">
        <v>41.819</v>
      </c>
      <c r="E74" s="24">
        <v>-0.4998</v>
      </c>
      <c r="F74" s="60">
        <v>0.013</v>
      </c>
    </row>
    <row r="75" spans="2:6" ht="13.5">
      <c r="B75" s="27" t="s">
        <v>84</v>
      </c>
      <c r="C75" s="24">
        <v>21.5776</v>
      </c>
      <c r="D75" s="24">
        <v>38.1647</v>
      </c>
      <c r="E75" s="24">
        <v>-0.4999</v>
      </c>
      <c r="F75" s="60">
        <v>0.0086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39164.393483796295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0.2998448275862068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0.25</v>
      </c>
      <c r="D8" s="73"/>
      <c r="E8" s="2"/>
      <c r="F8" s="14" t="s">
        <v>12</v>
      </c>
      <c r="G8" s="35">
        <v>0.5023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-0.25</v>
      </c>
      <c r="D9" s="73"/>
      <c r="E9" s="2"/>
      <c r="F9" s="14" t="s">
        <v>13</v>
      </c>
      <c r="G9" s="35">
        <v>0.002472442733300725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0.49982755726669925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0.2329300486446015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20.88463996097489</v>
      </c>
      <c r="D47" s="24">
        <v>40.91957599765382</v>
      </c>
      <c r="E47" s="24">
        <v>-0.9519988098270751</v>
      </c>
      <c r="F47" s="60">
        <v>0.4915</v>
      </c>
      <c r="G47" s="39">
        <v>0.2415</v>
      </c>
    </row>
    <row r="48" spans="2:7" ht="13.5">
      <c r="B48" s="27" t="s">
        <v>57</v>
      </c>
      <c r="C48" s="24">
        <v>25.118545366275693</v>
      </c>
      <c r="D48" s="24">
        <v>48.44895058727947</v>
      </c>
      <c r="E48" s="24">
        <v>-8.15921122975128</v>
      </c>
      <c r="F48" s="60">
        <v>0.4622</v>
      </c>
      <c r="G48" s="39">
        <v>0.2122</v>
      </c>
    </row>
    <row r="49" spans="2:7" ht="13.5">
      <c r="B49" s="27" t="s">
        <v>58</v>
      </c>
      <c r="C49" s="24">
        <v>29.87192279172621</v>
      </c>
      <c r="D49" s="24">
        <v>50.70887858473806</v>
      </c>
      <c r="E49" s="24">
        <v>-0.9519001966634673</v>
      </c>
      <c r="F49" s="60">
        <v>0.4886</v>
      </c>
      <c r="G49" s="39">
        <v>0.23859999999999998</v>
      </c>
    </row>
    <row r="50" spans="2:7" ht="13.5">
      <c r="B50" s="27" t="s">
        <v>59</v>
      </c>
      <c r="C50" s="24">
        <v>56.63275591229436</v>
      </c>
      <c r="D50" s="24">
        <v>52.57434077881817</v>
      </c>
      <c r="E50" s="24">
        <v>-19.61217554615465</v>
      </c>
      <c r="F50" s="60">
        <v>0.4699</v>
      </c>
      <c r="G50" s="39">
        <v>0.21989999999999998</v>
      </c>
    </row>
    <row r="51" spans="2:7" ht="13.5">
      <c r="B51" s="27" t="s">
        <v>60</v>
      </c>
      <c r="C51" s="24">
        <v>80.38471394486467</v>
      </c>
      <c r="D51" s="24">
        <v>38.118832370365254</v>
      </c>
      <c r="E51" s="24">
        <v>-28.246933130599654</v>
      </c>
      <c r="F51" s="60">
        <v>0.4716</v>
      </c>
      <c r="G51" s="39">
        <v>0.22160000000000002</v>
      </c>
    </row>
    <row r="52" spans="2:7" ht="13.5">
      <c r="B52" s="27" t="s">
        <v>61</v>
      </c>
      <c r="C52" s="24">
        <v>88.04203353968789</v>
      </c>
      <c r="D52" s="24">
        <v>29.29396860549271</v>
      </c>
      <c r="E52" s="24">
        <v>-31.030594464017803</v>
      </c>
      <c r="F52" s="60">
        <v>0.4721</v>
      </c>
      <c r="G52" s="39">
        <v>0.22210000000000002</v>
      </c>
    </row>
    <row r="53" spans="2:7" ht="13.5">
      <c r="B53" s="27" t="s">
        <v>62</v>
      </c>
      <c r="C53" s="24">
        <v>84.73046856799866</v>
      </c>
      <c r="D53" s="24">
        <v>43.63502317437534</v>
      </c>
      <c r="E53" s="24">
        <v>-0.9268000561456027</v>
      </c>
      <c r="F53" s="60">
        <v>0.4637</v>
      </c>
      <c r="G53" s="39">
        <v>0.2137</v>
      </c>
    </row>
    <row r="54" spans="2:7" ht="13.5">
      <c r="B54" s="27" t="s">
        <v>63</v>
      </c>
      <c r="C54" s="24">
        <v>97.18578588500884</v>
      </c>
      <c r="D54" s="24">
        <v>32.015475984289715</v>
      </c>
      <c r="E54" s="24">
        <v>-0.9202998040394001</v>
      </c>
      <c r="F54" s="60">
        <v>0.4643</v>
      </c>
      <c r="G54" s="39">
        <v>0.2143</v>
      </c>
    </row>
    <row r="55" spans="2:7" ht="13.5">
      <c r="B55" s="27" t="s">
        <v>64</v>
      </c>
      <c r="C55" s="24">
        <v>92.81962732814378</v>
      </c>
      <c r="D55" s="24">
        <v>-27.473466180174288</v>
      </c>
      <c r="E55" s="24">
        <v>-32.78783134246055</v>
      </c>
      <c r="F55" s="60">
        <v>0.4726</v>
      </c>
      <c r="G55" s="39">
        <v>0.22260000000000002</v>
      </c>
    </row>
    <row r="56" spans="2:7" ht="13.5">
      <c r="B56" s="27" t="s">
        <v>65</v>
      </c>
      <c r="C56" s="24">
        <v>97.01584659010645</v>
      </c>
      <c r="D56" s="24">
        <v>-32.231813977093395</v>
      </c>
      <c r="E56" s="24">
        <v>-0.9415000242646616</v>
      </c>
      <c r="F56" s="60">
        <v>0.4942</v>
      </c>
      <c r="G56" s="39">
        <v>0.24419999999999997</v>
      </c>
    </row>
    <row r="57" spans="2:7" ht="13.5">
      <c r="B57" s="27" t="s">
        <v>66</v>
      </c>
      <c r="C57" s="24">
        <v>84.71702044143967</v>
      </c>
      <c r="D57" s="24">
        <v>-43.62305563906855</v>
      </c>
      <c r="E57" s="24">
        <v>-0.9436000522585648</v>
      </c>
      <c r="F57" s="60">
        <v>0.493</v>
      </c>
      <c r="G57" s="39">
        <v>0.243</v>
      </c>
    </row>
    <row r="58" spans="2:7" ht="13.5">
      <c r="B58" s="27" t="s">
        <v>67</v>
      </c>
      <c r="C58" s="24">
        <v>65.19898693688847</v>
      </c>
      <c r="D58" s="24">
        <v>-49.12113629193152</v>
      </c>
      <c r="E58" s="24">
        <v>-22.73693258047306</v>
      </c>
      <c r="F58" s="60">
        <v>0.4792</v>
      </c>
      <c r="G58" s="39">
        <v>0.22920000000000001</v>
      </c>
    </row>
    <row r="59" spans="2:7" ht="13.5">
      <c r="B59" s="27" t="s">
        <v>68</v>
      </c>
      <c r="C59" s="24">
        <v>46.529540404835686</v>
      </c>
      <c r="D59" s="24">
        <v>-53.4871449531214</v>
      </c>
      <c r="E59" s="24">
        <v>-15.939442091137078</v>
      </c>
      <c r="F59" s="60">
        <v>0.4707</v>
      </c>
      <c r="G59" s="39">
        <v>0.2207</v>
      </c>
    </row>
    <row r="60" spans="2:7" ht="13.5">
      <c r="B60" s="27" t="s">
        <v>69</v>
      </c>
      <c r="C60" s="24">
        <v>28.901765802739817</v>
      </c>
      <c r="D60" s="24">
        <v>-46.20628092105484</v>
      </c>
      <c r="E60" s="24">
        <v>-9.523287092683303</v>
      </c>
      <c r="F60" s="60">
        <v>0.4652</v>
      </c>
      <c r="G60" s="39">
        <v>0.2152</v>
      </c>
    </row>
    <row r="61" spans="2:7" ht="13.5">
      <c r="B61" s="27" t="s">
        <v>70</v>
      </c>
      <c r="C61" s="24">
        <v>29.885478917493842</v>
      </c>
      <c r="D61" s="24">
        <v>-50.71353156881252</v>
      </c>
      <c r="E61" s="24">
        <v>-0.9317000016279382</v>
      </c>
      <c r="F61" s="60">
        <v>0.486</v>
      </c>
      <c r="G61" s="39">
        <v>0.236</v>
      </c>
    </row>
    <row r="62" spans="2:7" ht="13.5">
      <c r="B62" s="27" t="s">
        <v>71</v>
      </c>
      <c r="C62" s="24">
        <v>18.993024591986924</v>
      </c>
      <c r="D62" s="24">
        <v>-36.66241154623228</v>
      </c>
      <c r="E62" s="24">
        <v>-0.9312981680103782</v>
      </c>
      <c r="F62" s="60">
        <v>0.4862</v>
      </c>
      <c r="G62" s="39">
        <v>0.23620000000000002</v>
      </c>
    </row>
    <row r="63" spans="2:7" ht="13.5">
      <c r="B63" s="27" t="s">
        <v>72</v>
      </c>
      <c r="C63" s="24">
        <v>24.09286092435861</v>
      </c>
      <c r="D63" s="24">
        <v>-8.158052623627233</v>
      </c>
      <c r="E63" s="24">
        <v>-7.780688213642084</v>
      </c>
      <c r="F63" s="60">
        <v>0.5023</v>
      </c>
      <c r="G63" s="39">
        <v>0.25229999999999997</v>
      </c>
    </row>
    <row r="64" spans="2:7" ht="13.5">
      <c r="B64" s="27" t="s">
        <v>73</v>
      </c>
      <c r="C64" s="24">
        <v>22.958136005139036</v>
      </c>
      <c r="D64" s="24">
        <v>-9.568524502673736</v>
      </c>
      <c r="E64" s="24">
        <v>-0.9394007445892709</v>
      </c>
      <c r="F64" s="60">
        <v>0.4817</v>
      </c>
      <c r="G64" s="39">
        <v>0.23170000000000002</v>
      </c>
    </row>
    <row r="65" spans="2:6" ht="13.5">
      <c r="B65" s="27" t="s">
        <v>74</v>
      </c>
      <c r="C65" s="24">
        <v>91.55925453259687</v>
      </c>
      <c r="D65" s="24">
        <v>35.36744552618646</v>
      </c>
      <c r="E65" s="24">
        <v>-0.4999000000000001</v>
      </c>
      <c r="F65" s="60">
        <v>0.0086</v>
      </c>
    </row>
    <row r="66" spans="2:6" ht="13.5">
      <c r="B66" s="27" t="s">
        <v>75</v>
      </c>
      <c r="C66" s="24">
        <v>88.50104283406276</v>
      </c>
      <c r="D66" s="24">
        <v>38.20446828828253</v>
      </c>
      <c r="E66" s="24">
        <v>-0.4999000000000001</v>
      </c>
      <c r="F66" s="60">
        <v>0.007</v>
      </c>
    </row>
    <row r="67" spans="2:6" ht="13.5">
      <c r="B67" s="27" t="s">
        <v>76</v>
      </c>
      <c r="C67" s="24">
        <v>85.27917838146737</v>
      </c>
      <c r="D67" s="24">
        <v>40.85436176811491</v>
      </c>
      <c r="E67" s="24">
        <v>-0.4998</v>
      </c>
      <c r="F67" s="60">
        <v>0.005</v>
      </c>
    </row>
    <row r="68" spans="2:6" ht="13.5">
      <c r="B68" s="27" t="s">
        <v>77</v>
      </c>
      <c r="C68" s="24">
        <v>81.90848607978569</v>
      </c>
      <c r="D68" s="24">
        <v>43.3119615444663</v>
      </c>
      <c r="E68" s="24">
        <v>-0.4999000000000001</v>
      </c>
      <c r="F68" s="60">
        <v>0.0026</v>
      </c>
    </row>
    <row r="69" spans="2:6" ht="13.5">
      <c r="B69" s="27" t="s">
        <v>78</v>
      </c>
      <c r="C69" s="24">
        <v>78.42857142857142</v>
      </c>
      <c r="D69" s="24">
        <v>45.55225616619536</v>
      </c>
      <c r="E69" s="24">
        <v>-0.5000999999999999</v>
      </c>
      <c r="F69" s="60">
        <v>0.0078</v>
      </c>
    </row>
    <row r="70" spans="2:6" ht="13.5">
      <c r="B70" s="27" t="s">
        <v>79</v>
      </c>
      <c r="C70" s="24">
        <v>35.95124693665116</v>
      </c>
      <c r="D70" s="24">
        <v>51.766268375671515</v>
      </c>
      <c r="E70" s="24">
        <v>-1.5886</v>
      </c>
      <c r="F70" s="60">
        <v>0.0025</v>
      </c>
    </row>
    <row r="71" spans="2:6" ht="13.5">
      <c r="B71" s="27" t="s">
        <v>80</v>
      </c>
      <c r="C71" s="24">
        <v>32.7037492590005</v>
      </c>
      <c r="D71" s="24">
        <v>50.21779961755068</v>
      </c>
      <c r="E71" s="24">
        <v>-0.4999000000000001</v>
      </c>
      <c r="F71" s="60">
        <v>0.0087</v>
      </c>
    </row>
    <row r="72" spans="2:6" ht="13.5">
      <c r="B72" s="27" t="s">
        <v>81</v>
      </c>
      <c r="C72" s="24">
        <v>29.218018808804885</v>
      </c>
      <c r="D72" s="24">
        <v>47.93400185532161</v>
      </c>
      <c r="E72" s="24">
        <v>-0.4998</v>
      </c>
      <c r="F72" s="60">
        <v>0.0049</v>
      </c>
    </row>
    <row r="73" spans="2:6" ht="13.5">
      <c r="B73" s="27" t="s">
        <v>82</v>
      </c>
      <c r="C73" s="24">
        <v>26.17012485072925</v>
      </c>
      <c r="D73" s="24">
        <v>45.09084326562295</v>
      </c>
      <c r="E73" s="24">
        <v>-0.4998</v>
      </c>
      <c r="F73" s="60">
        <v>0.0118</v>
      </c>
    </row>
    <row r="74" spans="2:6" ht="13.5">
      <c r="B74" s="27" t="s">
        <v>83</v>
      </c>
      <c r="C74" s="24">
        <v>23.603599112876317</v>
      </c>
      <c r="D74" s="24">
        <v>41.80713001500244</v>
      </c>
      <c r="E74" s="24">
        <v>-0.4998</v>
      </c>
      <c r="F74" s="60">
        <v>0.013</v>
      </c>
    </row>
    <row r="75" spans="2:6" ht="13.5">
      <c r="B75" s="27" t="s">
        <v>84</v>
      </c>
      <c r="C75" s="24">
        <v>21.58554212823855</v>
      </c>
      <c r="D75" s="24">
        <v>38.161348836808216</v>
      </c>
      <c r="E75" s="24">
        <v>-0.4999000000000001</v>
      </c>
      <c r="F75" s="60">
        <v>0.0086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39164.393483796295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0.2998448275862068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0.25</v>
      </c>
      <c r="D8" s="73"/>
      <c r="E8" s="1"/>
      <c r="F8" s="14" t="s">
        <v>12</v>
      </c>
      <c r="G8" s="35">
        <v>0.5023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-0.25</v>
      </c>
      <c r="D9" s="73"/>
      <c r="E9" s="1"/>
      <c r="F9" s="14" t="s">
        <v>13</v>
      </c>
      <c r="G9" s="35">
        <v>0.002472442733300725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0.49982755726669925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0.2329300486446015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-0.43043996097489057</v>
      </c>
      <c r="D47" s="24">
        <v>0.23732400234617756</v>
      </c>
      <c r="E47" s="24">
        <v>-1.1901729248808834E-06</v>
      </c>
      <c r="F47" s="60">
        <v>0.4915</v>
      </c>
      <c r="G47" s="39">
        <v>0.2415</v>
      </c>
    </row>
    <row r="48" spans="2:7" ht="13.5">
      <c r="B48" s="27" t="s">
        <v>57</v>
      </c>
      <c r="C48" s="24">
        <v>-0.2566453662756949</v>
      </c>
      <c r="D48" s="24">
        <v>0.37284941272053373</v>
      </c>
      <c r="E48" s="24">
        <v>0.0934112297512808</v>
      </c>
      <c r="F48" s="60">
        <v>0.4622</v>
      </c>
      <c r="G48" s="39">
        <v>0.2122</v>
      </c>
    </row>
    <row r="49" spans="2:7" ht="13.5">
      <c r="B49" s="27" t="s">
        <v>58</v>
      </c>
      <c r="C49" s="24">
        <v>-0.2695227917262102</v>
      </c>
      <c r="D49" s="24">
        <v>0.4075214152619395</v>
      </c>
      <c r="E49" s="24">
        <v>1.966634672889711E-07</v>
      </c>
      <c r="F49" s="60">
        <v>0.4886</v>
      </c>
      <c r="G49" s="39">
        <v>0.23859999999999998</v>
      </c>
    </row>
    <row r="50" spans="2:7" ht="13.5">
      <c r="B50" s="27" t="s">
        <v>59</v>
      </c>
      <c r="C50" s="24">
        <v>0.1341440877056428</v>
      </c>
      <c r="D50" s="24">
        <v>0.44765922118183</v>
      </c>
      <c r="E50" s="24">
        <v>-0.04882445384535217</v>
      </c>
      <c r="F50" s="60">
        <v>0.4699</v>
      </c>
      <c r="G50" s="39">
        <v>0.21989999999999998</v>
      </c>
    </row>
    <row r="51" spans="2:7" ht="13.5">
      <c r="B51" s="27" t="s">
        <v>60</v>
      </c>
      <c r="C51" s="24">
        <v>0.29718605513532736</v>
      </c>
      <c r="D51" s="24">
        <v>0.34986762963474405</v>
      </c>
      <c r="E51" s="24">
        <v>-0.10816686940034614</v>
      </c>
      <c r="F51" s="60">
        <v>0.4716</v>
      </c>
      <c r="G51" s="39">
        <v>0.22160000000000002</v>
      </c>
    </row>
    <row r="52" spans="2:7" ht="13.5">
      <c r="B52" s="27" t="s">
        <v>61</v>
      </c>
      <c r="C52" s="24">
        <v>0.35196646031211287</v>
      </c>
      <c r="D52" s="24">
        <v>0.2873313945072873</v>
      </c>
      <c r="E52" s="24">
        <v>-0.12810553598219698</v>
      </c>
      <c r="F52" s="60">
        <v>0.4721</v>
      </c>
      <c r="G52" s="39">
        <v>0.22210000000000002</v>
      </c>
    </row>
    <row r="53" spans="2:7" ht="13.5">
      <c r="B53" s="27" t="s">
        <v>62</v>
      </c>
      <c r="C53" s="24">
        <v>0.27353143200134866</v>
      </c>
      <c r="D53" s="24">
        <v>0.37447682562466156</v>
      </c>
      <c r="E53" s="24">
        <v>5.6145602722601495E-08</v>
      </c>
      <c r="F53" s="60">
        <v>0.4637</v>
      </c>
      <c r="G53" s="39">
        <v>0.2137</v>
      </c>
    </row>
    <row r="54" spans="2:7" ht="13.5">
      <c r="B54" s="27" t="s">
        <v>63</v>
      </c>
      <c r="C54" s="24">
        <v>0.3576141149911649</v>
      </c>
      <c r="D54" s="24">
        <v>0.2961240157102836</v>
      </c>
      <c r="E54" s="24">
        <v>-1.9596059985804715E-07</v>
      </c>
      <c r="F54" s="60">
        <v>0.4643</v>
      </c>
      <c r="G54" s="39">
        <v>0.2143</v>
      </c>
    </row>
    <row r="55" spans="2:7" ht="13.5">
      <c r="B55" s="27" t="s">
        <v>64</v>
      </c>
      <c r="C55" s="24">
        <v>0.37137267185622136</v>
      </c>
      <c r="D55" s="24">
        <v>-0.2591338198257134</v>
      </c>
      <c r="E55" s="24">
        <v>-0.1351686575394524</v>
      </c>
      <c r="F55" s="60">
        <v>0.4726</v>
      </c>
      <c r="G55" s="39">
        <v>0.22260000000000002</v>
      </c>
    </row>
    <row r="56" spans="2:7" ht="13.5">
      <c r="B56" s="27" t="s">
        <v>65</v>
      </c>
      <c r="C56" s="24">
        <v>0.37895340989355475</v>
      </c>
      <c r="D56" s="24">
        <v>-0.31718602290660414</v>
      </c>
      <c r="E56" s="24">
        <v>2.4264661613315752E-08</v>
      </c>
      <c r="F56" s="60">
        <v>0.4942</v>
      </c>
      <c r="G56" s="39">
        <v>0.24419999999999997</v>
      </c>
    </row>
    <row r="57" spans="2:7" ht="13.5">
      <c r="B57" s="27" t="s">
        <v>66</v>
      </c>
      <c r="C57" s="24">
        <v>0.29047955856032104</v>
      </c>
      <c r="D57" s="24">
        <v>-0.3983443609314463</v>
      </c>
      <c r="E57" s="24">
        <v>5.225856480883806E-08</v>
      </c>
      <c r="F57" s="60">
        <v>0.493</v>
      </c>
      <c r="G57" s="39">
        <v>0.243</v>
      </c>
    </row>
    <row r="58" spans="2:7" ht="13.5">
      <c r="B58" s="27" t="s">
        <v>67</v>
      </c>
      <c r="C58" s="24">
        <v>0.15651306311153235</v>
      </c>
      <c r="D58" s="24">
        <v>-0.449363708068482</v>
      </c>
      <c r="E58" s="24">
        <v>-0.0569674195269414</v>
      </c>
      <c r="F58" s="60">
        <v>0.4792</v>
      </c>
      <c r="G58" s="39">
        <v>0.22920000000000001</v>
      </c>
    </row>
    <row r="59" spans="2:7" ht="13.5">
      <c r="B59" s="27" t="s">
        <v>68</v>
      </c>
      <c r="C59" s="24">
        <v>-0.0009404048356884687</v>
      </c>
      <c r="D59" s="24">
        <v>-0.4706550468785977</v>
      </c>
      <c r="E59" s="24">
        <v>0.00034209113707817096</v>
      </c>
      <c r="F59" s="60">
        <v>0.4707</v>
      </c>
      <c r="G59" s="39">
        <v>0.2207</v>
      </c>
    </row>
    <row r="60" spans="2:7" ht="13.5">
      <c r="B60" s="27" t="s">
        <v>69</v>
      </c>
      <c r="C60" s="24">
        <v>-0.2980658027398171</v>
      </c>
      <c r="D60" s="24">
        <v>-0.3403190789451571</v>
      </c>
      <c r="E60" s="24">
        <v>0.10848709268330303</v>
      </c>
      <c r="F60" s="60">
        <v>0.4652</v>
      </c>
      <c r="G60" s="39">
        <v>0.2152</v>
      </c>
    </row>
    <row r="61" spans="2:7" ht="13.5">
      <c r="B61" s="27" t="s">
        <v>70</v>
      </c>
      <c r="C61" s="24">
        <v>-0.267578917493843</v>
      </c>
      <c r="D61" s="24">
        <v>-0.405668431187479</v>
      </c>
      <c r="E61" s="24">
        <v>1.6279382286654709E-09</v>
      </c>
      <c r="F61" s="60">
        <v>0.486</v>
      </c>
      <c r="G61" s="39">
        <v>0.236</v>
      </c>
    </row>
    <row r="62" spans="2:7" ht="13.5">
      <c r="B62" s="27" t="s">
        <v>71</v>
      </c>
      <c r="C62" s="24">
        <v>-0.4610245919869236</v>
      </c>
      <c r="D62" s="24">
        <v>-0.15438845376772292</v>
      </c>
      <c r="E62" s="24">
        <v>-1.831989621781105E-06</v>
      </c>
      <c r="F62" s="60">
        <v>0.4862</v>
      </c>
      <c r="G62" s="39">
        <v>0.23620000000000002</v>
      </c>
    </row>
    <row r="63" spans="2:7" ht="13.5">
      <c r="B63" s="27" t="s">
        <v>72</v>
      </c>
      <c r="C63" s="24">
        <v>-0.38846092435861124</v>
      </c>
      <c r="D63" s="24">
        <v>-0.28524737637276765</v>
      </c>
      <c r="E63" s="24">
        <v>0.14138821364208365</v>
      </c>
      <c r="F63" s="60">
        <v>0.5023</v>
      </c>
      <c r="G63" s="39">
        <v>0.25229999999999997</v>
      </c>
    </row>
    <row r="64" spans="2:7" ht="13.5">
      <c r="B64" s="27" t="s">
        <v>73</v>
      </c>
      <c r="C64" s="24">
        <v>-0.4393360051390367</v>
      </c>
      <c r="D64" s="24">
        <v>0.19742450267373535</v>
      </c>
      <c r="E64" s="24">
        <v>7.445892709068147E-07</v>
      </c>
      <c r="F64" s="60">
        <v>0.4817</v>
      </c>
      <c r="G64" s="39">
        <v>0.23170000000000002</v>
      </c>
    </row>
    <row r="65" spans="2:6" ht="13.5">
      <c r="B65" s="27" t="s">
        <v>74</v>
      </c>
      <c r="C65" s="24">
        <v>0.005945467403137172</v>
      </c>
      <c r="D65" s="24">
        <v>0.00615447381354528</v>
      </c>
      <c r="E65" s="24">
        <v>1.1102230246251565E-16</v>
      </c>
      <c r="F65" s="60">
        <v>0.0086</v>
      </c>
    </row>
    <row r="66" spans="2:6" ht="13.5">
      <c r="B66" s="27" t="s">
        <v>75</v>
      </c>
      <c r="C66" s="24">
        <v>0.004657165937246077</v>
      </c>
      <c r="D66" s="24">
        <v>0.005231711717470944</v>
      </c>
      <c r="E66" s="24">
        <v>1.1102230246251565E-16</v>
      </c>
      <c r="F66" s="60">
        <v>0.007</v>
      </c>
    </row>
    <row r="67" spans="2:6" ht="13.5">
      <c r="B67" s="27" t="s">
        <v>76</v>
      </c>
      <c r="C67" s="24">
        <v>0.0033216185326239156</v>
      </c>
      <c r="D67" s="24">
        <v>0.003738231885087373</v>
      </c>
      <c r="E67" s="24">
        <v>0</v>
      </c>
      <c r="F67" s="60">
        <v>0.005</v>
      </c>
    </row>
    <row r="68" spans="2:6" ht="13.5">
      <c r="B68" s="27" t="s">
        <v>77</v>
      </c>
      <c r="C68" s="24">
        <v>0.0024139202143089733</v>
      </c>
      <c r="D68" s="24">
        <v>0.0008384555337030974</v>
      </c>
      <c r="E68" s="24">
        <v>1.1102230246251565E-16</v>
      </c>
      <c r="F68" s="60">
        <v>0.0026</v>
      </c>
    </row>
    <row r="69" spans="2:6" ht="13.5">
      <c r="B69" s="27" t="s">
        <v>78</v>
      </c>
      <c r="C69" s="24">
        <v>0.003628571428578198</v>
      </c>
      <c r="D69" s="24">
        <v>-0.006856166195362334</v>
      </c>
      <c r="E69" s="24">
        <v>-1.1102230246251565E-16</v>
      </c>
      <c r="F69" s="60">
        <v>0.0078</v>
      </c>
    </row>
    <row r="70" spans="2:6" ht="13.5">
      <c r="B70" s="27" t="s">
        <v>79</v>
      </c>
      <c r="C70" s="24">
        <v>-0.0022469366511614908</v>
      </c>
      <c r="D70" s="24">
        <v>0.0010316243284833604</v>
      </c>
      <c r="E70" s="24">
        <v>0</v>
      </c>
      <c r="F70" s="60">
        <v>0.0025</v>
      </c>
    </row>
    <row r="71" spans="2:6" ht="13.5">
      <c r="B71" s="27" t="s">
        <v>80</v>
      </c>
      <c r="C71" s="24">
        <v>-0.008649259000506504</v>
      </c>
      <c r="D71" s="24">
        <v>0.00040038244932105727</v>
      </c>
      <c r="E71" s="24">
        <v>1.1102230246251565E-16</v>
      </c>
      <c r="F71" s="60">
        <v>0.0087</v>
      </c>
    </row>
    <row r="72" spans="2:6" ht="13.5">
      <c r="B72" s="27" t="s">
        <v>81</v>
      </c>
      <c r="C72" s="24">
        <v>-0.004618808804885077</v>
      </c>
      <c r="D72" s="24">
        <v>-0.001501855321613732</v>
      </c>
      <c r="E72" s="24">
        <v>0</v>
      </c>
      <c r="F72" s="60">
        <v>0.0049</v>
      </c>
    </row>
    <row r="73" spans="2:6" ht="13.5">
      <c r="B73" s="27" t="s">
        <v>82</v>
      </c>
      <c r="C73" s="24">
        <v>-0.010424850729247481</v>
      </c>
      <c r="D73" s="24">
        <v>0.005556734377051953</v>
      </c>
      <c r="E73" s="24">
        <v>0</v>
      </c>
      <c r="F73" s="60">
        <v>0.0118</v>
      </c>
    </row>
    <row r="74" spans="2:6" ht="13.5">
      <c r="B74" s="27" t="s">
        <v>83</v>
      </c>
      <c r="C74" s="24">
        <v>-0.005299112876318901</v>
      </c>
      <c r="D74" s="24">
        <v>0.011869984997559868</v>
      </c>
      <c r="E74" s="24">
        <v>0</v>
      </c>
      <c r="F74" s="60">
        <v>0.013</v>
      </c>
    </row>
    <row r="75" spans="2:6" ht="13.5">
      <c r="B75" s="27" t="s">
        <v>84</v>
      </c>
      <c r="C75" s="24">
        <v>-0.007942128238550339</v>
      </c>
      <c r="D75" s="24">
        <v>0.0033511631917875206</v>
      </c>
      <c r="E75" s="24">
        <v>1.1102230246251565E-16</v>
      </c>
      <c r="F75" s="60">
        <v>0.0086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39164.393483796295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11</v>
      </c>
      <c r="F36" s="44">
        <v>11</v>
      </c>
      <c r="G36" s="45">
        <v>37.93103448275862</v>
      </c>
      <c r="H36" s="56"/>
    </row>
    <row r="37" spans="2:8" ht="13.5">
      <c r="B37" s="49" t="s">
        <v>39</v>
      </c>
      <c r="C37" s="44">
        <v>0</v>
      </c>
      <c r="D37" s="44"/>
      <c r="E37" s="44">
        <v>18</v>
      </c>
      <c r="F37" s="44">
        <v>18</v>
      </c>
      <c r="G37" s="45">
        <v>62.06896551724138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29</v>
      </c>
      <c r="F39" s="44">
        <v>29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0.37895340989355475</v>
      </c>
      <c r="D42" s="42">
        <v>0.44765922118183</v>
      </c>
      <c r="E42" s="42">
        <v>0.14138821364208365</v>
      </c>
      <c r="F42" s="51">
        <v>0.5023</v>
      </c>
    </row>
    <row r="43" spans="2:6" ht="13.5">
      <c r="B43" s="49" t="s">
        <v>13</v>
      </c>
      <c r="C43" s="42">
        <v>-0.4610245919869236</v>
      </c>
      <c r="D43" s="42">
        <v>-0.4706550468785977</v>
      </c>
      <c r="E43" s="42">
        <v>-0.1351686575394524</v>
      </c>
      <c r="F43" s="51">
        <v>0.002472442733300725</v>
      </c>
    </row>
    <row r="44" spans="2:6" ht="13.5">
      <c r="B44" s="49" t="s">
        <v>14</v>
      </c>
      <c r="C44" s="42">
        <v>0.8399780018804783</v>
      </c>
      <c r="D44" s="42">
        <v>0.9183142680604277</v>
      </c>
      <c r="E44" s="42">
        <v>0.27655687118153605</v>
      </c>
      <c r="F44" s="51">
        <v>0.49982755726669925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-0.007567871198216038</v>
      </c>
      <c r="D46" s="42">
        <v>-0.0027556254636463178</v>
      </c>
      <c r="E46" s="42">
        <v>-0.004607119022558067</v>
      </c>
      <c r="F46" s="51">
        <v>0.2998448275862068</v>
      </c>
    </row>
    <row r="47" spans="2:6" ht="13.5">
      <c r="B47" s="49" t="s">
        <v>26</v>
      </c>
      <c r="C47" s="42">
        <v>0.25355270433257937</v>
      </c>
      <c r="D47" s="42">
        <v>0.2735120233814248</v>
      </c>
      <c r="E47" s="42">
        <v>0.05647600383263464</v>
      </c>
      <c r="F47" s="51">
        <v>0.3772099413025447</v>
      </c>
    </row>
    <row r="48" spans="2:6" ht="13.5">
      <c r="B48" s="49" t="s">
        <v>27</v>
      </c>
      <c r="C48" s="42">
        <v>0.2579257461527623</v>
      </c>
      <c r="D48" s="42">
        <v>0.2783391925082884</v>
      </c>
      <c r="E48" s="42">
        <v>0.05728409478619219</v>
      </c>
      <c r="F48" s="51">
        <v>0.2329300486446015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11</v>
      </c>
      <c r="F1" t="s">
        <v>21</v>
      </c>
      <c r="G1">
        <v>29</v>
      </c>
    </row>
    <row r="2" spans="2:3" ht="12.75">
      <c r="B2">
        <v>-0.25</v>
      </c>
      <c r="C2">
        <f>MAX(GaussDistr_1)-1</f>
        <v>11</v>
      </c>
    </row>
    <row r="3" spans="1:16" ht="12.75">
      <c r="A3" t="str">
        <f>"-3s"</f>
        <v>-3s</v>
      </c>
      <c r="B3">
        <v>-0.39894531834759783</v>
      </c>
      <c r="C3">
        <f aca="true" t="shared" si="0" ref="C3:C33">NORMDIST(B3,AveDev3D_0,StandardDev3D_0,FALSE)*NumPoints_7*I3</f>
        <v>0.025704720789240423</v>
      </c>
      <c r="D3">
        <v>0</v>
      </c>
      <c r="F3" t="s">
        <v>17</v>
      </c>
      <c r="G3">
        <v>15</v>
      </c>
      <c r="I3">
        <f>B5-B4</f>
        <v>0.04658600972892035</v>
      </c>
      <c r="N3">
        <v>0.25</v>
      </c>
      <c r="O3">
        <v>-0.25</v>
      </c>
      <c r="P3">
        <v>0.2998448275862068</v>
      </c>
    </row>
    <row r="4" spans="1:16" ht="12.75">
      <c r="B4">
        <v>-0.3523593086186775</v>
      </c>
      <c r="C4">
        <f t="shared" si="0"/>
        <v>0.04590961918128379</v>
      </c>
      <c r="D4">
        <v>0</v>
      </c>
      <c r="F4" t="s">
        <v>18</v>
      </c>
      <c r="G4">
        <v>5</v>
      </c>
      <c r="I4">
        <f>I3</f>
        <v>0.04658600972892035</v>
      </c>
      <c r="N4">
        <v>0.25</v>
      </c>
      <c r="O4">
        <v>-0.25</v>
      </c>
      <c r="P4">
        <v>0.2998448275862068</v>
      </c>
    </row>
    <row r="5" spans="1:16" ht="12.75">
      <c r="B5">
        <v>-0.30577329888975713</v>
      </c>
      <c r="C5">
        <f t="shared" si="0"/>
        <v>0.07878122155537666</v>
      </c>
      <c r="D5">
        <v>0</v>
      </c>
      <c r="I5">
        <f>I4</f>
        <v>0.04658600972892035</v>
      </c>
      <c r="N5">
        <v>0.25</v>
      </c>
      <c r="O5">
        <v>-0.25</v>
      </c>
      <c r="P5">
        <v>0.2998448275862068</v>
      </c>
    </row>
    <row r="6" spans="1:16" ht="12.75">
      <c r="B6">
        <v>-0.2591872891608368</v>
      </c>
      <c r="C6">
        <f t="shared" si="0"/>
        <v>0.129888275710089</v>
      </c>
      <c r="D6">
        <v>0</v>
      </c>
      <c r="I6">
        <f aca="true" t="shared" si="1" ref="I6:I33">I5</f>
        <v>0.04658600972892035</v>
      </c>
      <c r="N6">
        <v>0.25</v>
      </c>
      <c r="O6">
        <v>-0.25</v>
      </c>
      <c r="P6">
        <v>0.2998448275862068</v>
      </c>
    </row>
    <row r="7" spans="1:16" ht="12.75">
      <c r="B7">
        <v>-0.21260127943191653</v>
      </c>
      <c r="C7">
        <f t="shared" si="0"/>
        <v>0.20575263850814246</v>
      </c>
      <c r="D7">
        <v>0</v>
      </c>
      <c r="I7">
        <f t="shared" si="1"/>
        <v>0.04658600972892035</v>
      </c>
      <c r="N7">
        <v>0.25</v>
      </c>
      <c r="O7">
        <v>-0.25</v>
      </c>
      <c r="P7">
        <v>0.2998448275862068</v>
      </c>
    </row>
    <row r="8" spans="1:16" ht="12.75">
      <c r="A8" t="str">
        <f>"-2s"</f>
        <v>-2s</v>
      </c>
      <c r="B8">
        <v>-0.16601526970299618</v>
      </c>
      <c r="C8">
        <f t="shared" si="0"/>
        <v>0.31314760577649114</v>
      </c>
      <c r="D8">
        <v>0</v>
      </c>
      <c r="I8">
        <f t="shared" si="1"/>
        <v>0.04658600972892035</v>
      </c>
      <c r="N8">
        <v>0.25</v>
      </c>
      <c r="O8">
        <v>-0.25</v>
      </c>
      <c r="P8">
        <v>0.2998448275862068</v>
      </c>
    </row>
    <row r="9" spans="1:16" ht="12.75">
      <c r="B9">
        <v>-0.11942925997407594</v>
      </c>
      <c r="C9">
        <f t="shared" si="0"/>
        <v>0.45791091814518653</v>
      </c>
      <c r="D9">
        <v>0</v>
      </c>
      <c r="I9">
        <f t="shared" si="1"/>
        <v>0.04658600972892035</v>
      </c>
      <c r="N9">
        <v>0.25</v>
      </c>
      <c r="O9">
        <v>-0.25</v>
      </c>
      <c r="P9">
        <v>0.2998448275862068</v>
      </c>
    </row>
    <row r="10" spans="1:16" ht="12.75">
      <c r="B10">
        <v>-0.07284325024515564</v>
      </c>
      <c r="C10">
        <f t="shared" si="0"/>
        <v>0.6433408411408428</v>
      </c>
      <c r="D10">
        <v>0</v>
      </c>
      <c r="I10">
        <f t="shared" si="1"/>
        <v>0.04658600972892035</v>
      </c>
      <c r="N10">
        <v>0.25</v>
      </c>
      <c r="O10">
        <v>-0.25</v>
      </c>
      <c r="P10">
        <v>0.2998448275862068</v>
      </c>
    </row>
    <row r="11" spans="1:16" ht="12.75">
      <c r="B11">
        <v>-0.026257240516235347</v>
      </c>
      <c r="C11">
        <f t="shared" si="0"/>
        <v>0.8684193006873208</v>
      </c>
      <c r="D11">
        <v>11</v>
      </c>
      <c r="I11">
        <f t="shared" si="1"/>
        <v>0.04658600972892035</v>
      </c>
      <c r="N11">
        <v>0.25</v>
      </c>
      <c r="O11">
        <v>-0.25</v>
      </c>
      <c r="P11">
        <v>0.2998448275862068</v>
      </c>
    </row>
    <row r="12" spans="1:16" ht="12.75">
      <c r="B12">
        <v>0.020328769212685005</v>
      </c>
      <c r="C12">
        <f t="shared" si="0"/>
        <v>1.1262791189026364</v>
      </c>
      <c r="D12">
        <v>0</v>
      </c>
      <c r="I12">
        <f t="shared" si="1"/>
        <v>0.04658600972892035</v>
      </c>
      <c r="N12">
        <v>0.25</v>
      </c>
      <c r="O12">
        <v>-0.25</v>
      </c>
      <c r="P12">
        <v>0.2998448275862068</v>
      </c>
    </row>
    <row r="13" spans="1:16" ht="12.75">
      <c r="B13">
        <v>0.0669147789416053</v>
      </c>
      <c r="C13">
        <f t="shared" si="0"/>
        <v>1.4034302022110328</v>
      </c>
      <c r="D13">
        <v>0</v>
      </c>
      <c r="I13">
        <f t="shared" si="1"/>
        <v>0.04658600972892035</v>
      </c>
      <c r="N13">
        <v>0.25</v>
      </c>
      <c r="O13">
        <v>-0.25</v>
      </c>
      <c r="P13">
        <v>0.2998448275862068</v>
      </c>
    </row>
    <row r="14" spans="1:16" ht="12.75">
      <c r="B14">
        <v>0.11350078867052557</v>
      </c>
      <c r="C14">
        <f t="shared" si="0"/>
        <v>1.6802110060166016</v>
      </c>
      <c r="D14">
        <v>0</v>
      </c>
      <c r="I14">
        <f t="shared" si="1"/>
        <v>0.04658600972892035</v>
      </c>
      <c r="N14">
        <v>0.25</v>
      </c>
      <c r="O14">
        <v>-0.25</v>
      </c>
      <c r="P14">
        <v>0.2998448275862068</v>
      </c>
    </row>
    <row r="15" spans="1:16" ht="12.75">
      <c r="B15">
        <v>0.1600867983994459</v>
      </c>
      <c r="C15">
        <f t="shared" si="0"/>
        <v>1.9327026967724397</v>
      </c>
      <c r="D15">
        <v>0</v>
      </c>
      <c r="I15">
        <f t="shared" si="1"/>
        <v>0.04658600972892035</v>
      </c>
      <c r="N15">
        <v>0.25</v>
      </c>
      <c r="O15">
        <v>-0.25</v>
      </c>
      <c r="P15">
        <v>0.2998448275862068</v>
      </c>
    </row>
    <row r="16" spans="1:16" ht="12.75">
      <c r="B16">
        <v>0.2066728081283662</v>
      </c>
      <c r="C16">
        <f t="shared" si="0"/>
        <v>2.1359668137592775</v>
      </c>
      <c r="D16">
        <v>0</v>
      </c>
      <c r="I16">
        <f t="shared" si="1"/>
        <v>0.04658600972892035</v>
      </c>
      <c r="N16">
        <v>0.25</v>
      </c>
      <c r="O16">
        <v>-0.25</v>
      </c>
      <c r="P16">
        <v>0.2998448275862068</v>
      </c>
    </row>
    <row r="17" spans="1:16" ht="12.75">
      <c r="B17">
        <v>0.2532588178572865</v>
      </c>
      <c r="C17">
        <f t="shared" si="0"/>
        <v>2.2680476250576462</v>
      </c>
      <c r="D17">
        <v>0</v>
      </c>
      <c r="I17">
        <f t="shared" si="1"/>
        <v>0.04658600972892035</v>
      </c>
      <c r="N17">
        <v>0.25</v>
      </c>
      <c r="O17">
        <v>-0.25</v>
      </c>
      <c r="P17">
        <v>0.2998448275862068</v>
      </c>
    </row>
    <row r="18" spans="1:16" ht="12.75">
      <c r="A18" t="str">
        <f>"0"</f>
        <v>0</v>
      </c>
      <c r="B18">
        <v>0.2998448275862068</v>
      </c>
      <c r="C18">
        <f t="shared" si="0"/>
        <v>2.313865226328312</v>
      </c>
      <c r="D18">
        <v>0</v>
      </c>
      <c r="I18">
        <f t="shared" si="1"/>
        <v>0.04658600972892035</v>
      </c>
      <c r="N18">
        <v>0.25</v>
      </c>
      <c r="O18">
        <v>-0.25</v>
      </c>
      <c r="P18">
        <v>0.2998448275862068</v>
      </c>
    </row>
    <row r="19" spans="1:16" ht="12.75">
      <c r="B19">
        <v>0.3464308373151271</v>
      </c>
      <c r="C19">
        <f t="shared" si="0"/>
        <v>2.2680476250576462</v>
      </c>
      <c r="D19">
        <v>0</v>
      </c>
      <c r="I19">
        <f t="shared" si="1"/>
        <v>0.04658600972892035</v>
      </c>
      <c r="N19">
        <v>0.25</v>
      </c>
      <c r="O19">
        <v>-0.25</v>
      </c>
      <c r="P19">
        <v>0.2998448275862068</v>
      </c>
    </row>
    <row r="20" spans="1:16" ht="12.75">
      <c r="B20">
        <v>0.3930168470440474</v>
      </c>
      <c r="C20">
        <f t="shared" si="0"/>
        <v>2.1359668137592775</v>
      </c>
      <c r="D20">
        <v>0</v>
      </c>
      <c r="I20">
        <f t="shared" si="1"/>
        <v>0.04658600972892035</v>
      </c>
      <c r="N20">
        <v>0.25</v>
      </c>
      <c r="O20">
        <v>-0.25</v>
      </c>
      <c r="P20">
        <v>0.2998448275862068</v>
      </c>
    </row>
    <row r="21" spans="1:16" ht="12.75">
      <c r="B21">
        <v>0.4396028567729677</v>
      </c>
      <c r="C21">
        <f t="shared" si="0"/>
        <v>1.9327026967724397</v>
      </c>
      <c r="D21">
        <v>12</v>
      </c>
      <c r="I21">
        <f t="shared" si="1"/>
        <v>0.04658600972892035</v>
      </c>
      <c r="N21">
        <v>0.25</v>
      </c>
      <c r="O21">
        <v>-0.25</v>
      </c>
      <c r="P21">
        <v>0.2998448275862068</v>
      </c>
    </row>
    <row r="22" spans="1:16" ht="12.75">
      <c r="B22">
        <v>0.486188866501888</v>
      </c>
      <c r="C22">
        <f t="shared" si="0"/>
        <v>1.6802110060166018</v>
      </c>
      <c r="D22">
        <v>6</v>
      </c>
      <c r="I22">
        <f t="shared" si="1"/>
        <v>0.04658600972892035</v>
      </c>
      <c r="N22">
        <v>0.25</v>
      </c>
      <c r="O22">
        <v>-0.25</v>
      </c>
      <c r="P22">
        <v>0.2998448275862068</v>
      </c>
    </row>
    <row r="23" spans="1:16" ht="12.75">
      <c r="B23">
        <v>0.5327748762308082</v>
      </c>
      <c r="C23">
        <f t="shared" si="0"/>
        <v>1.4034302022110334</v>
      </c>
      <c r="D23">
        <v>0</v>
      </c>
      <c r="I23">
        <f t="shared" si="1"/>
        <v>0.04658600972892035</v>
      </c>
      <c r="N23">
        <v>0.25</v>
      </c>
      <c r="O23">
        <v>-0.25</v>
      </c>
      <c r="P23">
        <v>0.2998448275862068</v>
      </c>
    </row>
    <row r="24" spans="1:16" ht="12.75">
      <c r="B24">
        <v>0.5793608859597286</v>
      </c>
      <c r="C24">
        <f t="shared" si="0"/>
        <v>1.1262791189026364</v>
      </c>
      <c r="D24">
        <v>0</v>
      </c>
      <c r="I24">
        <f t="shared" si="1"/>
        <v>0.04658600972892035</v>
      </c>
      <c r="N24">
        <v>0.25</v>
      </c>
      <c r="O24">
        <v>-0.25</v>
      </c>
      <c r="P24">
        <v>0.2998448275862068</v>
      </c>
    </row>
    <row r="25" spans="1:16" ht="12.75">
      <c r="B25">
        <v>0.6259468956886489</v>
      </c>
      <c r="C25">
        <f t="shared" si="0"/>
        <v>0.8684193006873208</v>
      </c>
      <c r="D25">
        <v>0</v>
      </c>
      <c r="I25">
        <f t="shared" si="1"/>
        <v>0.04658600972892035</v>
      </c>
      <c r="N25">
        <v>0.25</v>
      </c>
      <c r="O25">
        <v>-0.25</v>
      </c>
      <c r="P25">
        <v>0.2998448275862068</v>
      </c>
    </row>
    <row r="26" spans="1:16" ht="12.75">
      <c r="B26">
        <v>0.6725329054175693</v>
      </c>
      <c r="C26">
        <f t="shared" si="0"/>
        <v>0.6433408411408427</v>
      </c>
      <c r="D26">
        <v>0</v>
      </c>
      <c r="I26">
        <f t="shared" si="1"/>
        <v>0.04658600972892035</v>
      </c>
      <c r="N26">
        <v>0.25</v>
      </c>
      <c r="O26">
        <v>-0.25</v>
      </c>
      <c r="P26">
        <v>0.2998448275862068</v>
      </c>
    </row>
    <row r="27" spans="1:16" ht="12.75">
      <c r="B27">
        <v>0.7191189151464895</v>
      </c>
      <c r="C27">
        <f t="shared" si="0"/>
        <v>0.45791091814518653</v>
      </c>
      <c r="D27">
        <v>0</v>
      </c>
      <c r="I27">
        <f t="shared" si="1"/>
        <v>0.04658600972892035</v>
      </c>
      <c r="N27">
        <v>0.25</v>
      </c>
      <c r="O27">
        <v>-0.25</v>
      </c>
      <c r="P27">
        <v>0.2998448275862068</v>
      </c>
    </row>
    <row r="28" spans="1:16" ht="12.75">
      <c r="A28" t="str">
        <f>"2s"</f>
        <v>2s</v>
      </c>
      <c r="B28">
        <v>0.7657049248754098</v>
      </c>
      <c r="C28">
        <f t="shared" si="0"/>
        <v>0.31314760577649114</v>
      </c>
      <c r="D28">
        <v>0</v>
      </c>
      <c r="I28">
        <f t="shared" si="1"/>
        <v>0.04658600972892035</v>
      </c>
      <c r="N28">
        <v>0.25</v>
      </c>
      <c r="O28">
        <v>-0.25</v>
      </c>
      <c r="P28">
        <v>0.2998448275862068</v>
      </c>
    </row>
    <row r="29" spans="1:16" ht="12.75">
      <c r="B29">
        <v>0.8122909346043301</v>
      </c>
      <c r="C29">
        <f t="shared" si="0"/>
        <v>0.20575263850814246</v>
      </c>
      <c r="D29">
        <v>0</v>
      </c>
      <c r="I29">
        <f t="shared" si="1"/>
        <v>0.04658600972892035</v>
      </c>
      <c r="N29">
        <v>0.25</v>
      </c>
      <c r="O29">
        <v>-0.25</v>
      </c>
      <c r="P29">
        <v>0.2998448275862068</v>
      </c>
    </row>
    <row r="30" spans="1:16" ht="12.75">
      <c r="B30">
        <v>0.8588769443332503</v>
      </c>
      <c r="C30">
        <f t="shared" si="0"/>
        <v>0.129888275710089</v>
      </c>
      <c r="D30">
        <v>0</v>
      </c>
      <c r="I30">
        <f t="shared" si="1"/>
        <v>0.04658600972892035</v>
      </c>
      <c r="N30">
        <v>0.25</v>
      </c>
      <c r="O30">
        <v>-0.25</v>
      </c>
      <c r="P30">
        <v>0.2998448275862068</v>
      </c>
    </row>
    <row r="31" spans="1:16" ht="12.75">
      <c r="B31">
        <v>0.9054629540621707</v>
      </c>
      <c r="C31">
        <f t="shared" si="0"/>
        <v>0.07878122155537666</v>
      </c>
      <c r="D31">
        <v>0</v>
      </c>
      <c r="I31">
        <f t="shared" si="1"/>
        <v>0.04658600972892035</v>
      </c>
      <c r="N31">
        <v>0.25</v>
      </c>
      <c r="O31">
        <v>-0.25</v>
      </c>
      <c r="P31">
        <v>0.2998448275862068</v>
      </c>
    </row>
    <row r="32" spans="1:9" ht="12.75">
      <c r="B32">
        <v>0.952048963791091</v>
      </c>
      <c r="C32">
        <f t="shared" si="0"/>
        <v>0.04590961918128379</v>
      </c>
      <c r="D32">
        <v>0</v>
      </c>
      <c r="I32">
        <f t="shared" si="1"/>
        <v>0.04658600972892035</v>
      </c>
    </row>
    <row r="33" spans="1:9" ht="12.75">
      <c r="A33" t="str">
        <f>"3s"</f>
        <v>3s</v>
      </c>
      <c r="B33">
        <v>0.9986349735200114</v>
      </c>
      <c r="C33">
        <f t="shared" si="0"/>
        <v>0.025704720789240423</v>
      </c>
      <c r="D33">
        <v>0</v>
      </c>
      <c r="I33">
        <f t="shared" si="1"/>
        <v>0.04658600972892035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2007-03-23T13:27:54Z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