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<sst xmlns="http://schemas.openxmlformats.org/spreadsheetml/2006/main" count="184" uniqueCount="66">
  <si>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</si>
  <si>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</si>
  <si>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</si>
  <si>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</si>
  <si>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</si>
  <si>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</si>
  <si>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</si>
  <si>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</si>
  <si>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</si>
  <si>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</si>
  <si>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</si>
  <si>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</si>
  <si>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</si>
  <si>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</si>
  <si>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</si>
  <si>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</si>
  <si>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</si>
  <si>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</si>
  <si>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</si>
  <si>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</si>
  <si>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</si>
  <si>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</si>
  <si>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</si>
  <si>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</si>
  <si>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</si>
  <si>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</si>
  <si>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</si>
  <si>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</si>
  <si>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</si>
  <si>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</si>
  <si>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</si>
  <si>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</si>
  <si>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</si>
  <si>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</si>
  <si>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</si>
  <si>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</si>
  <si>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</si>
  <si>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</si>
  <si>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</si>
  <si>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</si>
  <si>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</si>
  <si>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</si>
  <si>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</si>
  <si>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</si>
  <si>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</si>
  <si>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</si>
  <si>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</si>
  <si>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</si>
  <si>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</si>
  <si>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</si>
  <si>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</si>
  <si>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</si>
  <si>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HOLES IN FEET</t>
  </si>
  <si>
    <t>JOB NUMBER</t>
  </si>
  <si>
    <t>PART NUMBER</t>
  </si>
  <si>
    <t>PART NAME</t>
  </si>
  <si>
    <t>INSPECTOR</t>
  </si>
  <si>
    <t>65708-3</t>
  </si>
  <si>
    <t>HOLE IN FEET</t>
  </si>
  <si>
    <t>ROB DURHAM</t>
  </si>
  <si>
    <t>Point 1</t>
  </si>
  <si>
    <t>Point 2</t>
  </si>
  <si>
    <t>Point 3</t>
  </si>
  <si>
    <t>Point 4</t>
  </si>
  <si>
    <t>Point 5</t>
  </si>
  <si>
    <t>Point 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</si>
</sst>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</c:f>
              <c:numCache>
                <c:ptCount val="6"/>
                <c:pt idx="0">
                  <c:v>0.0218</c:v>
                </c:pt>
                <c:pt idx="1">
                  <c:v>0.025</c:v>
                </c:pt>
                <c:pt idx="2">
                  <c:v>0.0614</c:v>
                </c:pt>
                <c:pt idx="3">
                  <c:v>0.0292</c:v>
                </c:pt>
                <c:pt idx="4">
                  <c:v>0.0574</c:v>
                </c:pt>
                <c:pt idx="5">
                  <c:v>0.0612</c:v>
                </c:pt>
              </c:numCache>
            </c:numRef>
          </c:val>
          <c:smooth val="0"/>
        </c:ser>
        <c:marker val="1"/>
        <c:axId val="46030978"/>
        <c:axId val="11625619"/>
      </c:lineChart>
      <c:catAx>
        <c:axId val="46030978"/>
        <c:scaling>
          <c:orientation val="minMax"/>
        </c:scaling>
        <c:axPos val="b"/>
        <c:delete val="1"/>
        <c:majorTickMark val="out"/>
        <c:minorTickMark val="none"/>
        <c:tickLblPos val="nextTo"/>
        <c:crossAx val="11625619"/>
        <c:crosses val="autoZero"/>
        <c:auto val="1"/>
        <c:lblOffset val="100"/>
        <c:noMultiLvlLbl val="0"/>
      </c:catAx>
      <c:valAx>
        <c:axId val="11625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3097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1934820"/>
        <c:axId val="2054246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21.044774548864645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0664494"/>
        <c:axId val="53327263"/>
      </c:scatterChart>
      <c:valAx>
        <c:axId val="61934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42469"/>
        <c:crosses val="max"/>
        <c:crossBetween val="midCat"/>
        <c:dispUnits/>
      </c:valAx>
      <c:valAx>
        <c:axId val="20542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34820"/>
        <c:crosses val="max"/>
        <c:crossBetween val="midCat"/>
        <c:dispUnits/>
      </c:valAx>
      <c:valAx>
        <c:axId val="50664494"/>
        <c:scaling>
          <c:orientation val="minMax"/>
        </c:scaling>
        <c:axPos val="b"/>
        <c:delete val="1"/>
        <c:majorTickMark val="in"/>
        <c:minorTickMark val="none"/>
        <c:tickLblPos val="nextTo"/>
        <c:crossAx val="53327263"/>
        <c:crosses val="max"/>
        <c:crossBetween val="midCat"/>
        <c:dispUnits/>
      </c:valAx>
      <c:valAx>
        <c:axId val="533272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66449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521708"/>
        <c:axId val="215105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21.044774548864645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359478"/>
        <c:axId val="40017575"/>
      </c:lineChart>
      <c:catAx>
        <c:axId val="375217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51053"/>
        <c:crosses val="autoZero"/>
        <c:auto val="0"/>
        <c:lblOffset val="100"/>
        <c:tickLblSkip val="1"/>
        <c:noMultiLvlLbl val="0"/>
      </c:catAx>
      <c:valAx>
        <c:axId val="21510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521708"/>
        <c:crossesAt val="1"/>
        <c:crossBetween val="between"/>
        <c:dispUnits/>
      </c:valAx>
      <c:catAx>
        <c:axId val="19359478"/>
        <c:scaling>
          <c:orientation val="minMax"/>
        </c:scaling>
        <c:axPos val="b"/>
        <c:delete val="1"/>
        <c:majorTickMark val="in"/>
        <c:minorTickMark val="none"/>
        <c:tickLblPos val="nextTo"/>
        <c:crossAx val="40017575"/>
        <c:crosses val="autoZero"/>
        <c:auto val="0"/>
        <c:lblOffset val="100"/>
        <c:tickLblSkip val="1"/>
        <c:noMultiLvlLbl val="0"/>
      </c:catAx>
      <c:valAx>
        <c:axId val="400175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3594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</c:f>
              <c:numCache>
                <c:ptCount val="6"/>
                <c:pt idx="0">
                  <c:v>0.0218</c:v>
                </c:pt>
                <c:pt idx="1">
                  <c:v>0.025</c:v>
                </c:pt>
                <c:pt idx="2">
                  <c:v>0.0614</c:v>
                </c:pt>
                <c:pt idx="3">
                  <c:v>0.0292</c:v>
                </c:pt>
                <c:pt idx="4">
                  <c:v>0.0574</c:v>
                </c:pt>
                <c:pt idx="5">
                  <c:v>0.0612</c:v>
                </c:pt>
              </c:numCache>
            </c:numRef>
          </c:val>
          <c:smooth val="1"/>
        </c:ser>
        <c:axId val="24613856"/>
        <c:axId val="20198113"/>
      </c:lineChart>
      <c:catAx>
        <c:axId val="2461385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0198113"/>
        <c:crosses val="autoZero"/>
        <c:auto val="0"/>
        <c:lblOffset val="100"/>
        <c:tickLblSkip val="1"/>
        <c:noMultiLvlLbl val="0"/>
      </c:catAx>
      <c:valAx>
        <c:axId val="201981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6138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</c:numCache>
            </c:numRef>
          </c:val>
        </c:ser>
        <c:gapWidth val="0"/>
        <c:axId val="47565290"/>
        <c:axId val="2543442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0.005318218094325601</c:v>
                </c:pt>
                <c:pt idx="1">
                  <c:v>0.00949854189957595</c:v>
                </c:pt>
                <c:pt idx="2">
                  <c:v>0.016299563080422734</c:v>
                </c:pt>
                <c:pt idx="3">
                  <c:v>0.026873436353811453</c:v>
                </c:pt>
                <c:pt idx="4">
                  <c:v>0.0425695114154777</c:v>
                </c:pt>
                <c:pt idx="5">
                  <c:v>0.06478915981582563</c:v>
                </c:pt>
                <c:pt idx="6">
                  <c:v>0.0947401899610729</c:v>
                </c:pt>
                <c:pt idx="7">
                  <c:v>0.13310500161534658</c:v>
                </c:pt>
                <c:pt idx="8">
                  <c:v>0.17967295876289374</c:v>
                </c:pt>
                <c:pt idx="9">
                  <c:v>0.2330232659798554</c:v>
                </c:pt>
                <c:pt idx="10">
                  <c:v>0.2903648694229718</c:v>
                </c:pt>
                <c:pt idx="11">
                  <c:v>0.3476298633137791</c:v>
                </c:pt>
                <c:pt idx="12">
                  <c:v>0.39986952347015936</c:v>
                </c:pt>
                <c:pt idx="13">
                  <c:v>0.4419241683639877</c:v>
                </c:pt>
                <c:pt idx="14">
                  <c:v>0.4692512327705468</c:v>
                </c:pt>
                <c:pt idx="15">
                  <c:v>0.478730736481719</c:v>
                </c:pt>
                <c:pt idx="16">
                  <c:v>0.4692512327705468</c:v>
                </c:pt>
                <c:pt idx="17">
                  <c:v>0.4419241683639877</c:v>
                </c:pt>
                <c:pt idx="18">
                  <c:v>0.39986952347015936</c:v>
                </c:pt>
                <c:pt idx="19">
                  <c:v>0.3476298633137791</c:v>
                </c:pt>
                <c:pt idx="20">
                  <c:v>0.2903648694229718</c:v>
                </c:pt>
                <c:pt idx="21">
                  <c:v>0.23302326597985548</c:v>
                </c:pt>
                <c:pt idx="22">
                  <c:v>0.17967295876289374</c:v>
                </c:pt>
                <c:pt idx="23">
                  <c:v>0.13310500161534652</c:v>
                </c:pt>
                <c:pt idx="24">
                  <c:v>0.09474018996107283</c:v>
                </c:pt>
                <c:pt idx="25">
                  <c:v>0.06478915981582563</c:v>
                </c:pt>
                <c:pt idx="26">
                  <c:v>0.04256951141547774</c:v>
                </c:pt>
                <c:pt idx="27">
                  <c:v>0.02687343635381146</c:v>
                </c:pt>
                <c:pt idx="28">
                  <c:v>0.016299563080422734</c:v>
                </c:pt>
                <c:pt idx="29">
                  <c:v>0.009498541899575937</c:v>
                </c:pt>
                <c:pt idx="30">
                  <c:v>0.0053182180943255955</c:v>
                </c:pt>
              </c:numCache>
            </c:numRef>
          </c:val>
          <c:smooth val="0"/>
        </c:ser>
        <c:axId val="27583252"/>
        <c:axId val="46922677"/>
      </c:lineChart>
      <c:catAx>
        <c:axId val="475652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434427"/>
        <c:crosses val="autoZero"/>
        <c:auto val="0"/>
        <c:lblOffset val="100"/>
        <c:tickLblSkip val="1"/>
        <c:noMultiLvlLbl val="0"/>
      </c:catAx>
      <c:valAx>
        <c:axId val="254344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565290"/>
        <c:crossesAt val="1"/>
        <c:crossBetween val="between"/>
        <c:dispUnits/>
      </c:valAx>
      <c:catAx>
        <c:axId val="27583252"/>
        <c:scaling>
          <c:orientation val="minMax"/>
        </c:scaling>
        <c:axPos val="b"/>
        <c:delete val="1"/>
        <c:majorTickMark val="in"/>
        <c:minorTickMark val="none"/>
        <c:tickLblPos val="nextTo"/>
        <c:crossAx val="46922677"/>
        <c:crosses val="autoZero"/>
        <c:auto val="0"/>
        <c:lblOffset val="100"/>
        <c:tickLblSkip val="1"/>
        <c:noMultiLvlLbl val="0"/>
      </c:catAx>
      <c:valAx>
        <c:axId val="4692267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5832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Tolerance'!$G$2:$G$7</c:f>
              <c:numCache>
                <c:ptCount val="6"/>
                <c:pt idx="0">
                  <c:v>0.0218</c:v>
                </c:pt>
                <c:pt idx="1">
                  <c:v>0.025</c:v>
                </c:pt>
                <c:pt idx="2">
                  <c:v>0.0614</c:v>
                </c:pt>
                <c:pt idx="3">
                  <c:v>0.0292</c:v>
                </c:pt>
                <c:pt idx="4">
                  <c:v>0.0574</c:v>
                </c:pt>
                <c:pt idx="5">
                  <c:v>0.0612</c:v>
                </c:pt>
              </c:numCache>
            </c:numRef>
          </c:val>
        </c:ser>
        <c:axId val="19650910"/>
        <c:axId val="42640463"/>
      </c:areaChart>
      <c:catAx>
        <c:axId val="19650910"/>
        <c:scaling>
          <c:orientation val="minMax"/>
        </c:scaling>
        <c:axPos val="b"/>
        <c:delete val="1"/>
        <c:majorTickMark val="out"/>
        <c:minorTickMark val="none"/>
        <c:tickLblPos val="nextTo"/>
        <c:crossAx val="42640463"/>
        <c:crosses val="autoZero"/>
        <c:auto val="1"/>
        <c:lblOffset val="100"/>
        <c:noMultiLvlLbl val="0"/>
      </c:catAx>
      <c:valAx>
        <c:axId val="42640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5091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219848"/>
        <c:axId val="313254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21.044774548864645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493586"/>
        <c:axId val="54333411"/>
      </c:lineChart>
      <c:catAx>
        <c:axId val="48219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325449"/>
        <c:crosses val="autoZero"/>
        <c:auto val="0"/>
        <c:lblOffset val="100"/>
        <c:tickLblSkip val="1"/>
        <c:noMultiLvlLbl val="0"/>
      </c:catAx>
      <c:valAx>
        <c:axId val="313254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219848"/>
        <c:crossesAt val="1"/>
        <c:crossBetween val="between"/>
        <c:dispUnits/>
      </c:valAx>
      <c:catAx>
        <c:axId val="13493586"/>
        <c:scaling>
          <c:orientation val="minMax"/>
        </c:scaling>
        <c:axPos val="b"/>
        <c:delete val="1"/>
        <c:majorTickMark val="in"/>
        <c:minorTickMark val="none"/>
        <c:tickLblPos val="nextTo"/>
        <c:crossAx val="54333411"/>
        <c:crosses val="autoZero"/>
        <c:auto val="0"/>
        <c:lblOffset val="100"/>
        <c:tickLblSkip val="1"/>
        <c:noMultiLvlLbl val="0"/>
      </c:catAx>
      <c:valAx>
        <c:axId val="543334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4935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Tolerance'!$G$2:$G$7</c:f>
              <c:numCache>
                <c:ptCount val="6"/>
                <c:pt idx="0">
                  <c:v>0.0218</c:v>
                </c:pt>
                <c:pt idx="1">
                  <c:v>0.025</c:v>
                </c:pt>
                <c:pt idx="2">
                  <c:v>0.0614</c:v>
                </c:pt>
                <c:pt idx="3">
                  <c:v>0.0292</c:v>
                </c:pt>
                <c:pt idx="4">
                  <c:v>0.0574</c:v>
                </c:pt>
                <c:pt idx="5">
                  <c:v>0.0612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</c:f>
              <c:numCache>
                <c:ptCount val="6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</c:f>
              <c:numCache>
                <c:ptCount val="6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</c:f>
              <c:numCache>
                <c:ptCount val="6"/>
                <c:pt idx="0">
                  <c:v>0.021333333333333333</c:v>
                </c:pt>
                <c:pt idx="1">
                  <c:v>0.021333333333333333</c:v>
                </c:pt>
                <c:pt idx="2">
                  <c:v>0.021333333333333333</c:v>
                </c:pt>
                <c:pt idx="3">
                  <c:v>0.021333333333333333</c:v>
                </c:pt>
                <c:pt idx="4">
                  <c:v>0.021333333333333333</c:v>
                </c:pt>
                <c:pt idx="5">
                  <c:v>0.021333333333333333</c:v>
                </c:pt>
              </c:numCache>
            </c:numRef>
          </c:val>
          <c:smooth val="0"/>
        </c:ser>
        <c:marker val="1"/>
        <c:axId val="19238652"/>
        <c:axId val="38930141"/>
      </c:lineChart>
      <c:catAx>
        <c:axId val="19238652"/>
        <c:scaling>
          <c:orientation val="minMax"/>
        </c:scaling>
        <c:axPos val="b"/>
        <c:delete val="1"/>
        <c:majorTickMark val="out"/>
        <c:minorTickMark val="none"/>
        <c:tickLblPos val="nextTo"/>
        <c:crossAx val="38930141"/>
        <c:crosses val="autoZero"/>
        <c:auto val="1"/>
        <c:lblOffset val="100"/>
        <c:noMultiLvlLbl val="0"/>
      </c:catAx>
      <c:valAx>
        <c:axId val="38930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9238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826950"/>
        <c:axId val="6633368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132272"/>
        <c:axId val="4319537"/>
      </c:lineChart>
      <c:catAx>
        <c:axId val="14826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333687"/>
        <c:crosses val="autoZero"/>
        <c:auto val="0"/>
        <c:lblOffset val="100"/>
        <c:tickLblSkip val="1"/>
        <c:noMultiLvlLbl val="0"/>
      </c:catAx>
      <c:valAx>
        <c:axId val="66333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826950"/>
        <c:crossesAt val="1"/>
        <c:crossBetween val="between"/>
        <c:dispUnits/>
      </c:valAx>
      <c:catAx>
        <c:axId val="60132272"/>
        <c:scaling>
          <c:orientation val="minMax"/>
        </c:scaling>
        <c:axPos val="b"/>
        <c:delete val="1"/>
        <c:majorTickMark val="in"/>
        <c:minorTickMark val="none"/>
        <c:tickLblPos val="nextTo"/>
        <c:crossAx val="4319537"/>
        <c:crosses val="autoZero"/>
        <c:auto val="0"/>
        <c:lblOffset val="100"/>
        <c:tickLblSkip val="1"/>
        <c:noMultiLvlLbl val="0"/>
      </c:catAx>
      <c:valAx>
        <c:axId val="43195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1322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8875834"/>
        <c:axId val="14338187"/>
      </c:scatterChart>
      <c:valAx>
        <c:axId val="38875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38187"/>
        <c:crosses val="max"/>
        <c:crossBetween val="midCat"/>
        <c:dispUnits/>
      </c:valAx>
      <c:valAx>
        <c:axId val="14338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758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7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35.183000807414835</v>
      </c>
      <c r="C2" s="61">
        <v>54.0264</v>
      </c>
      <c r="D2" s="61">
        <v>-14.358200416102282</v>
      </c>
      <c r="E2" s="61">
        <v>-0.53333679</v>
      </c>
      <c r="F2" s="61">
        <v>0</v>
      </c>
      <c r="G2" s="61">
        <v>0.84590299</v>
      </c>
    </row>
    <row r="3" spans="1:7" ht="12.75">
      <c r="A3" t="s">
        <v>61</v>
      </c>
      <c r="B3" s="61">
        <v>37.497517741982705</v>
      </c>
      <c r="C3" s="61">
        <v>54.0099</v>
      </c>
      <c r="D3" s="61">
        <v>-15.302785523887398</v>
      </c>
      <c r="E3" s="61">
        <v>-0.41661359</v>
      </c>
      <c r="F3" s="61">
        <v>0</v>
      </c>
      <c r="G3" s="61">
        <v>0.90908367</v>
      </c>
    </row>
    <row r="4" spans="1:7" ht="12.75">
      <c r="A4" t="s">
        <v>62</v>
      </c>
      <c r="B4" s="61">
        <v>71.4512754759842</v>
      </c>
      <c r="C4" s="61">
        <v>48.29819999999999</v>
      </c>
      <c r="D4" s="61">
        <v>-33.69885376836444</v>
      </c>
      <c r="E4" s="61">
        <v>-0.64461116</v>
      </c>
      <c r="F4" s="61">
        <v>0</v>
      </c>
      <c r="G4" s="61">
        <v>0.76451059</v>
      </c>
    </row>
    <row r="5" spans="1:7" ht="12.75">
      <c r="A5" t="s">
        <v>63</v>
      </c>
      <c r="B5" s="61">
        <v>72.98569898897632</v>
      </c>
      <c r="C5" s="61">
        <v>48.25909999999999</v>
      </c>
      <c r="D5" s="61">
        <v>-30.231556749654622</v>
      </c>
      <c r="E5" s="61">
        <v>-0.79478963</v>
      </c>
      <c r="F5" s="61">
        <v>0</v>
      </c>
      <c r="G5" s="61">
        <v>0.60688503</v>
      </c>
    </row>
    <row r="6" spans="1:7" ht="12.75">
      <c r="A6" t="s">
        <v>64</v>
      </c>
      <c r="B6" s="61">
        <v>37.49749370191325</v>
      </c>
      <c r="C6" s="61">
        <v>-53.94109999999999</v>
      </c>
      <c r="D6" s="61">
        <v>-15.302740570185222</v>
      </c>
      <c r="E6" s="61">
        <v>-0.80174903</v>
      </c>
      <c r="F6" s="61">
        <v>0</v>
      </c>
      <c r="G6" s="61">
        <v>0.59766085</v>
      </c>
    </row>
    <row r="7" spans="1:7" ht="12.75">
      <c r="A7" t="s">
        <v>65</v>
      </c>
      <c r="B7" s="61">
        <v>72.98568889299445</v>
      </c>
      <c r="C7" s="61">
        <v>-48.27960000000003</v>
      </c>
      <c r="D7" s="61">
        <v>-30.231747325310735</v>
      </c>
      <c r="E7" s="61">
        <v>-0.63047825</v>
      </c>
      <c r="F7" s="61">
        <v>0</v>
      </c>
      <c r="G7" s="61">
        <v>0.77620692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7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60</v>
      </c>
      <c r="B2" s="61">
        <v>35.1772</v>
      </c>
      <c r="C2" s="61">
        <v>54.0264</v>
      </c>
      <c r="D2" s="61">
        <v>-14.349000000000004</v>
      </c>
      <c r="E2" s="61">
        <v>0.01</v>
      </c>
      <c r="F2" s="61">
        <v>-0.01</v>
      </c>
      <c r="G2" s="61">
        <v>0.0218</v>
      </c>
      <c r="H2" s="61">
        <v>0.0008999999999999998</v>
      </c>
    </row>
    <row r="3" spans="1:8" ht="12.75">
      <c r="A3" t="s">
        <v>61</v>
      </c>
      <c r="B3" s="61">
        <v>37.4923</v>
      </c>
      <c r="C3" s="61">
        <v>54.0099</v>
      </c>
      <c r="D3" s="61">
        <v>-15.291400000000001</v>
      </c>
      <c r="E3" s="61">
        <v>0.01</v>
      </c>
      <c r="F3" s="61">
        <v>-0.01</v>
      </c>
      <c r="G3" s="61">
        <v>0.025</v>
      </c>
      <c r="H3" s="61">
        <v>0.0025</v>
      </c>
    </row>
    <row r="4" spans="1:8" ht="12.75">
      <c r="A4" t="s">
        <v>62</v>
      </c>
      <c r="B4" s="61">
        <v>71.4315</v>
      </c>
      <c r="C4" s="61">
        <v>48.29819999999999</v>
      </c>
      <c r="D4" s="61">
        <v>-33.67540000000008</v>
      </c>
      <c r="E4" s="61">
        <v>0.01</v>
      </c>
      <c r="F4" s="61">
        <v>-0.01</v>
      </c>
      <c r="G4" s="61">
        <v>0.0614</v>
      </c>
      <c r="H4" s="61">
        <v>0.020700000000000003</v>
      </c>
    </row>
    <row r="5" spans="1:8" ht="12.75">
      <c r="A5" t="s">
        <v>63</v>
      </c>
      <c r="B5" s="61">
        <v>72.9741</v>
      </c>
      <c r="C5" s="61">
        <v>48.25909999999999</v>
      </c>
      <c r="D5" s="61">
        <v>-30.2227</v>
      </c>
      <c r="E5" s="61">
        <v>0.01</v>
      </c>
      <c r="F5" s="61">
        <v>-0.01</v>
      </c>
      <c r="G5" s="61">
        <v>0.0292</v>
      </c>
      <c r="H5" s="61">
        <v>0.0046</v>
      </c>
    </row>
    <row r="6" spans="1:8" ht="12.75">
      <c r="A6" t="s">
        <v>64</v>
      </c>
      <c r="B6" s="61">
        <v>37.474499999999956</v>
      </c>
      <c r="C6" s="61">
        <v>-53.94109999999999</v>
      </c>
      <c r="D6" s="61">
        <v>-15.285599999999997</v>
      </c>
      <c r="E6" s="61">
        <v>0.01</v>
      </c>
      <c r="F6" s="61">
        <v>-0.01</v>
      </c>
      <c r="G6" s="61">
        <v>0.0574</v>
      </c>
      <c r="H6" s="61">
        <v>0.0187</v>
      </c>
    </row>
    <row r="7" spans="1:8" ht="12.75">
      <c r="A7" t="s">
        <v>65</v>
      </c>
      <c r="B7" s="61">
        <v>72.96639999999994</v>
      </c>
      <c r="C7" s="61">
        <v>-48.27960000000003</v>
      </c>
      <c r="D7" s="61">
        <v>-30.208</v>
      </c>
      <c r="E7" s="61">
        <v>0.01</v>
      </c>
      <c r="F7" s="61">
        <v>-0.01</v>
      </c>
      <c r="G7" s="61">
        <v>0.0612</v>
      </c>
      <c r="H7" s="61">
        <v>0.0206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2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39073.34505787037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6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6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0.01</v>
      </c>
      <c r="D7" s="63"/>
      <c r="E7" s="62" t="s">
        <v>19</v>
      </c>
      <c r="F7" s="62"/>
      <c r="G7" s="36">
        <v>0.021333333333333333</v>
      </c>
      <c r="H7" s="6"/>
    </row>
    <row r="8" spans="2:8" ht="13.5">
      <c r="B8" s="57" t="s">
        <v>37</v>
      </c>
      <c r="C8" s="63">
        <v>-0.01</v>
      </c>
      <c r="D8" s="63"/>
      <c r="E8" s="64" t="s">
        <v>12</v>
      </c>
      <c r="F8" s="64"/>
      <c r="G8" s="35">
        <v>0.0307</v>
      </c>
      <c r="H8" s="5"/>
    </row>
    <row r="9" spans="5:8" ht="13.5">
      <c r="E9" s="64" t="s">
        <v>13</v>
      </c>
      <c r="F9" s="64"/>
      <c r="G9" s="35">
        <v>0.01087644349588004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0.01982355650411996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0</v>
      </c>
      <c r="N12" s="43">
        <v>0</v>
      </c>
      <c r="O12" s="44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6</v>
      </c>
      <c r="N13" s="43">
        <v>6</v>
      </c>
      <c r="O13" s="44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6</v>
      </c>
      <c r="N15" s="43">
        <v>6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</v>
      </c>
      <c r="L18" s="41">
        <v>0</v>
      </c>
      <c r="M18" s="41">
        <v>0.023747325310736755</v>
      </c>
      <c r="N18" s="50">
        <v>0.0307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-0.022993701913293307</v>
      </c>
      <c r="L19" s="41">
        <v>0</v>
      </c>
      <c r="M19" s="41">
        <v>0</v>
      </c>
      <c r="N19" s="50">
        <v>0.01087644349588004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0.022993701913293307</v>
      </c>
      <c r="L20" s="41">
        <v>0</v>
      </c>
      <c r="M20" s="41">
        <v>0.023747325310736755</v>
      </c>
      <c r="N20" s="50">
        <v>0.01982355650411996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-0.014112601544310857</v>
      </c>
      <c r="L22" s="41">
        <v>0</v>
      </c>
      <c r="M22" s="41">
        <v>0.01563072558410224</v>
      </c>
      <c r="N22" s="50">
        <v>0.021333333333333333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0.015744056626590324</v>
      </c>
      <c r="L23" s="41">
        <v>0</v>
      </c>
      <c r="M23" s="41">
        <v>0.016835150139255198</v>
      </c>
      <c r="N23" s="50">
        <v>0.023049893693302514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0.007645374814576257</v>
      </c>
      <c r="L24" s="41">
        <v>0</v>
      </c>
      <c r="M24" s="41">
        <v>0.006850053832701398</v>
      </c>
      <c r="N24" s="50">
        <v>0.00959263606453756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7" ht="13.5">
      <c r="B47" s="27" t="s">
        <v>60</v>
      </c>
      <c r="C47" s="24">
        <v>35.1772</v>
      </c>
      <c r="D47" s="24">
        <v>54.0264</v>
      </c>
      <c r="E47" s="24">
        <v>-14.349000000000004</v>
      </c>
      <c r="F47" s="60">
        <v>0.0218</v>
      </c>
      <c r="G47" s="60">
        <v>0.0008999999999999998</v>
      </c>
    </row>
    <row r="48" spans="2:7" ht="13.5">
      <c r="B48" s="27" t="s">
        <v>61</v>
      </c>
      <c r="C48" s="24">
        <v>37.4923</v>
      </c>
      <c r="D48" s="24">
        <v>54.0099</v>
      </c>
      <c r="E48" s="24">
        <v>-15.291400000000001</v>
      </c>
      <c r="F48" s="60">
        <v>0.025</v>
      </c>
      <c r="G48" s="60">
        <v>0.0025</v>
      </c>
    </row>
    <row r="49" spans="2:7" ht="13.5">
      <c r="B49" s="27" t="s">
        <v>62</v>
      </c>
      <c r="C49" s="24">
        <v>71.4315</v>
      </c>
      <c r="D49" s="24">
        <v>48.29819999999999</v>
      </c>
      <c r="E49" s="24">
        <v>-33.67540000000008</v>
      </c>
      <c r="F49" s="60">
        <v>0.0614</v>
      </c>
      <c r="G49" s="60">
        <v>0.020700000000000003</v>
      </c>
    </row>
    <row r="50" spans="2:7" ht="13.5">
      <c r="B50" s="27" t="s">
        <v>63</v>
      </c>
      <c r="C50" s="24">
        <v>72.9741</v>
      </c>
      <c r="D50" s="24">
        <v>48.25909999999999</v>
      </c>
      <c r="E50" s="24">
        <v>-30.2227</v>
      </c>
      <c r="F50" s="60">
        <v>0.0292</v>
      </c>
      <c r="G50" s="60">
        <v>0.0046</v>
      </c>
    </row>
    <row r="51" spans="2:7" ht="13.5">
      <c r="B51" s="27" t="s">
        <v>64</v>
      </c>
      <c r="C51" s="24">
        <v>37.474499999999956</v>
      </c>
      <c r="D51" s="24">
        <v>-53.94109999999999</v>
      </c>
      <c r="E51" s="24">
        <v>-15.285599999999997</v>
      </c>
      <c r="F51" s="60">
        <v>0.0574</v>
      </c>
      <c r="G51" s="60">
        <v>0.0187</v>
      </c>
    </row>
    <row r="52" spans="2:7" ht="13.5">
      <c r="B52" s="27" t="s">
        <v>65</v>
      </c>
      <c r="C52" s="24">
        <v>72.96639999999994</v>
      </c>
      <c r="D52" s="24">
        <v>-48.27960000000003</v>
      </c>
      <c r="E52" s="24">
        <v>-30.208</v>
      </c>
      <c r="F52" s="60">
        <v>0.0612</v>
      </c>
      <c r="G52" s="60">
        <v>0.0206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2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39073.34505787037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0.021333333333333333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0.01</v>
      </c>
      <c r="D8" s="72"/>
      <c r="E8" s="1"/>
      <c r="F8" s="14" t="s">
        <v>12</v>
      </c>
      <c r="G8" s="35">
        <v>0.0307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-0.01</v>
      </c>
      <c r="D9" s="72"/>
      <c r="E9" s="1"/>
      <c r="F9" s="14" t="s">
        <v>13</v>
      </c>
      <c r="G9" s="35">
        <v>0.01087644349588004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0.01982355650411996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0.00959263606453756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60</v>
      </c>
      <c r="C47" s="24">
        <v>-0.005800807414836129</v>
      </c>
      <c r="D47" s="24">
        <v>0</v>
      </c>
      <c r="E47" s="24">
        <v>0.009200416102277842</v>
      </c>
      <c r="F47" s="60">
        <v>0.0218</v>
      </c>
      <c r="G47" s="24">
        <v>0.0008999999999999998</v>
      </c>
    </row>
    <row r="48" spans="2:7" ht="13.5">
      <c r="B48" s="27" t="s">
        <v>61</v>
      </c>
      <c r="C48" s="24">
        <v>-0.005217741982704638</v>
      </c>
      <c r="D48" s="24">
        <v>0</v>
      </c>
      <c r="E48" s="24">
        <v>0.011385523887396332</v>
      </c>
      <c r="F48" s="60">
        <v>0.025</v>
      </c>
      <c r="G48" s="24">
        <v>0.0025</v>
      </c>
    </row>
    <row r="49" spans="2:7" ht="13.5">
      <c r="B49" s="27" t="s">
        <v>62</v>
      </c>
      <c r="C49" s="24">
        <v>-0.01977547598420415</v>
      </c>
      <c r="D49" s="24">
        <v>0</v>
      </c>
      <c r="E49" s="24">
        <v>0.0234537683643552</v>
      </c>
      <c r="F49" s="60">
        <v>0.0614</v>
      </c>
      <c r="G49" s="24">
        <v>0.020700000000000003</v>
      </c>
    </row>
    <row r="50" spans="2:7" ht="13.5">
      <c r="B50" s="27" t="s">
        <v>63</v>
      </c>
      <c r="C50" s="24">
        <v>-0.01159898897631706</v>
      </c>
      <c r="D50" s="24">
        <v>0</v>
      </c>
      <c r="E50" s="24">
        <v>0.008856749654622575</v>
      </c>
      <c r="F50" s="60">
        <v>0.0292</v>
      </c>
      <c r="G50" s="24">
        <v>0.0046</v>
      </c>
    </row>
    <row r="51" spans="2:7" ht="13.5">
      <c r="B51" s="27" t="s">
        <v>64</v>
      </c>
      <c r="C51" s="24">
        <v>-0.022993701913293307</v>
      </c>
      <c r="D51" s="24">
        <v>0</v>
      </c>
      <c r="E51" s="24">
        <v>0.017140570185224746</v>
      </c>
      <c r="F51" s="60">
        <v>0.0574</v>
      </c>
      <c r="G51" s="24">
        <v>0.0187</v>
      </c>
    </row>
    <row r="52" spans="2:7" ht="13.5">
      <c r="B52" s="27" t="s">
        <v>65</v>
      </c>
      <c r="C52" s="24">
        <v>-0.019288892994509865</v>
      </c>
      <c r="D52" s="24">
        <v>0</v>
      </c>
      <c r="E52" s="24">
        <v>0.023747325310736755</v>
      </c>
      <c r="F52" s="60">
        <v>0.0612</v>
      </c>
      <c r="G52" s="24">
        <v>0.0206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2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39073.34505787037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0.021333333333333333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0.01</v>
      </c>
      <c r="D8" s="72"/>
      <c r="E8" s="2"/>
      <c r="F8" s="14" t="s">
        <v>12</v>
      </c>
      <c r="G8" s="35">
        <v>0.0307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-0.01</v>
      </c>
      <c r="D9" s="72"/>
      <c r="E9" s="2"/>
      <c r="F9" s="14" t="s">
        <v>13</v>
      </c>
      <c r="G9" s="35">
        <v>0.01087644349588004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0.01982355650411996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0.00959263606453756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60</v>
      </c>
      <c r="C47" s="24">
        <v>35.183000807414835</v>
      </c>
      <c r="D47" s="24">
        <v>54.0264</v>
      </c>
      <c r="E47" s="24">
        <v>-14.358200416102282</v>
      </c>
      <c r="F47" s="60">
        <v>0.0218</v>
      </c>
      <c r="G47" s="24">
        <v>0.0008999999999999998</v>
      </c>
    </row>
    <row r="48" spans="2:7" ht="13.5">
      <c r="B48" s="27" t="s">
        <v>61</v>
      </c>
      <c r="C48" s="24">
        <v>37.497517741982705</v>
      </c>
      <c r="D48" s="24">
        <v>54.0099</v>
      </c>
      <c r="E48" s="24">
        <v>-15.302785523887398</v>
      </c>
      <c r="F48" s="60">
        <v>0.025</v>
      </c>
      <c r="G48" s="24">
        <v>0.0025</v>
      </c>
    </row>
    <row r="49" spans="2:7" ht="13.5">
      <c r="B49" s="27" t="s">
        <v>62</v>
      </c>
      <c r="C49" s="24">
        <v>71.4512754759842</v>
      </c>
      <c r="D49" s="24">
        <v>48.29819999999999</v>
      </c>
      <c r="E49" s="24">
        <v>-33.69885376836444</v>
      </c>
      <c r="F49" s="60">
        <v>0.0614</v>
      </c>
      <c r="G49" s="24">
        <v>0.020700000000000003</v>
      </c>
    </row>
    <row r="50" spans="2:7" ht="13.5">
      <c r="B50" s="27" t="s">
        <v>63</v>
      </c>
      <c r="C50" s="24">
        <v>72.98569898897632</v>
      </c>
      <c r="D50" s="24">
        <v>48.25909999999999</v>
      </c>
      <c r="E50" s="24">
        <v>-30.231556749654622</v>
      </c>
      <c r="F50" s="60">
        <v>0.0292</v>
      </c>
      <c r="G50" s="24">
        <v>0.0046</v>
      </c>
    </row>
    <row r="51" spans="2:7" ht="13.5">
      <c r="B51" s="27" t="s">
        <v>64</v>
      </c>
      <c r="C51" s="24">
        <v>37.49749370191325</v>
      </c>
      <c r="D51" s="24">
        <v>-53.94109999999999</v>
      </c>
      <c r="E51" s="24">
        <v>-15.302740570185222</v>
      </c>
      <c r="F51" s="60">
        <v>0.0574</v>
      </c>
      <c r="G51" s="24">
        <v>0.0187</v>
      </c>
    </row>
    <row r="52" spans="2:7" ht="13.5">
      <c r="B52" s="27" t="s">
        <v>65</v>
      </c>
      <c r="C52" s="24">
        <v>72.98568889299445</v>
      </c>
      <c r="D52" s="24">
        <v>-48.27960000000003</v>
      </c>
      <c r="E52" s="24">
        <v>-30.231747325310735</v>
      </c>
      <c r="F52" s="60">
        <v>0.0612</v>
      </c>
      <c r="G52" s="24">
        <v>0.0206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39073.34505787037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0</v>
      </c>
      <c r="F36" s="43">
        <v>0</v>
      </c>
      <c r="G36" s="44">
        <v>0</v>
      </c>
      <c r="H36" s="55"/>
    </row>
    <row r="37" spans="2:8" ht="13.5">
      <c r="B37" s="48" t="s">
        <v>39</v>
      </c>
      <c r="C37" s="43">
        <v>0</v>
      </c>
      <c r="D37" s="43"/>
      <c r="E37" s="43">
        <v>6</v>
      </c>
      <c r="F37" s="43">
        <v>6</v>
      </c>
      <c r="G37" s="44">
        <v>100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6</v>
      </c>
      <c r="F39" s="43">
        <v>6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</v>
      </c>
      <c r="D42" s="41">
        <v>0</v>
      </c>
      <c r="E42" s="41">
        <v>0.023747325310736755</v>
      </c>
      <c r="F42" s="50">
        <v>0.0307</v>
      </c>
    </row>
    <row r="43" spans="2:6" ht="13.5">
      <c r="B43" s="48" t="s">
        <v>13</v>
      </c>
      <c r="C43" s="41">
        <v>-0.022993701913293307</v>
      </c>
      <c r="D43" s="41">
        <v>0</v>
      </c>
      <c r="E43" s="41">
        <v>0</v>
      </c>
      <c r="F43" s="50">
        <v>0.01087644349588004</v>
      </c>
    </row>
    <row r="44" spans="2:6" ht="13.5">
      <c r="B44" s="48" t="s">
        <v>14</v>
      </c>
      <c r="C44" s="41">
        <v>0.022993701913293307</v>
      </c>
      <c r="D44" s="41">
        <v>0</v>
      </c>
      <c r="E44" s="41">
        <v>0.023747325310736755</v>
      </c>
      <c r="F44" s="50">
        <v>0.01982355650411996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-0.014112601544310857</v>
      </c>
      <c r="D46" s="41">
        <v>0</v>
      </c>
      <c r="E46" s="41">
        <v>0.01563072558410224</v>
      </c>
      <c r="F46" s="50">
        <v>0.021333333333333333</v>
      </c>
    </row>
    <row r="47" spans="2:6" ht="13.5">
      <c r="B47" s="48" t="s">
        <v>26</v>
      </c>
      <c r="C47" s="41">
        <v>0.015744056626590324</v>
      </c>
      <c r="D47" s="41">
        <v>0</v>
      </c>
      <c r="E47" s="41">
        <v>0.016835150139255198</v>
      </c>
      <c r="F47" s="50">
        <v>0.023049893693302514</v>
      </c>
    </row>
    <row r="48" spans="2:6" ht="13.5">
      <c r="B48" s="48" t="s">
        <v>27</v>
      </c>
      <c r="C48" s="41">
        <v>0.007645374814576257</v>
      </c>
      <c r="D48" s="41">
        <v>0</v>
      </c>
      <c r="E48" s="41">
        <v>0.006850053832701398</v>
      </c>
      <c r="F48" s="50">
        <v>0.00959263606453756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2</v>
      </c>
      <c r="F1" t="s">
        <v>21</v>
      </c>
      <c r="G1">
        <v>6</v>
      </c>
    </row>
    <row r="2" spans="2:3" ht="12.75">
      <c r="B2">
        <v>-0.01</v>
      </c>
      <c r="C2">
        <f>MAX(GaussDistr_1)-1</f>
        <v>2</v>
      </c>
    </row>
    <row r="3" spans="1:16" ht="12.75">
      <c r="A3" t="str">
        <f>"-3s"</f>
        <v>-3s</v>
      </c>
      <c r="B3">
        <v>-0.007444574860279347</v>
      </c>
      <c r="C3">
        <f aca="true" t="shared" si="0" ref="C3:C33">NORMDIST(B3,AveDev3D_0,StandardDev3D_0,FALSE)*NumPoints_7*I3</f>
        <v>0.005318218094325601</v>
      </c>
      <c r="D3">
        <v>0</v>
      </c>
      <c r="F3" t="s">
        <v>17</v>
      </c>
      <c r="G3">
        <v>15</v>
      </c>
      <c r="I3">
        <f>B5-B4</f>
        <v>0.0019185272129075108</v>
      </c>
      <c r="N3">
        <v>0.01</v>
      </c>
      <c r="O3">
        <v>-0.01</v>
      </c>
      <c r="P3">
        <v>0.021333333333333333</v>
      </c>
    </row>
    <row r="4" spans="1:16" ht="12.75">
      <c r="B4">
        <v>-0.005526047647371832</v>
      </c>
      <c r="C4">
        <f t="shared" si="0"/>
        <v>0.00949854189957595</v>
      </c>
      <c r="D4">
        <v>0</v>
      </c>
      <c r="F4" t="s">
        <v>18</v>
      </c>
      <c r="G4">
        <v>5</v>
      </c>
      <c r="I4">
        <f>I3</f>
        <v>0.0019185272129075108</v>
      </c>
      <c r="N4">
        <v>0.01</v>
      </c>
      <c r="O4">
        <v>-0.01</v>
      </c>
      <c r="P4">
        <v>0.021333333333333333</v>
      </c>
    </row>
    <row r="5" spans="1:16" ht="12.75">
      <c r="B5">
        <v>-0.0036075204344643216</v>
      </c>
      <c r="C5">
        <f t="shared" si="0"/>
        <v>0.016299563080422734</v>
      </c>
      <c r="D5">
        <v>0</v>
      </c>
      <c r="I5">
        <f>I4</f>
        <v>0.0019185272129075108</v>
      </c>
      <c r="N5">
        <v>0.01</v>
      </c>
      <c r="O5">
        <v>-0.01</v>
      </c>
      <c r="P5">
        <v>0.021333333333333333</v>
      </c>
    </row>
    <row r="6" spans="1:16" ht="12.75">
      <c r="B6">
        <v>-0.0016889932215568108</v>
      </c>
      <c r="C6">
        <f t="shared" si="0"/>
        <v>0.026873436353811453</v>
      </c>
      <c r="D6">
        <v>0</v>
      </c>
      <c r="I6">
        <f aca="true" t="shared" si="1" ref="I6:I33">I5</f>
        <v>0.0019185272129075108</v>
      </c>
      <c r="N6">
        <v>0.01</v>
      </c>
      <c r="O6">
        <v>-0.01</v>
      </c>
      <c r="P6">
        <v>0.021333333333333333</v>
      </c>
    </row>
    <row r="7" spans="1:16" ht="12.75">
      <c r="B7">
        <v>0.00022953399135070343</v>
      </c>
      <c r="C7">
        <f t="shared" si="0"/>
        <v>0.0425695114154777</v>
      </c>
      <c r="D7">
        <v>0</v>
      </c>
      <c r="I7">
        <f t="shared" si="1"/>
        <v>0.0019185272129075108</v>
      </c>
      <c r="N7">
        <v>0.01</v>
      </c>
      <c r="O7">
        <v>-0.01</v>
      </c>
      <c r="P7">
        <v>0.021333333333333333</v>
      </c>
    </row>
    <row r="8" spans="1:16" ht="12.75">
      <c r="A8" t="str">
        <f>"-2s"</f>
        <v>-2s</v>
      </c>
      <c r="B8">
        <v>0.0021480612042582142</v>
      </c>
      <c r="C8">
        <f t="shared" si="0"/>
        <v>0.06478915981582563</v>
      </c>
      <c r="D8">
        <v>0</v>
      </c>
      <c r="I8">
        <f t="shared" si="1"/>
        <v>0.0019185272129075108</v>
      </c>
      <c r="N8">
        <v>0.01</v>
      </c>
      <c r="O8">
        <v>-0.01</v>
      </c>
      <c r="P8">
        <v>0.021333333333333333</v>
      </c>
    </row>
    <row r="9" spans="1:9" ht="12.75">
      <c r="B9">
        <v>0.004066588417165725</v>
      </c>
      <c r="C9">
        <f t="shared" si="0"/>
        <v>0.0947401899610729</v>
      </c>
      <c r="D9">
        <v>0</v>
      </c>
      <c r="I9">
        <f t="shared" si="1"/>
        <v>0.0019185272129075108</v>
      </c>
    </row>
    <row r="10" spans="1:9" ht="12.75">
      <c r="B10">
        <v>0.0059851156300732376</v>
      </c>
      <c r="C10">
        <f t="shared" si="0"/>
        <v>0.13310500161534658</v>
      </c>
      <c r="D10">
        <v>0</v>
      </c>
      <c r="I10">
        <f t="shared" si="1"/>
        <v>0.0019185272129075108</v>
      </c>
    </row>
    <row r="11" spans="1:9" ht="12.75">
      <c r="B11">
        <v>0.00790364284298075</v>
      </c>
      <c r="C11">
        <f t="shared" si="0"/>
        <v>0.17967295876289374</v>
      </c>
      <c r="D11">
        <v>0</v>
      </c>
      <c r="I11">
        <f t="shared" si="1"/>
        <v>0.0019185272129075108</v>
      </c>
    </row>
    <row r="12" spans="1:9" ht="12.75">
      <c r="B12">
        <v>0.009822170055888261</v>
      </c>
      <c r="C12">
        <f t="shared" si="0"/>
        <v>0.2330232659798554</v>
      </c>
      <c r="D12">
        <v>0</v>
      </c>
      <c r="I12">
        <f t="shared" si="1"/>
        <v>0.0019185272129075108</v>
      </c>
    </row>
    <row r="13" spans="1:9" ht="12.75">
      <c r="B13">
        <v>0.011740697268795773</v>
      </c>
      <c r="C13">
        <f t="shared" si="0"/>
        <v>0.2903648694229718</v>
      </c>
      <c r="D13">
        <v>0</v>
      </c>
      <c r="I13">
        <f t="shared" si="1"/>
        <v>0.0019185272129075108</v>
      </c>
    </row>
    <row r="14" spans="1:9" ht="12.75">
      <c r="B14">
        <v>0.013659224481703286</v>
      </c>
      <c r="C14">
        <f t="shared" si="0"/>
        <v>0.3476298633137791</v>
      </c>
      <c r="D14">
        <v>0</v>
      </c>
      <c r="I14">
        <f t="shared" si="1"/>
        <v>0.0019185272129075108</v>
      </c>
    </row>
    <row r="15" spans="1:9" ht="12.75">
      <c r="B15">
        <v>0.015577751694610797</v>
      </c>
      <c r="C15">
        <f t="shared" si="0"/>
        <v>0.39986952347015936</v>
      </c>
      <c r="D15">
        <v>0</v>
      </c>
      <c r="I15">
        <f t="shared" si="1"/>
        <v>0.0019185272129075108</v>
      </c>
    </row>
    <row r="16" spans="1:9" ht="12.75">
      <c r="B16">
        <v>0.017496278907518308</v>
      </c>
      <c r="C16">
        <f t="shared" si="0"/>
        <v>0.4419241683639877</v>
      </c>
      <c r="D16">
        <v>0</v>
      </c>
      <c r="I16">
        <f t="shared" si="1"/>
        <v>0.0019185272129075108</v>
      </c>
    </row>
    <row r="17" spans="1:9" ht="12.75">
      <c r="B17">
        <v>0.019414806120425822</v>
      </c>
      <c r="C17">
        <f t="shared" si="0"/>
        <v>0.4692512327705468</v>
      </c>
      <c r="D17">
        <v>0</v>
      </c>
      <c r="I17">
        <f t="shared" si="1"/>
        <v>0.0019185272129075108</v>
      </c>
    </row>
    <row r="18" spans="1:9" ht="12.75">
      <c r="A18" t="str">
        <f>"0"</f>
        <v>0</v>
      </c>
      <c r="B18">
        <v>0.021333333333333333</v>
      </c>
      <c r="C18">
        <f t="shared" si="0"/>
        <v>0.478730736481719</v>
      </c>
      <c r="D18">
        <v>1</v>
      </c>
      <c r="I18">
        <f t="shared" si="1"/>
        <v>0.0019185272129075108</v>
      </c>
    </row>
    <row r="19" spans="1:9" ht="12.75">
      <c r="B19">
        <v>0.023251860546240843</v>
      </c>
      <c r="C19">
        <f t="shared" si="0"/>
        <v>0.4692512327705468</v>
      </c>
      <c r="D19">
        <v>1</v>
      </c>
      <c r="I19">
        <f t="shared" si="1"/>
        <v>0.0019185272129075108</v>
      </c>
    </row>
    <row r="20" spans="1:9" ht="12.75">
      <c r="B20">
        <v>0.025170387759148358</v>
      </c>
      <c r="C20">
        <f t="shared" si="0"/>
        <v>0.4419241683639877</v>
      </c>
      <c r="D20">
        <v>0</v>
      </c>
      <c r="I20">
        <f t="shared" si="1"/>
        <v>0.0019185272129075108</v>
      </c>
    </row>
    <row r="21" spans="1:9" ht="12.75">
      <c r="B21">
        <v>0.02708891497205587</v>
      </c>
      <c r="C21">
        <f t="shared" si="0"/>
        <v>0.39986952347015936</v>
      </c>
      <c r="D21">
        <v>0</v>
      </c>
      <c r="I21">
        <f t="shared" si="1"/>
        <v>0.0019185272129075108</v>
      </c>
    </row>
    <row r="22" spans="1:9" ht="12.75">
      <c r="B22">
        <v>0.02900744218496338</v>
      </c>
      <c r="C22">
        <f t="shared" si="0"/>
        <v>0.3476298633137791</v>
      </c>
      <c r="D22">
        <v>1</v>
      </c>
      <c r="I22">
        <f t="shared" si="1"/>
        <v>0.0019185272129075108</v>
      </c>
    </row>
    <row r="23" spans="1:9" ht="12.75">
      <c r="B23">
        <v>0.030925969397870894</v>
      </c>
      <c r="C23">
        <f t="shared" si="0"/>
        <v>0.2903648694229718</v>
      </c>
      <c r="D23">
        <v>0</v>
      </c>
      <c r="I23">
        <f t="shared" si="1"/>
        <v>0.0019185272129075108</v>
      </c>
    </row>
    <row r="24" spans="1:9" ht="12.75">
      <c r="B24">
        <v>0.0328444966107784</v>
      </c>
      <c r="C24">
        <f t="shared" si="0"/>
        <v>0.23302326597985548</v>
      </c>
      <c r="D24">
        <v>0</v>
      </c>
      <c r="I24">
        <f t="shared" si="1"/>
        <v>0.0019185272129075108</v>
      </c>
    </row>
    <row r="25" spans="1:9" ht="12.75">
      <c r="B25">
        <v>0.034763023823685915</v>
      </c>
      <c r="C25">
        <f t="shared" si="0"/>
        <v>0.17967295876289374</v>
      </c>
      <c r="D25">
        <v>0</v>
      </c>
      <c r="I25">
        <f t="shared" si="1"/>
        <v>0.0019185272129075108</v>
      </c>
    </row>
    <row r="26" spans="1:9" ht="12.75">
      <c r="B26">
        <v>0.03668155103659343</v>
      </c>
      <c r="C26">
        <f t="shared" si="0"/>
        <v>0.13310500161534652</v>
      </c>
      <c r="D26">
        <v>0</v>
      </c>
      <c r="I26">
        <f t="shared" si="1"/>
        <v>0.0019185272129075108</v>
      </c>
    </row>
    <row r="27" spans="1:9" ht="12.75">
      <c r="B27">
        <v>0.038600078249500944</v>
      </c>
      <c r="C27">
        <f t="shared" si="0"/>
        <v>0.09474018996107283</v>
      </c>
      <c r="D27">
        <v>0</v>
      </c>
      <c r="I27">
        <f t="shared" si="1"/>
        <v>0.0019185272129075108</v>
      </c>
    </row>
    <row r="28" spans="1:9" ht="12.75">
      <c r="A28" t="str">
        <f>"2s"</f>
        <v>2s</v>
      </c>
      <c r="B28">
        <v>0.04051860546240845</v>
      </c>
      <c r="C28">
        <f t="shared" si="0"/>
        <v>0.06478915981582563</v>
      </c>
      <c r="D28">
        <v>0</v>
      </c>
      <c r="I28">
        <f t="shared" si="1"/>
        <v>0.0019185272129075108</v>
      </c>
    </row>
    <row r="29" spans="1:9" ht="12.75">
      <c r="B29">
        <v>0.04243713267531596</v>
      </c>
      <c r="C29">
        <f t="shared" si="0"/>
        <v>0.04256951141547774</v>
      </c>
      <c r="D29">
        <v>0</v>
      </c>
      <c r="I29">
        <f t="shared" si="1"/>
        <v>0.0019185272129075108</v>
      </c>
    </row>
    <row r="30" spans="1:9" ht="12.75">
      <c r="B30">
        <v>0.04435565988822347</v>
      </c>
      <c r="C30">
        <f t="shared" si="0"/>
        <v>0.02687343635381146</v>
      </c>
      <c r="D30">
        <v>0</v>
      </c>
      <c r="I30">
        <f t="shared" si="1"/>
        <v>0.0019185272129075108</v>
      </c>
    </row>
    <row r="31" spans="1:9" ht="12.75">
      <c r="B31">
        <v>0.04627418710113099</v>
      </c>
      <c r="C31">
        <f t="shared" si="0"/>
        <v>0.016299563080422734</v>
      </c>
      <c r="D31">
        <v>0</v>
      </c>
      <c r="I31">
        <f t="shared" si="1"/>
        <v>0.0019185272129075108</v>
      </c>
    </row>
    <row r="32" spans="1:9" ht="12.75">
      <c r="B32">
        <v>0.0481927143140385</v>
      </c>
      <c r="C32">
        <f t="shared" si="0"/>
        <v>0.009498541899575937</v>
      </c>
      <c r="D32">
        <v>0</v>
      </c>
      <c r="I32">
        <f t="shared" si="1"/>
        <v>0.0019185272129075108</v>
      </c>
    </row>
    <row r="33" spans="1:9" ht="12.75">
      <c r="A33" t="str">
        <f>"3s"</f>
        <v>3s</v>
      </c>
      <c r="B33">
        <v>0.050111241526946015</v>
      </c>
      <c r="C33">
        <f t="shared" si="0"/>
        <v>0.0053182180943255955</v>
      </c>
      <c r="D33">
        <v>3</v>
      </c>
      <c r="I33">
        <f t="shared" si="1"/>
        <v>0.0019185272129075108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2006-12-22T13:17:32Z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