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<sst xmlns="http://schemas.openxmlformats.org/spreadsheetml/2006/main" count="137" uniqueCount="70">
  <si>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</si>
  <si>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</si>
  <si>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</si>
  <si>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</si>
  <si>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</si>
  <si>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</si>
  <si>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</si>
  <si>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</si>
  <si>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</si>
  <si>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</si>
  <si>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</si>
  <si>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</si>
  <si>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</si>
  <si>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</si>
  <si>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</si>
  <si>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</si>
  <si>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</si>
  <si>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</si>
  <si>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</si>
  <si>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</si>
  <si>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</si>
  <si>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</si>
  <si>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</si>
  <si>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</si>
  <si>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</si>
  <si>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</si>
  <si>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</si>
  <si>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</si>
  <si>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</si>
  <si>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</si>
  <si>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</si>
  <si>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</si>
  <si>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</si>
  <si>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</si>
  <si>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</si>
  <si>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</si>
  <si>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</si>
  <si>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</si>
  <si>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</si>
  <si>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</si>
  <si>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</si>
  <si>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</si>
  <si>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</si>
  <si>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</si>
  <si>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</si>
  <si>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</si>
  <si>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</si>
  <si>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</si>
  <si>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OF 1/4-20 DATUM 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</si>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</sst>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Tolerance'!$G$2:$G$13</c:f>
              <c:numCache>
                <c:ptCount val="12"/>
                <c:pt idx="0">
                  <c:v>0.0688</c:v>
                </c:pt>
                <c:pt idx="1">
                  <c:v>0.0346</c:v>
                </c:pt>
                <c:pt idx="2">
                  <c:v>0.0362</c:v>
                </c:pt>
                <c:pt idx="3">
                  <c:v>0.0322</c:v>
                </c:pt>
                <c:pt idx="4">
                  <c:v>0.0296</c:v>
                </c:pt>
                <c:pt idx="5">
                  <c:v>0.0132</c:v>
                </c:pt>
                <c:pt idx="6">
                  <c:v>0.014</c:v>
                </c:pt>
                <c:pt idx="7">
                  <c:v>0.007</c:v>
                </c:pt>
                <c:pt idx="8">
                  <c:v>0.0066</c:v>
                </c:pt>
                <c:pt idx="9">
                  <c:v>0.0272</c:v>
                </c:pt>
                <c:pt idx="10">
                  <c:v>0.0292</c:v>
                </c:pt>
                <c:pt idx="11">
                  <c:v>0.0034</c:v>
                </c:pt>
              </c:numCache>
            </c:numRef>
          </c:val>
          <c:smooth val="0"/>
        </c:ser>
        <c:marker val="1"/>
        <c:axId val="15501746"/>
        <c:axId val="5297987"/>
      </c:lineChart>
      <c:catAx>
        <c:axId val="15501746"/>
        <c:scaling>
          <c:orientation val="minMax"/>
        </c:scaling>
        <c:axPos val="b"/>
        <c:delete val="1"/>
        <c:majorTickMark val="out"/>
        <c:minorTickMark val="none"/>
        <c:tickLblPos val="nextTo"/>
        <c:crossAx val="5297987"/>
        <c:crosses val="autoZero"/>
        <c:auto val="1"/>
        <c:lblOffset val="100"/>
        <c:noMultiLvlLbl val="0"/>
      </c:catAx>
      <c:valAx>
        <c:axId val="5297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657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47681884"/>
        <c:axId val="264837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0.010636436188651203</c:v>
                </c:pt>
                <c:pt idx="1">
                  <c:v>0.018997083799151902</c:v>
                </c:pt>
                <c:pt idx="2">
                  <c:v>0.032599126160845454</c:v>
                </c:pt>
                <c:pt idx="3">
                  <c:v>0.05374687270762296</c:v>
                </c:pt>
                <c:pt idx="4">
                  <c:v>0.08513902283095541</c:v>
                </c:pt>
                <c:pt idx="5">
                  <c:v>0.12957831963165126</c:v>
                </c:pt>
                <c:pt idx="6">
                  <c:v>0.18948037992214592</c:v>
                </c:pt>
                <c:pt idx="7">
                  <c:v>0.26621000323069327</c:v>
                </c:pt>
                <c:pt idx="8">
                  <c:v>0.3593459175257875</c:v>
                </c:pt>
                <c:pt idx="9">
                  <c:v>0.46604653195971096</c:v>
                </c:pt>
                <c:pt idx="10">
                  <c:v>0.5807297388459437</c:v>
                </c:pt>
                <c:pt idx="11">
                  <c:v>0.6952597266275582</c:v>
                </c:pt>
                <c:pt idx="12">
                  <c:v>0.7997390469403187</c:v>
                </c:pt>
                <c:pt idx="13">
                  <c:v>0.8838483367279755</c:v>
                </c:pt>
                <c:pt idx="14">
                  <c:v>0.9385024655410937</c:v>
                </c:pt>
                <c:pt idx="15">
                  <c:v>0.9574614729634381</c:v>
                </c:pt>
                <c:pt idx="16">
                  <c:v>0.9385024655410937</c:v>
                </c:pt>
                <c:pt idx="17">
                  <c:v>0.8838483367279756</c:v>
                </c:pt>
                <c:pt idx="18">
                  <c:v>0.7997390469403187</c:v>
                </c:pt>
                <c:pt idx="19">
                  <c:v>0.6952597266275582</c:v>
                </c:pt>
                <c:pt idx="20">
                  <c:v>0.5807297388459437</c:v>
                </c:pt>
                <c:pt idx="21">
                  <c:v>0.46604653195971096</c:v>
                </c:pt>
                <c:pt idx="22">
                  <c:v>0.3593459175257876</c:v>
                </c:pt>
                <c:pt idx="23">
                  <c:v>0.26621000323069316</c:v>
                </c:pt>
                <c:pt idx="24">
                  <c:v>0.18948037992214592</c:v>
                </c:pt>
                <c:pt idx="25">
                  <c:v>0.12957831963165126</c:v>
                </c:pt>
                <c:pt idx="26">
                  <c:v>0.08513902283095538</c:v>
                </c:pt>
                <c:pt idx="27">
                  <c:v>0.05374687270762296</c:v>
                </c:pt>
                <c:pt idx="28">
                  <c:v>0.032599126160845454</c:v>
                </c:pt>
                <c:pt idx="29">
                  <c:v>0.01899708379915193</c:v>
                </c:pt>
                <c:pt idx="30">
                  <c:v>0.010636436188651222</c:v>
                </c:pt>
              </c:numCache>
            </c:numRef>
          </c:val>
          <c:smooth val="0"/>
        </c:ser>
        <c:axId val="37027366"/>
        <c:axId val="64810839"/>
      </c:line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83773"/>
        <c:crosses val="autoZero"/>
        <c:auto val="0"/>
        <c:lblOffset val="100"/>
        <c:tickLblSkip val="1"/>
        <c:noMultiLvlLbl val="0"/>
      </c:catAx>
      <c:valAx>
        <c:axId val="26483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681884"/>
        <c:crossesAt val="1"/>
        <c:crossBetween val="between"/>
        <c:dispUnits/>
      </c:valAx>
      <c:catAx>
        <c:axId val="37027366"/>
        <c:scaling>
          <c:orientation val="minMax"/>
        </c:scaling>
        <c:axPos val="b"/>
        <c:delete val="1"/>
        <c:majorTickMark val="in"/>
        <c:minorTickMark val="none"/>
        <c:tickLblPos val="nextTo"/>
        <c:crossAx val="64810839"/>
        <c:crosses val="autoZero"/>
        <c:auto val="0"/>
        <c:lblOffset val="100"/>
        <c:tickLblSkip val="1"/>
        <c:noMultiLvlLbl val="0"/>
      </c:catAx>
      <c:valAx>
        <c:axId val="648108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Tolerance'!$G$2:$G$13</c:f>
              <c:numCache>
                <c:ptCount val="12"/>
                <c:pt idx="0">
                  <c:v>0.0688</c:v>
                </c:pt>
                <c:pt idx="1">
                  <c:v>0.0346</c:v>
                </c:pt>
                <c:pt idx="2">
                  <c:v>0.0362</c:v>
                </c:pt>
                <c:pt idx="3">
                  <c:v>0.0322</c:v>
                </c:pt>
                <c:pt idx="4">
                  <c:v>0.0296</c:v>
                </c:pt>
                <c:pt idx="5">
                  <c:v>0.0132</c:v>
                </c:pt>
                <c:pt idx="6">
                  <c:v>0.014</c:v>
                </c:pt>
                <c:pt idx="7">
                  <c:v>0.007</c:v>
                </c:pt>
                <c:pt idx="8">
                  <c:v>0.0066</c:v>
                </c:pt>
                <c:pt idx="9">
                  <c:v>0.0272</c:v>
                </c:pt>
                <c:pt idx="10">
                  <c:v>0.0292</c:v>
                </c:pt>
                <c:pt idx="11">
                  <c:v>0.0034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</c:f>
              <c:numCache>
                <c:ptCount val="12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</c:f>
              <c:numCache>
                <c:ptCount val="12"/>
                <c:pt idx="0">
                  <c:v>0.012583333333333335</c:v>
                </c:pt>
                <c:pt idx="1">
                  <c:v>0.012583333333333335</c:v>
                </c:pt>
                <c:pt idx="2">
                  <c:v>0.012583333333333335</c:v>
                </c:pt>
                <c:pt idx="3">
                  <c:v>0.012583333333333335</c:v>
                </c:pt>
                <c:pt idx="4">
                  <c:v>0.012583333333333335</c:v>
                </c:pt>
                <c:pt idx="5">
                  <c:v>0.012583333333333335</c:v>
                </c:pt>
                <c:pt idx="6">
                  <c:v>0.012583333333333335</c:v>
                </c:pt>
                <c:pt idx="7">
                  <c:v>0.012583333333333335</c:v>
                </c:pt>
                <c:pt idx="8">
                  <c:v>0.012583333333333335</c:v>
                </c:pt>
                <c:pt idx="9">
                  <c:v>0.012583333333333335</c:v>
                </c:pt>
                <c:pt idx="10">
                  <c:v>0.012583333333333335</c:v>
                </c:pt>
                <c:pt idx="11">
                  <c:v>0.012583333333333335</c:v>
                </c:pt>
              </c:numCache>
            </c:numRef>
          </c:val>
          <c:smooth val="0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5186577"/>
        <c:crosses val="autoZero"/>
        <c:auto val="1"/>
        <c:lblOffset val="100"/>
        <c:noMultiLvlLbl val="0"/>
      </c:catAx>
      <c:valAx>
        <c:axId val="1518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42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61466"/>
        <c:axId val="221531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161028"/>
        <c:axId val="49578341"/>
      </c:lineChart>
      <c:catAx>
        <c:axId val="246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153195"/>
        <c:crosses val="autoZero"/>
        <c:auto val="0"/>
        <c:lblOffset val="100"/>
        <c:tickLblSkip val="1"/>
        <c:noMultiLvlLbl val="0"/>
      </c:catAx>
      <c:valAx>
        <c:axId val="22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61466"/>
        <c:crossesAt val="1"/>
        <c:crossBetween val="between"/>
        <c:dispUnits/>
      </c:valAx>
      <c:catAx>
        <c:axId val="65161028"/>
        <c:scaling>
          <c:orientation val="minMax"/>
        </c:scaling>
        <c:axPos val="b"/>
        <c:delete val="1"/>
        <c:majorTickMark val="in"/>
        <c:minorTickMark val="none"/>
        <c:tickLblPos val="nextTo"/>
        <c:crossAx val="49578341"/>
        <c:crosses val="autoZero"/>
        <c:auto val="0"/>
        <c:lblOffset val="100"/>
        <c:tickLblSkip val="1"/>
        <c:noMultiLvlLbl val="0"/>
      </c:catAx>
      <c:valAx>
        <c:axId val="495783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3551886"/>
        <c:axId val="56422655"/>
      </c:scatterChart>
      <c:valAx>
        <c:axId val="4355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22655"/>
        <c:crosses val="max"/>
        <c:crossBetween val="midCat"/>
        <c:dispUnits/>
      </c:valAx>
      <c:valAx>
        <c:axId val="5642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518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041848"/>
        <c:axId val="683231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201.64008978729834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490818"/>
        <c:axId val="16546451"/>
      </c:scatterChart>
      <c:val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2313"/>
        <c:crosses val="max"/>
        <c:crossBetween val="midCat"/>
        <c:dispUnits/>
      </c:valAx>
      <c:valAx>
        <c:axId val="6832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1848"/>
        <c:crosses val="max"/>
        <c:crossBetween val="midCat"/>
        <c:dispUnits/>
      </c:valAx>
      <c:valAx>
        <c:axId val="61490818"/>
        <c:scaling>
          <c:orientation val="minMax"/>
        </c:scaling>
        <c:axPos val="b"/>
        <c:delete val="1"/>
        <c:majorTickMark val="in"/>
        <c:minorTickMark val="none"/>
        <c:tickLblPos val="nextTo"/>
        <c:crossAx val="16546451"/>
        <c:crosses val="max"/>
        <c:crossBetween val="midCat"/>
        <c:dispUnits/>
      </c:valAx>
      <c:valAx>
        <c:axId val="16546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908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4797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0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657225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17.417841411425023</v>
      </c>
      <c r="C2" s="51">
        <v>-16.020005049762485</v>
      </c>
      <c r="D2" s="51">
        <v>-14.292682765662809</v>
      </c>
      <c r="E2" s="51">
        <v>0.76584362</v>
      </c>
      <c r="F2" s="51">
        <v>-0.02309712</v>
      </c>
      <c r="G2" s="51">
        <v>-0.64261191</v>
      </c>
    </row>
    <row r="3" spans="1:7" ht="12.75">
      <c r="A3" t="s">
        <v>58</v>
      </c>
      <c r="B3" s="51">
        <v>42.44608585961786</v>
      </c>
      <c r="C3" s="51">
        <v>-35.760002769933436</v>
      </c>
      <c r="D3" s="51">
        <v>-35.29067993136124</v>
      </c>
      <c r="E3" s="51">
        <v>0.75435435</v>
      </c>
      <c r="F3" s="51">
        <v>0.17405318</v>
      </c>
      <c r="G3" s="51">
        <v>-0.63297314</v>
      </c>
    </row>
    <row r="4" spans="1:7" ht="12.75">
      <c r="A4" t="s">
        <v>59</v>
      </c>
      <c r="B4" s="51">
        <v>51.42478801182103</v>
      </c>
      <c r="C4" s="51">
        <v>-37.87999932566619</v>
      </c>
      <c r="D4" s="51">
        <v>-42.82336218304842</v>
      </c>
      <c r="E4" s="51">
        <v>0.74708384</v>
      </c>
      <c r="F4" s="51">
        <v>0.2211245</v>
      </c>
      <c r="G4" s="51">
        <v>-0.62687295</v>
      </c>
    </row>
    <row r="5" spans="1:7" ht="12.75">
      <c r="A5" t="s">
        <v>60</v>
      </c>
      <c r="B5" s="51">
        <v>58.62632767947227</v>
      </c>
      <c r="C5" s="51">
        <v>-32.630017326292695</v>
      </c>
      <c r="D5" s="51">
        <v>-48.864705818872864</v>
      </c>
      <c r="E5" s="51">
        <v>0.72327067</v>
      </c>
      <c r="F5" s="51">
        <v>0.32948599</v>
      </c>
      <c r="G5" s="51">
        <v>-0.60689251</v>
      </c>
    </row>
    <row r="6" spans="1:7" ht="12.75">
      <c r="A6" t="s">
        <v>61</v>
      </c>
      <c r="B6" s="51">
        <v>67.14402041450447</v>
      </c>
      <c r="C6" s="51">
        <v>-20.19000231358835</v>
      </c>
      <c r="D6" s="51">
        <v>-56.00967557463358</v>
      </c>
      <c r="E6" s="51">
        <v>0.48388991</v>
      </c>
      <c r="F6" s="51">
        <v>0.77523327</v>
      </c>
      <c r="G6" s="51">
        <v>-0.4060344</v>
      </c>
    </row>
    <row r="7" spans="1:7" ht="12.75">
      <c r="A7" t="s">
        <v>62</v>
      </c>
      <c r="B7" s="51">
        <v>69.26818646599529</v>
      </c>
      <c r="C7" s="51">
        <v>-13.960058064074392</v>
      </c>
      <c r="D7" s="51">
        <v>-57.791396673733914</v>
      </c>
      <c r="E7" s="51">
        <v>0.67254427</v>
      </c>
      <c r="F7" s="51">
        <v>-0.47877529</v>
      </c>
      <c r="G7" s="51">
        <v>-0.56432121</v>
      </c>
    </row>
    <row r="8" spans="1:7" ht="12.75">
      <c r="A8" t="s">
        <v>63</v>
      </c>
      <c r="B8" s="51">
        <v>69.70532930097653</v>
      </c>
      <c r="C8" s="51">
        <v>2.049936179477534</v>
      </c>
      <c r="D8" s="51">
        <v>-58.15719349146488</v>
      </c>
      <c r="E8" s="51">
        <v>0.76263657</v>
      </c>
      <c r="F8" s="51">
        <v>0.09426218</v>
      </c>
      <c r="G8" s="51">
        <v>-0.63992195</v>
      </c>
    </row>
    <row r="9" spans="1:7" ht="12.75">
      <c r="A9" t="s">
        <v>64</v>
      </c>
      <c r="B9" s="51">
        <v>64.92521087724828</v>
      </c>
      <c r="C9" s="51">
        <v>19.210009631624885</v>
      </c>
      <c r="D9" s="51">
        <v>-54.146027500744516</v>
      </c>
      <c r="E9" s="51">
        <v>0.73399977</v>
      </c>
      <c r="F9" s="51">
        <v>-0.28622412</v>
      </c>
      <c r="G9" s="51">
        <v>-0.61588967</v>
      </c>
    </row>
    <row r="10" spans="1:7" ht="12.75">
      <c r="A10" t="s">
        <v>65</v>
      </c>
      <c r="B10" s="51">
        <v>62.672917568409616</v>
      </c>
      <c r="C10" s="51">
        <v>23.650280891107208</v>
      </c>
      <c r="D10" s="51">
        <v>-52.25626875656933</v>
      </c>
      <c r="E10" s="51">
        <v>0.66983339</v>
      </c>
      <c r="F10" s="51">
        <v>-0.48520818</v>
      </c>
      <c r="G10" s="51">
        <v>-0.56204648</v>
      </c>
    </row>
    <row r="11" spans="1:7" ht="12.75">
      <c r="A11" t="s">
        <v>66</v>
      </c>
      <c r="B11" s="51">
        <v>55.96976343773803</v>
      </c>
      <c r="C11" s="51">
        <v>32.23999512826193</v>
      </c>
      <c r="D11" s="51">
        <v>-46.63231409784571</v>
      </c>
      <c r="E11" s="51">
        <v>0.71002046</v>
      </c>
      <c r="F11" s="51">
        <v>-0.37540828</v>
      </c>
      <c r="G11" s="51">
        <v>-0.59576805</v>
      </c>
    </row>
    <row r="12" spans="1:7" ht="12.75">
      <c r="A12" t="s">
        <v>67</v>
      </c>
      <c r="B12" s="51">
        <v>33.691640113745535</v>
      </c>
      <c r="C12" s="51">
        <v>43.929999060326054</v>
      </c>
      <c r="D12" s="51">
        <v>-27.941903690415465</v>
      </c>
      <c r="E12" s="51">
        <v>0.74975339</v>
      </c>
      <c r="F12" s="51">
        <v>-0.20516232</v>
      </c>
      <c r="G12" s="51">
        <v>-0.62910911</v>
      </c>
    </row>
    <row r="13" spans="1:7" ht="12.75">
      <c r="A13" t="s">
        <v>68</v>
      </c>
      <c r="B13" s="51">
        <v>16.92106304643383</v>
      </c>
      <c r="C13" s="51">
        <v>28.219999040368435</v>
      </c>
      <c r="D13" s="51">
        <v>-13.873504614435127</v>
      </c>
      <c r="E13" s="51">
        <v>-0.21744125</v>
      </c>
      <c r="F13" s="51">
        <v>0.95887089</v>
      </c>
      <c r="G13" s="51">
        <v>0.18244427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51">
        <v>17.444199999999988</v>
      </c>
      <c r="C2" s="51">
        <v>-16.020799999999962</v>
      </c>
      <c r="D2" s="51">
        <v>-14.314800000000002</v>
      </c>
      <c r="E2" s="51">
        <v>0.03</v>
      </c>
      <c r="F2" s="51">
        <v>-0.03</v>
      </c>
      <c r="G2" s="51">
        <v>0.0688</v>
      </c>
      <c r="H2" s="51">
        <v>0.004400000000000001</v>
      </c>
    </row>
    <row r="3" spans="1:7" ht="12.75">
      <c r="A3" t="s">
        <v>58</v>
      </c>
      <c r="B3" s="51">
        <v>42.45909999999996</v>
      </c>
      <c r="C3" s="51">
        <v>-35.75699999999999</v>
      </c>
      <c r="D3" s="51">
        <v>-35.301599999999944</v>
      </c>
      <c r="E3" s="51">
        <v>0.03</v>
      </c>
      <c r="F3" s="51">
        <v>-0.03</v>
      </c>
      <c r="G3" s="51">
        <v>0.0346</v>
      </c>
    </row>
    <row r="4" spans="1:7" ht="12.75">
      <c r="A4" t="s">
        <v>59</v>
      </c>
      <c r="B4" s="51">
        <v>51.438299999999934</v>
      </c>
      <c r="C4" s="51">
        <v>-37.87600000000001</v>
      </c>
      <c r="D4" s="51">
        <v>-42.834699999999955</v>
      </c>
      <c r="E4" s="51">
        <v>0.03</v>
      </c>
      <c r="F4" s="51">
        <v>-0.03</v>
      </c>
      <c r="G4" s="51">
        <v>0.0362</v>
      </c>
    </row>
    <row r="5" spans="1:7" ht="12.75">
      <c r="A5" t="s">
        <v>60</v>
      </c>
      <c r="B5" s="51">
        <v>58.63799999999995</v>
      </c>
      <c r="C5" s="51">
        <v>-32.62470000000003</v>
      </c>
      <c r="D5" s="51">
        <v>-48.87449999999997</v>
      </c>
      <c r="E5" s="51">
        <v>0.03</v>
      </c>
      <c r="F5" s="51">
        <v>-0.03</v>
      </c>
      <c r="G5" s="51">
        <v>0.0322</v>
      </c>
    </row>
    <row r="6" spans="1:7" ht="12.75">
      <c r="A6" t="s">
        <v>61</v>
      </c>
      <c r="B6" s="51">
        <v>67.15119999999996</v>
      </c>
      <c r="C6" s="51">
        <v>-20.178500000000057</v>
      </c>
      <c r="D6" s="51">
        <v>-56.0157</v>
      </c>
      <c r="E6" s="51">
        <v>0.03</v>
      </c>
      <c r="F6" s="51">
        <v>-0.03</v>
      </c>
      <c r="G6" s="51">
        <v>0.0296</v>
      </c>
    </row>
    <row r="7" spans="1:7" ht="12.75">
      <c r="A7" t="s">
        <v>62</v>
      </c>
      <c r="B7" s="51">
        <v>69.27259999999995</v>
      </c>
      <c r="C7" s="51">
        <v>-13.963200000000052</v>
      </c>
      <c r="D7" s="51">
        <v>-57.7951</v>
      </c>
      <c r="E7" s="51">
        <v>0.03</v>
      </c>
      <c r="F7" s="51">
        <v>-0.03</v>
      </c>
      <c r="G7" s="51">
        <v>0.0132</v>
      </c>
    </row>
    <row r="8" spans="1:7" ht="12.75">
      <c r="A8" t="s">
        <v>63</v>
      </c>
      <c r="B8" s="51">
        <v>69.71069999999996</v>
      </c>
      <c r="C8" s="51">
        <v>2.0505999999999696</v>
      </c>
      <c r="D8" s="51">
        <v>-58.16170000000004</v>
      </c>
      <c r="E8" s="51">
        <v>0.03</v>
      </c>
      <c r="F8" s="51">
        <v>-0.03</v>
      </c>
      <c r="G8" s="51">
        <v>0.014</v>
      </c>
    </row>
    <row r="9" spans="1:7" ht="12.75">
      <c r="A9" t="s">
        <v>64</v>
      </c>
      <c r="B9" s="51">
        <v>64.92779999999999</v>
      </c>
      <c r="C9" s="51">
        <v>19.208999999999968</v>
      </c>
      <c r="D9" s="51">
        <v>-54.148200000000045</v>
      </c>
      <c r="E9" s="51">
        <v>0.03</v>
      </c>
      <c r="F9" s="51">
        <v>-0.03</v>
      </c>
      <c r="G9" s="51">
        <v>0.007</v>
      </c>
    </row>
    <row r="10" spans="1:7" ht="12.75">
      <c r="A10" t="s">
        <v>65</v>
      </c>
      <c r="B10" s="51">
        <v>62.67509999999998</v>
      </c>
      <c r="C10" s="51">
        <v>23.648699999999987</v>
      </c>
      <c r="D10" s="51">
        <v>-52.25810000000003</v>
      </c>
      <c r="E10" s="51">
        <v>0.03</v>
      </c>
      <c r="F10" s="51">
        <v>-0.03</v>
      </c>
      <c r="G10" s="51">
        <v>0.0066</v>
      </c>
    </row>
    <row r="11" spans="1:7" ht="12.75">
      <c r="A11" t="s">
        <v>66</v>
      </c>
      <c r="B11" s="51">
        <v>55.97939999999998</v>
      </c>
      <c r="C11" s="51">
        <v>32.23489999999998</v>
      </c>
      <c r="D11" s="51">
        <v>-46.64040000000006</v>
      </c>
      <c r="E11" s="51">
        <v>0.03</v>
      </c>
      <c r="F11" s="51">
        <v>-0.03</v>
      </c>
      <c r="G11" s="51">
        <v>0.0272</v>
      </c>
    </row>
    <row r="12" spans="1:7" ht="12.75">
      <c r="A12" t="s">
        <v>67</v>
      </c>
      <c r="B12" s="51">
        <v>33.70259999999999</v>
      </c>
      <c r="C12" s="51">
        <v>43.927</v>
      </c>
      <c r="D12" s="51">
        <v>-27.951099999999997</v>
      </c>
      <c r="E12" s="51">
        <v>0.03</v>
      </c>
      <c r="F12" s="51">
        <v>-0.03</v>
      </c>
      <c r="G12" s="51">
        <v>0.0292</v>
      </c>
    </row>
    <row r="13" spans="1:7" ht="12.75">
      <c r="A13" t="s">
        <v>68</v>
      </c>
      <c r="B13" s="51">
        <v>16.92070000000001</v>
      </c>
      <c r="C13" s="51">
        <v>28.221599999999995</v>
      </c>
      <c r="D13" s="51">
        <v>-13.873199999999997</v>
      </c>
      <c r="E13" s="51">
        <v>0.03</v>
      </c>
      <c r="F13" s="51">
        <v>-0.03</v>
      </c>
      <c r="G13" s="51">
        <v>0.0034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6.574218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39123.22230324074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12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1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0.012583333333333335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0.03441771625588542</v>
      </c>
      <c r="H8" s="5"/>
    </row>
    <row r="9" spans="5:8" ht="13.5">
      <c r="E9" s="53" t="s">
        <v>12</v>
      </c>
      <c r="F9" s="53"/>
      <c r="G9" s="26">
        <v>0.001669630021616254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0.03274808623426916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11</v>
      </c>
      <c r="N12" s="33">
        <v>11</v>
      </c>
      <c r="O12" s="34">
        <v>91.66666666666666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1</v>
      </c>
      <c r="N13" s="33">
        <v>1</v>
      </c>
      <c r="O13" s="34">
        <v>8.333333333333332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12</v>
      </c>
      <c r="N15" s="33">
        <v>12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0.02635858857496487</v>
      </c>
      <c r="L18" s="31">
        <v>0.01150231358829501</v>
      </c>
      <c r="M18" s="31">
        <v>0.0003046144351301905</v>
      </c>
      <c r="N18" s="40">
        <v>0.03441771625588542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-0.0003630464338186812</v>
      </c>
      <c r="L19" s="31">
        <v>-0.005095128261949355</v>
      </c>
      <c r="M19" s="31">
        <v>-0.022117234337192926</v>
      </c>
      <c r="N19" s="40">
        <v>0.001669630021616254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0.02672163500878355</v>
      </c>
      <c r="L20" s="31">
        <v>0.016597441850244365</v>
      </c>
      <c r="M20" s="31">
        <v>0.022421848772323116</v>
      </c>
      <c r="N20" s="40">
        <v>0.03274808623426916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0.008877151050991591</v>
      </c>
      <c r="L22" s="31">
        <v>0.0009554098459414831</v>
      </c>
      <c r="M22" s="31">
        <v>-0.007448741767681917</v>
      </c>
      <c r="N22" s="40">
        <v>0.012583333333333335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0.011207924565595015</v>
      </c>
      <c r="L23" s="31">
        <v>0.004449429870484627</v>
      </c>
      <c r="M23" s="31">
        <v>0.009404470992031934</v>
      </c>
      <c r="N23" s="40">
        <v>0.015292451532713752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0.007146296863229013</v>
      </c>
      <c r="L24" s="31">
        <v>0.004538876697074117</v>
      </c>
      <c r="M24" s="31">
        <v>0.005996391707597098</v>
      </c>
      <c r="N24" s="40">
        <v>0.009071116332356868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69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7" ht="13.5">
      <c r="B47" s="23" t="s">
        <v>57</v>
      </c>
      <c r="C47" s="20">
        <v>17.444199999999988</v>
      </c>
      <c r="D47" s="20">
        <v>-16.020799999999962</v>
      </c>
      <c r="E47" s="20">
        <v>-14.314800000000002</v>
      </c>
      <c r="F47" s="50">
        <v>0.0688</v>
      </c>
      <c r="G47" s="50">
        <v>0.004400000000000001</v>
      </c>
    </row>
    <row r="48" spans="2:6" ht="13.5">
      <c r="B48" s="23" t="s">
        <v>58</v>
      </c>
      <c r="C48" s="20">
        <v>42.45909999999996</v>
      </c>
      <c r="D48" s="20">
        <v>-35.75699999999999</v>
      </c>
      <c r="E48" s="20">
        <v>-35.301599999999944</v>
      </c>
      <c r="F48" s="50">
        <v>0.0346</v>
      </c>
    </row>
    <row r="49" spans="2:6" ht="13.5">
      <c r="B49" s="23" t="s">
        <v>59</v>
      </c>
      <c r="C49" s="20">
        <v>51.438299999999934</v>
      </c>
      <c r="D49" s="20">
        <v>-37.87600000000001</v>
      </c>
      <c r="E49" s="20">
        <v>-42.834699999999955</v>
      </c>
      <c r="F49" s="50">
        <v>0.0362</v>
      </c>
    </row>
    <row r="50" spans="2:6" ht="13.5">
      <c r="B50" s="23" t="s">
        <v>60</v>
      </c>
      <c r="C50" s="20">
        <v>58.63799999999995</v>
      </c>
      <c r="D50" s="20">
        <v>-32.62470000000003</v>
      </c>
      <c r="E50" s="20">
        <v>-48.87449999999997</v>
      </c>
      <c r="F50" s="50">
        <v>0.0322</v>
      </c>
    </row>
    <row r="51" spans="2:6" ht="13.5">
      <c r="B51" s="23" t="s">
        <v>61</v>
      </c>
      <c r="C51" s="20">
        <v>67.15119999999996</v>
      </c>
      <c r="D51" s="20">
        <v>-20.178500000000057</v>
      </c>
      <c r="E51" s="20">
        <v>-56.0157</v>
      </c>
      <c r="F51" s="50">
        <v>0.0296</v>
      </c>
    </row>
    <row r="52" spans="2:6" ht="13.5">
      <c r="B52" s="23" t="s">
        <v>62</v>
      </c>
      <c r="C52" s="20">
        <v>69.27259999999995</v>
      </c>
      <c r="D52" s="20">
        <v>-13.963200000000052</v>
      </c>
      <c r="E52" s="20">
        <v>-57.7951</v>
      </c>
      <c r="F52" s="50">
        <v>0.0132</v>
      </c>
    </row>
    <row r="53" spans="2:6" ht="13.5">
      <c r="B53" s="23" t="s">
        <v>63</v>
      </c>
      <c r="C53" s="20">
        <v>69.71069999999996</v>
      </c>
      <c r="D53" s="20">
        <v>2.0505999999999696</v>
      </c>
      <c r="E53" s="20">
        <v>-58.16170000000004</v>
      </c>
      <c r="F53" s="50">
        <v>0.014</v>
      </c>
    </row>
    <row r="54" spans="2:6" ht="13.5">
      <c r="B54" s="23" t="s">
        <v>64</v>
      </c>
      <c r="C54" s="20">
        <v>64.92779999999999</v>
      </c>
      <c r="D54" s="20">
        <v>19.208999999999968</v>
      </c>
      <c r="E54" s="20">
        <v>-54.148200000000045</v>
      </c>
      <c r="F54" s="50">
        <v>0.007</v>
      </c>
    </row>
    <row r="55" spans="2:6" ht="13.5">
      <c r="B55" s="23" t="s">
        <v>65</v>
      </c>
      <c r="C55" s="20">
        <v>62.67509999999998</v>
      </c>
      <c r="D55" s="20">
        <v>23.648699999999987</v>
      </c>
      <c r="E55" s="20">
        <v>-52.25810000000003</v>
      </c>
      <c r="F55" s="50">
        <v>0.0066</v>
      </c>
    </row>
    <row r="56" spans="2:6" ht="13.5">
      <c r="B56" s="23" t="s">
        <v>66</v>
      </c>
      <c r="C56" s="20">
        <v>55.97939999999998</v>
      </c>
      <c r="D56" s="20">
        <v>32.23489999999998</v>
      </c>
      <c r="E56" s="20">
        <v>-46.64040000000006</v>
      </c>
      <c r="F56" s="50">
        <v>0.0272</v>
      </c>
    </row>
    <row r="57" spans="2:6" ht="13.5">
      <c r="B57" s="23" t="s">
        <v>67</v>
      </c>
      <c r="C57" s="20">
        <v>33.70259999999999</v>
      </c>
      <c r="D57" s="20">
        <v>43.927</v>
      </c>
      <c r="E57" s="20">
        <v>-27.951099999999997</v>
      </c>
      <c r="F57" s="50">
        <v>0.0292</v>
      </c>
    </row>
    <row r="58" spans="2:6" ht="13.5">
      <c r="B58" s="23" t="s">
        <v>68</v>
      </c>
      <c r="C58" s="20">
        <v>16.92070000000001</v>
      </c>
      <c r="D58" s="20">
        <v>28.221599999999995</v>
      </c>
      <c r="E58" s="20">
        <v>-13.873199999999997</v>
      </c>
      <c r="F58" s="50">
        <v>0.0034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39123.22230324074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11</v>
      </c>
      <c r="F36" s="33">
        <v>11</v>
      </c>
      <c r="G36" s="34">
        <v>91.66666666666666</v>
      </c>
      <c r="H36" s="45"/>
    </row>
    <row r="37" spans="2:8" ht="13.5">
      <c r="B37" s="38" t="s">
        <v>35</v>
      </c>
      <c r="C37" s="33">
        <v>0</v>
      </c>
      <c r="D37" s="33"/>
      <c r="E37" s="33">
        <v>1</v>
      </c>
      <c r="F37" s="33">
        <v>1</v>
      </c>
      <c r="G37" s="34">
        <v>8.333333333333332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12</v>
      </c>
      <c r="F39" s="33">
        <v>12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0.02635858857496487</v>
      </c>
      <c r="D42" s="31">
        <v>0.01150231358829501</v>
      </c>
      <c r="E42" s="31">
        <v>0.0003046144351301905</v>
      </c>
      <c r="F42" s="40">
        <v>0.03441771625588542</v>
      </c>
    </row>
    <row r="43" spans="2:6" ht="13.5">
      <c r="B43" s="38" t="s">
        <v>12</v>
      </c>
      <c r="C43" s="31">
        <v>-0.0003630464338186812</v>
      </c>
      <c r="D43" s="31">
        <v>-0.005095128261949355</v>
      </c>
      <c r="E43" s="31">
        <v>-0.022117234337192926</v>
      </c>
      <c r="F43" s="40">
        <v>0.001669630021616254</v>
      </c>
    </row>
    <row r="44" spans="2:6" ht="13.5">
      <c r="B44" s="38" t="s">
        <v>13</v>
      </c>
      <c r="C44" s="31">
        <v>0.02672163500878355</v>
      </c>
      <c r="D44" s="31">
        <v>0.016597441850244365</v>
      </c>
      <c r="E44" s="31">
        <v>0.022421848772323116</v>
      </c>
      <c r="F44" s="40">
        <v>0.03274808623426916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0.008877151050991591</v>
      </c>
      <c r="D46" s="31">
        <v>0.0009554098459414831</v>
      </c>
      <c r="E46" s="31">
        <v>-0.007448741767681917</v>
      </c>
      <c r="F46" s="40">
        <v>0.012583333333333335</v>
      </c>
    </row>
    <row r="47" spans="2:6" ht="13.5">
      <c r="B47" s="38" t="s">
        <v>22</v>
      </c>
      <c r="C47" s="31">
        <v>0.011207924565595015</v>
      </c>
      <c r="D47" s="31">
        <v>0.004449429870484627</v>
      </c>
      <c r="E47" s="31">
        <v>0.009404470992031934</v>
      </c>
      <c r="F47" s="40">
        <v>0.015292451532713752</v>
      </c>
    </row>
    <row r="48" spans="2:6" ht="13.5">
      <c r="B48" s="38" t="s">
        <v>23</v>
      </c>
      <c r="C48" s="31">
        <v>0.007146296863229013</v>
      </c>
      <c r="D48" s="31">
        <v>0.004538876697074117</v>
      </c>
      <c r="E48" s="31">
        <v>0.005996391707597098</v>
      </c>
      <c r="F48" s="40">
        <v>0.009071116332356868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</v>
      </c>
      <c r="F1" t="s">
        <v>17</v>
      </c>
      <c r="G1">
        <v>12</v>
      </c>
    </row>
    <row r="2" spans="2:3" ht="12.75">
      <c r="B2">
        <v>-0.03</v>
      </c>
      <c r="C2">
        <f>MAX(GaussDistr_1)-1</f>
        <v>1</v>
      </c>
    </row>
    <row r="3" spans="1:16" ht="12.75">
      <c r="A3" t="str">
        <f>"-3s"</f>
        <v>-3s</v>
      </c>
      <c r="B3">
        <v>-0.014630015663737273</v>
      </c>
      <c r="C3">
        <f aca="true" t="shared" si="0" ref="C3:C33">NORMDIST(B3,AveDev3D_0,StandardDev3D_0,FALSE)*NumPoints_7*I3</f>
        <v>0.010636436188651203</v>
      </c>
      <c r="D3">
        <v>0</v>
      </c>
      <c r="F3" t="s">
        <v>14</v>
      </c>
      <c r="G3">
        <v>15</v>
      </c>
      <c r="I3">
        <f>B5-B4</f>
        <v>0.001814223266471373</v>
      </c>
      <c r="N3">
        <v>0.03</v>
      </c>
      <c r="O3">
        <v>-0.03</v>
      </c>
      <c r="P3">
        <v>0.012583333333333335</v>
      </c>
    </row>
    <row r="4" spans="1:16" ht="12.75">
      <c r="B4">
        <v>-0.012815792397265897</v>
      </c>
      <c r="C4">
        <f t="shared" si="0"/>
        <v>0.018997083799151902</v>
      </c>
      <c r="D4">
        <v>0</v>
      </c>
      <c r="F4" t="s">
        <v>15</v>
      </c>
      <c r="G4">
        <v>5</v>
      </c>
      <c r="I4">
        <f>I3</f>
        <v>0.001814223266471373</v>
      </c>
      <c r="N4">
        <v>0.03</v>
      </c>
      <c r="O4">
        <v>-0.03</v>
      </c>
      <c r="P4">
        <v>0.012583333333333335</v>
      </c>
    </row>
    <row r="5" spans="1:16" ht="12.75">
      <c r="B5">
        <v>-0.011001569130794524</v>
      </c>
      <c r="C5">
        <f t="shared" si="0"/>
        <v>0.032599126160845454</v>
      </c>
      <c r="D5">
        <v>0</v>
      </c>
      <c r="I5">
        <f>I4</f>
        <v>0.001814223266471373</v>
      </c>
      <c r="N5">
        <v>0.03</v>
      </c>
      <c r="O5">
        <v>-0.03</v>
      </c>
      <c r="P5">
        <v>0.012583333333333335</v>
      </c>
    </row>
    <row r="6" spans="1:16" ht="12.75">
      <c r="B6">
        <v>-0.009187345864323147</v>
      </c>
      <c r="C6">
        <f t="shared" si="0"/>
        <v>0.05374687270762296</v>
      </c>
      <c r="D6">
        <v>0</v>
      </c>
      <c r="I6">
        <f aca="true" t="shared" si="1" ref="I6:I33">I5</f>
        <v>0.001814223266471373</v>
      </c>
      <c r="N6">
        <v>0.03</v>
      </c>
      <c r="O6">
        <v>-0.03</v>
      </c>
      <c r="P6">
        <v>0.012583333333333335</v>
      </c>
    </row>
    <row r="7" spans="1:16" ht="12.75">
      <c r="B7">
        <v>-0.007373122597851774</v>
      </c>
      <c r="C7">
        <f t="shared" si="0"/>
        <v>0.08513902283095541</v>
      </c>
      <c r="D7">
        <v>0</v>
      </c>
      <c r="I7">
        <f t="shared" si="1"/>
        <v>0.001814223266471373</v>
      </c>
      <c r="N7">
        <v>0.03</v>
      </c>
      <c r="O7">
        <v>-0.03</v>
      </c>
      <c r="P7">
        <v>0.012583333333333335</v>
      </c>
    </row>
    <row r="8" spans="1:16" ht="12.75">
      <c r="A8" t="str">
        <f>"-2s"</f>
        <v>-2s</v>
      </c>
      <c r="B8">
        <v>-0.005558899331380401</v>
      </c>
      <c r="C8">
        <f t="shared" si="0"/>
        <v>0.12957831963165126</v>
      </c>
      <c r="D8">
        <v>0</v>
      </c>
      <c r="I8">
        <f t="shared" si="1"/>
        <v>0.001814223266471373</v>
      </c>
      <c r="N8">
        <v>0.03</v>
      </c>
      <c r="O8">
        <v>-0.03</v>
      </c>
      <c r="P8">
        <v>0.012583333333333335</v>
      </c>
    </row>
    <row r="9" spans="1:16" ht="12.75">
      <c r="B9">
        <v>-0.0037446760649090284</v>
      </c>
      <c r="C9">
        <f t="shared" si="0"/>
        <v>0.18948037992214592</v>
      </c>
      <c r="D9">
        <v>0</v>
      </c>
      <c r="I9">
        <f t="shared" si="1"/>
        <v>0.001814223266471373</v>
      </c>
      <c r="N9">
        <v>0.03</v>
      </c>
      <c r="O9">
        <v>-0.03</v>
      </c>
      <c r="P9">
        <v>0.012583333333333335</v>
      </c>
    </row>
    <row r="10" spans="1:16" ht="12.75">
      <c r="B10">
        <v>-0.0019304527984376537</v>
      </c>
      <c r="C10">
        <f t="shared" si="0"/>
        <v>0.26621000323069327</v>
      </c>
      <c r="D10">
        <v>0</v>
      </c>
      <c r="I10">
        <f t="shared" si="1"/>
        <v>0.001814223266471373</v>
      </c>
      <c r="N10">
        <v>0.03</v>
      </c>
      <c r="O10">
        <v>-0.03</v>
      </c>
      <c r="P10">
        <v>0.012583333333333335</v>
      </c>
    </row>
    <row r="11" spans="1:16" ht="12.75">
      <c r="B11">
        <v>-0.00011622953196628073</v>
      </c>
      <c r="C11">
        <f t="shared" si="0"/>
        <v>0.3593459175257875</v>
      </c>
      <c r="D11">
        <v>0</v>
      </c>
      <c r="I11">
        <f t="shared" si="1"/>
        <v>0.001814223266471373</v>
      </c>
      <c r="N11">
        <v>0.03</v>
      </c>
      <c r="O11">
        <v>-0.03</v>
      </c>
      <c r="P11">
        <v>0.012583333333333335</v>
      </c>
    </row>
    <row r="12" spans="1:16" ht="12.75">
      <c r="B12">
        <v>0.001697993734505094</v>
      </c>
      <c r="C12">
        <f t="shared" si="0"/>
        <v>0.46604653195971096</v>
      </c>
      <c r="D12">
        <v>1</v>
      </c>
      <c r="I12">
        <f t="shared" si="1"/>
        <v>0.001814223266471373</v>
      </c>
      <c r="N12">
        <v>0.03</v>
      </c>
      <c r="O12">
        <v>-0.03</v>
      </c>
      <c r="P12">
        <v>0.012583333333333335</v>
      </c>
    </row>
    <row r="13" spans="1:16" ht="12.75">
      <c r="B13">
        <v>0.003512217000976467</v>
      </c>
      <c r="C13">
        <f t="shared" si="0"/>
        <v>0.5807297388459437</v>
      </c>
      <c r="D13">
        <v>0</v>
      </c>
      <c r="I13">
        <f t="shared" si="1"/>
        <v>0.001814223266471373</v>
      </c>
      <c r="N13">
        <v>0.03</v>
      </c>
      <c r="O13">
        <v>-0.03</v>
      </c>
      <c r="P13">
        <v>0.012583333333333335</v>
      </c>
    </row>
    <row r="14" spans="1:16" ht="12.75">
      <c r="B14">
        <v>0.005326440267447841</v>
      </c>
      <c r="C14">
        <f t="shared" si="0"/>
        <v>0.6952597266275582</v>
      </c>
      <c r="D14">
        <v>2</v>
      </c>
      <c r="I14">
        <f t="shared" si="1"/>
        <v>0.001814223266471373</v>
      </c>
      <c r="N14">
        <v>0.03</v>
      </c>
      <c r="O14">
        <v>-0.03</v>
      </c>
      <c r="P14">
        <v>0.012583333333333335</v>
      </c>
    </row>
    <row r="15" spans="1:9" ht="12.75">
      <c r="B15">
        <v>0.007140663533919215</v>
      </c>
      <c r="C15">
        <f t="shared" si="0"/>
        <v>0.7997390469403187</v>
      </c>
      <c r="D15">
        <v>0</v>
      </c>
      <c r="I15">
        <f t="shared" si="1"/>
        <v>0.001814223266471373</v>
      </c>
    </row>
    <row r="16" spans="1:9" ht="12.75">
      <c r="B16">
        <v>0.008954886800390588</v>
      </c>
      <c r="C16">
        <f t="shared" si="0"/>
        <v>0.8838483367279755</v>
      </c>
      <c r="D16">
        <v>0</v>
      </c>
      <c r="I16">
        <f t="shared" si="1"/>
        <v>0.001814223266471373</v>
      </c>
    </row>
    <row r="17" spans="1:9" ht="12.75">
      <c r="B17">
        <v>0.010769110066861962</v>
      </c>
      <c r="C17">
        <f t="shared" si="0"/>
        <v>0.9385024655410937</v>
      </c>
      <c r="D17">
        <v>0</v>
      </c>
      <c r="I17">
        <f t="shared" si="1"/>
        <v>0.001814223266471373</v>
      </c>
    </row>
    <row r="18" spans="1:9" ht="12.75">
      <c r="A18" t="str">
        <f>"0"</f>
        <v>0</v>
      </c>
      <c r="B18">
        <v>0.012583333333333335</v>
      </c>
      <c r="C18">
        <f t="shared" si="0"/>
        <v>0.9574614729634381</v>
      </c>
      <c r="D18">
        <v>2</v>
      </c>
      <c r="I18">
        <f t="shared" si="1"/>
        <v>0.001814223266471373</v>
      </c>
    </row>
    <row r="19" spans="1:9" ht="12.75">
      <c r="B19">
        <v>0.014397556599804708</v>
      </c>
      <c r="C19">
        <f t="shared" si="0"/>
        <v>0.9385024655410937</v>
      </c>
      <c r="D19">
        <v>0</v>
      </c>
      <c r="I19">
        <f t="shared" si="1"/>
        <v>0.001814223266471373</v>
      </c>
    </row>
    <row r="20" spans="1:9" ht="12.75">
      <c r="B20">
        <v>0.01621177986627608</v>
      </c>
      <c r="C20">
        <f t="shared" si="0"/>
        <v>0.8838483367279756</v>
      </c>
      <c r="D20">
        <v>0</v>
      </c>
      <c r="I20">
        <f t="shared" si="1"/>
        <v>0.001814223266471373</v>
      </c>
    </row>
    <row r="21" spans="1:9" ht="12.75">
      <c r="B21">
        <v>0.018026003132747458</v>
      </c>
      <c r="C21">
        <f t="shared" si="0"/>
        <v>0.7997390469403187</v>
      </c>
      <c r="D21">
        <v>0</v>
      </c>
      <c r="I21">
        <f t="shared" si="1"/>
        <v>0.001814223266471373</v>
      </c>
    </row>
    <row r="22" spans="1:9" ht="12.75">
      <c r="B22">
        <v>0.01984022639921883</v>
      </c>
      <c r="C22">
        <f t="shared" si="0"/>
        <v>0.6952597266275582</v>
      </c>
      <c r="D22">
        <v>0</v>
      </c>
      <c r="I22">
        <f t="shared" si="1"/>
        <v>0.001814223266471373</v>
      </c>
    </row>
    <row r="23" spans="1:9" ht="12.75">
      <c r="B23">
        <v>0.021654449665690204</v>
      </c>
      <c r="C23">
        <f t="shared" si="0"/>
        <v>0.5807297388459437</v>
      </c>
      <c r="D23">
        <v>0</v>
      </c>
      <c r="I23">
        <f t="shared" si="1"/>
        <v>0.001814223266471373</v>
      </c>
    </row>
    <row r="24" spans="1:9" ht="12.75">
      <c r="B24">
        <v>0.023468672932161577</v>
      </c>
      <c r="C24">
        <f t="shared" si="0"/>
        <v>0.46604653195971096</v>
      </c>
      <c r="D24">
        <v>0</v>
      </c>
      <c r="I24">
        <f t="shared" si="1"/>
        <v>0.001814223266471373</v>
      </c>
    </row>
    <row r="25" spans="1:9" ht="12.75">
      <c r="B25">
        <v>0.02528289619863295</v>
      </c>
      <c r="C25">
        <f t="shared" si="0"/>
        <v>0.3593459175257876</v>
      </c>
      <c r="D25">
        <v>0</v>
      </c>
      <c r="I25">
        <f t="shared" si="1"/>
        <v>0.001814223266471373</v>
      </c>
    </row>
    <row r="26" spans="1:9" ht="12.75">
      <c r="B26">
        <v>0.027097119465104326</v>
      </c>
      <c r="C26">
        <f t="shared" si="0"/>
        <v>0.26621000323069316</v>
      </c>
      <c r="D26">
        <v>1</v>
      </c>
      <c r="I26">
        <f t="shared" si="1"/>
        <v>0.001814223266471373</v>
      </c>
    </row>
    <row r="27" spans="1:9" ht="12.75">
      <c r="B27">
        <v>0.0289113427315757</v>
      </c>
      <c r="C27">
        <f t="shared" si="0"/>
        <v>0.18948037992214592</v>
      </c>
      <c r="D27">
        <v>2</v>
      </c>
      <c r="I27">
        <f t="shared" si="1"/>
        <v>0.001814223266471373</v>
      </c>
    </row>
    <row r="28" spans="1:9" ht="12.75">
      <c r="A28" t="str">
        <f>"2s"</f>
        <v>2s</v>
      </c>
      <c r="B28">
        <v>0.030725565998047072</v>
      </c>
      <c r="C28">
        <f t="shared" si="0"/>
        <v>0.12957831963165126</v>
      </c>
      <c r="D28">
        <v>1</v>
      </c>
      <c r="I28">
        <f t="shared" si="1"/>
        <v>0.001814223266471373</v>
      </c>
    </row>
    <row r="29" spans="1:9" ht="12.75">
      <c r="B29">
        <v>0.03253978926451845</v>
      </c>
      <c r="C29">
        <f t="shared" si="0"/>
        <v>0.08513902283095538</v>
      </c>
      <c r="D29">
        <v>0</v>
      </c>
      <c r="I29">
        <f t="shared" si="1"/>
        <v>0.001814223266471373</v>
      </c>
    </row>
    <row r="30" spans="1:9" ht="12.75">
      <c r="B30">
        <v>0.03435401253098982</v>
      </c>
      <c r="C30">
        <f t="shared" si="0"/>
        <v>0.05374687270762296</v>
      </c>
      <c r="D30">
        <v>1</v>
      </c>
      <c r="I30">
        <f t="shared" si="1"/>
        <v>0.001814223266471373</v>
      </c>
    </row>
    <row r="31" spans="1:9" ht="12.75">
      <c r="B31">
        <v>0.036168235797461194</v>
      </c>
      <c r="C31">
        <f t="shared" si="0"/>
        <v>0.032599126160845454</v>
      </c>
      <c r="D31">
        <v>1</v>
      </c>
      <c r="I31">
        <f t="shared" si="1"/>
        <v>0.001814223266471373</v>
      </c>
    </row>
    <row r="32" spans="1:9" ht="12.75">
      <c r="B32">
        <v>0.037982459063932564</v>
      </c>
      <c r="C32">
        <f t="shared" si="0"/>
        <v>0.01899708379915193</v>
      </c>
      <c r="D32">
        <v>0</v>
      </c>
      <c r="I32">
        <f t="shared" si="1"/>
        <v>0.001814223266471373</v>
      </c>
    </row>
    <row r="33" spans="1:9" ht="12.75">
      <c r="A33" t="str">
        <f>"3s"</f>
        <v>3s</v>
      </c>
      <c r="B33">
        <v>0.03979668233040394</v>
      </c>
      <c r="C33">
        <f t="shared" si="0"/>
        <v>0.010636436188651222</v>
      </c>
      <c r="D33">
        <v>1</v>
      </c>
      <c r="I33">
        <f t="shared" si="1"/>
        <v>0.001814223266471373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