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<sst xmlns="http://schemas.openxmlformats.org/spreadsheetml/2006/main" count="425" uniqueCount="138">
  <si>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</si>
  <si>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</si>
  <si>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</si>
  <si>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</si>
  <si>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</si>
  <si>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</si>
  <si>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</si>
  <si>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</si>
  <si>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</si>
  <si>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</si>
  <si>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</si>
  <si>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</si>
  <si>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</si>
  <si>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</si>
  <si>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</si>
  <si>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</si>
  <si>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</si>
  <si>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</si>
  <si>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</si>
  <si>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</si>
  <si>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</si>
  <si>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</si>
  <si>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</si>
  <si>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</si>
  <si>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</si>
  <si>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</si>
  <si>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</si>
  <si>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</si>
  <si>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</si>
  <si>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</si>
  <si>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</si>
  <si>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</si>
  <si>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</si>
  <si>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</si>
  <si>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</si>
  <si>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</si>
  <si>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</si>
  <si>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</si>
  <si>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</si>
  <si>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</si>
  <si>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</si>
  <si>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</si>
  <si>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</si>
  <si>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</si>
  <si>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</si>
  <si>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</si>
  <si>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</si>
  <si>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</si>
  <si>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D SIDE WING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</si>
  <si>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</si>
  <si>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</si>
  <si>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</si>
  <si>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</si>
  <si>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</si>
  <si>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</si>
  <si>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</si>
  <si>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</si>
  <si>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</si>
  <si>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</si>
  <si>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</si>
  <si>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</si>
  <si>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</si>
  <si>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</si>
  <si>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</si>
  <si>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</si>
  <si>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</si>
  <si>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</si>
  <si>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</si>
  <si>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</si>
  <si>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</si>
  <si>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</si>
  <si>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</si>
  <si>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</si>
  <si>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</si>
  <si>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</si>
  <si>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</si>
  <si>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</si>
  <si>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</si>
  <si>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</si>
  <si>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</si>
  <si>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</si>
  <si>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</si>
  <si>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</si>
  <si>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</si>
  <si>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</si>
  <si>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</si>
  <si>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</si>
  <si>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</si>
  <si>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</si>
  <si>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</si>
  <si>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</si>
  <si>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</si>
  <si>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</si>
  <si>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</si>
  <si>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</si>
  <si>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</si>
  <si>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</si>
  <si>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</si>
  <si>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</si>
  <si>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</si>
  <si>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</si>
  <si>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</si>
  <si>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</si>
  <si>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</si>
  <si>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</si>
  <si>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</si>
  <si>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</si>
  <si>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</si>
  <si>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</si>
  <si>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</si>
  <si>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</si>
  <si>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</si>
  <si>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</si>
  <si>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</si>
  <si>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</si>
  <si>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</si>
  <si>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</si>
  <si>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</si>
  <si>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</si>
  <si>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</si>
  <si>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</si>
  <si>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</si>
  <si>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</si>
  <si>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</si>
  <si>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</si>
  <si>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</si>
  <si>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</si>
  <si>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</si>
  <si>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</si>
  <si>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</si>
  <si>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</si>
  <si>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</si>
  <si>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</si>
  <si>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</si>
  <si>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</si>
  <si>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</si>
  <si>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Measured Deviation</t>
  </si>
  <si>
    <t>Calculated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</si>
</sst>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-0.0454</c:v>
                </c:pt>
                <c:pt idx="1">
                  <c:v>-0.1802</c:v>
                </c:pt>
                <c:pt idx="2">
                  <c:v>-0.0429</c:v>
                </c:pt>
                <c:pt idx="3">
                  <c:v>-0.05</c:v>
                </c:pt>
                <c:pt idx="4">
                  <c:v>-0.1261</c:v>
                </c:pt>
                <c:pt idx="5">
                  <c:v>-0.0476</c:v>
                </c:pt>
                <c:pt idx="6">
                  <c:v>-0.0665</c:v>
                </c:pt>
                <c:pt idx="7">
                  <c:v>-0.0456</c:v>
                </c:pt>
                <c:pt idx="8">
                  <c:v>-0.0427</c:v>
                </c:pt>
                <c:pt idx="9">
                  <c:v>-0.0612</c:v>
                </c:pt>
                <c:pt idx="10">
                  <c:v>-0.0325</c:v>
                </c:pt>
                <c:pt idx="11">
                  <c:v>-0.0342</c:v>
                </c:pt>
                <c:pt idx="12">
                  <c:v>-0.0314</c:v>
                </c:pt>
                <c:pt idx="13">
                  <c:v>-0.0459</c:v>
                </c:pt>
                <c:pt idx="14">
                  <c:v>-0.1838</c:v>
                </c:pt>
                <c:pt idx="15">
                  <c:v>-0.0577</c:v>
                </c:pt>
                <c:pt idx="16">
                  <c:v>-0.0455</c:v>
                </c:pt>
                <c:pt idx="17">
                  <c:v>-0.0979</c:v>
                </c:pt>
                <c:pt idx="18">
                  <c:v>-0.0411</c:v>
                </c:pt>
                <c:pt idx="19">
                  <c:v>-0.0485</c:v>
                </c:pt>
                <c:pt idx="20">
                  <c:v>-0.0461</c:v>
                </c:pt>
                <c:pt idx="21">
                  <c:v>-0.0449</c:v>
                </c:pt>
                <c:pt idx="22">
                  <c:v>-0.1122</c:v>
                </c:pt>
                <c:pt idx="23">
                  <c:v>-0.1135</c:v>
                </c:pt>
                <c:pt idx="24">
                  <c:v>-0.1123</c:v>
                </c:pt>
                <c:pt idx="25">
                  <c:v>-0.1157</c:v>
                </c:pt>
                <c:pt idx="26">
                  <c:v>-0.1109</c:v>
                </c:pt>
                <c:pt idx="27">
                  <c:v>-0.1149</c:v>
                </c:pt>
                <c:pt idx="28">
                  <c:v>-0.1117</c:v>
                </c:pt>
                <c:pt idx="29">
                  <c:v>-0.1066</c:v>
                </c:pt>
                <c:pt idx="30">
                  <c:v>-0.1082</c:v>
                </c:pt>
                <c:pt idx="31">
                  <c:v>-0.1059</c:v>
                </c:pt>
                <c:pt idx="32">
                  <c:v>-0.1089</c:v>
                </c:pt>
                <c:pt idx="33">
                  <c:v>-0.1064</c:v>
                </c:pt>
                <c:pt idx="34">
                  <c:v>-0.1027</c:v>
                </c:pt>
                <c:pt idx="35">
                  <c:v>-0.1044</c:v>
                </c:pt>
                <c:pt idx="36">
                  <c:v>-0.1035</c:v>
                </c:pt>
                <c:pt idx="37">
                  <c:v>-0.1016</c:v>
                </c:pt>
                <c:pt idx="38">
                  <c:v>-0.1005</c:v>
                </c:pt>
                <c:pt idx="39">
                  <c:v>-0.0995</c:v>
                </c:pt>
                <c:pt idx="40">
                  <c:v>-0.1067</c:v>
                </c:pt>
                <c:pt idx="41">
                  <c:v>-0.1246</c:v>
                </c:pt>
                <c:pt idx="42">
                  <c:v>-0.1062</c:v>
                </c:pt>
                <c:pt idx="43">
                  <c:v>-0.1114</c:v>
                </c:pt>
                <c:pt idx="44">
                  <c:v>-0.1135</c:v>
                </c:pt>
                <c:pt idx="45">
                  <c:v>-0.111</c:v>
                </c:pt>
                <c:pt idx="46">
                  <c:v>-0.1109</c:v>
                </c:pt>
                <c:pt idx="47">
                  <c:v>-0.1089</c:v>
                </c:pt>
                <c:pt idx="48">
                  <c:v>-0.1159</c:v>
                </c:pt>
                <c:pt idx="49">
                  <c:v>-0.1152</c:v>
                </c:pt>
                <c:pt idx="50">
                  <c:v>-0.1191</c:v>
                </c:pt>
                <c:pt idx="51">
                  <c:v>-0.0699</c:v>
                </c:pt>
                <c:pt idx="52">
                  <c:v>-0.067</c:v>
                </c:pt>
                <c:pt idx="53">
                  <c:v>-0.0705</c:v>
                </c:pt>
                <c:pt idx="54">
                  <c:v>-0.074</c:v>
                </c:pt>
                <c:pt idx="55">
                  <c:v>0.0961</c:v>
                </c:pt>
                <c:pt idx="56">
                  <c:v>0.0966</c:v>
                </c:pt>
                <c:pt idx="57">
                  <c:v>0.0951</c:v>
                </c:pt>
                <c:pt idx="58">
                  <c:v>0.0937</c:v>
                </c:pt>
                <c:pt idx="59">
                  <c:v>0.0953</c:v>
                </c:pt>
                <c:pt idx="60">
                  <c:v>0.0939</c:v>
                </c:pt>
                <c:pt idx="61">
                  <c:v>0.0933</c:v>
                </c:pt>
                <c:pt idx="62">
                  <c:v>0.0861</c:v>
                </c:pt>
                <c:pt idx="63">
                  <c:v>0.0788</c:v>
                </c:pt>
                <c:pt idx="64">
                  <c:v>0.0725</c:v>
                </c:pt>
                <c:pt idx="65">
                  <c:v>0.0296</c:v>
                </c:pt>
                <c:pt idx="66">
                  <c:v>0.0336</c:v>
                </c:pt>
                <c:pt idx="67">
                  <c:v>0.0338</c:v>
                </c:pt>
                <c:pt idx="68">
                  <c:v>0.044</c:v>
                </c:pt>
                <c:pt idx="69">
                  <c:v>0.048</c:v>
                </c:pt>
                <c:pt idx="70">
                  <c:v>0.0518</c:v>
                </c:pt>
                <c:pt idx="71">
                  <c:v>0.0542</c:v>
                </c:pt>
                <c:pt idx="72">
                  <c:v>-0.0597</c:v>
                </c:pt>
                <c:pt idx="73">
                  <c:v>-0.0553</c:v>
                </c:pt>
                <c:pt idx="74">
                  <c:v>-0.0448</c:v>
                </c:pt>
                <c:pt idx="75">
                  <c:v>-0.0892</c:v>
                </c:pt>
                <c:pt idx="76">
                  <c:v>-0.0868</c:v>
                </c:pt>
                <c:pt idx="77">
                  <c:v>-0.0846</c:v>
                </c:pt>
                <c:pt idx="78">
                  <c:v>-0.086</c:v>
                </c:pt>
              </c:numCache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12</c:v>
                </c:pt>
                <c:pt idx="11">
                  <c:v>18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13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441880"/>
        <c:axId val="587591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0.07002320490862074</c:v>
                </c:pt>
                <c:pt idx="1">
                  <c:v>0.12506413501108354</c:v>
                </c:pt>
                <c:pt idx="2">
                  <c:v>0.21461091389223327</c:v>
                </c:pt>
                <c:pt idx="3">
                  <c:v>0.35383357865851855</c:v>
                </c:pt>
                <c:pt idx="4">
                  <c:v>0.5604985669704584</c:v>
                </c:pt>
                <c:pt idx="5">
                  <c:v>0.8530572709083734</c:v>
                </c:pt>
                <c:pt idx="6">
                  <c:v>1.247412501154131</c:v>
                </c:pt>
                <c:pt idx="7">
                  <c:v>1.7525491879354016</c:v>
                </c:pt>
                <c:pt idx="8">
                  <c:v>2.3656939570447744</c:v>
                </c:pt>
                <c:pt idx="9">
                  <c:v>3.0681396687347706</c:v>
                </c:pt>
                <c:pt idx="10">
                  <c:v>3.8231374474024733</c:v>
                </c:pt>
                <c:pt idx="11">
                  <c:v>4.577126533631438</c:v>
                </c:pt>
                <c:pt idx="12">
                  <c:v>5.264948725690448</c:v>
                </c:pt>
                <c:pt idx="13">
                  <c:v>5.818668216792521</c:v>
                </c:pt>
                <c:pt idx="14">
                  <c:v>6.178474564812218</c:v>
                </c:pt>
                <c:pt idx="15">
                  <c:v>6.30328803034265</c:v>
                </c:pt>
                <c:pt idx="16">
                  <c:v>6.178474564812218</c:v>
                </c:pt>
                <c:pt idx="17">
                  <c:v>5.818668216792521</c:v>
                </c:pt>
                <c:pt idx="18">
                  <c:v>5.264948725690448</c:v>
                </c:pt>
                <c:pt idx="19">
                  <c:v>4.577126533631438</c:v>
                </c:pt>
                <c:pt idx="20">
                  <c:v>3.823137447402474</c:v>
                </c:pt>
                <c:pt idx="21">
                  <c:v>3.0681396687347715</c:v>
                </c:pt>
                <c:pt idx="22">
                  <c:v>2.3656939570447744</c:v>
                </c:pt>
                <c:pt idx="23">
                  <c:v>1.7525491879354027</c:v>
                </c:pt>
                <c:pt idx="24">
                  <c:v>1.247412501154131</c:v>
                </c:pt>
                <c:pt idx="25">
                  <c:v>0.8530572709083734</c:v>
                </c:pt>
                <c:pt idx="26">
                  <c:v>0.5604985669704584</c:v>
                </c:pt>
                <c:pt idx="27">
                  <c:v>0.35383357865851855</c:v>
                </c:pt>
                <c:pt idx="28">
                  <c:v>0.21461091389223327</c:v>
                </c:pt>
                <c:pt idx="29">
                  <c:v>0.12506413501108374</c:v>
                </c:pt>
                <c:pt idx="30">
                  <c:v>0.07002320490862074</c:v>
                </c:pt>
              </c:numCache>
            </c:numRef>
          </c:val>
          <c:smooth val="0"/>
        </c:ser>
        <c:axId val="59070690"/>
        <c:axId val="6187416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59193"/>
        <c:crosses val="autoZero"/>
        <c:auto val="0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41880"/>
        <c:crossesAt val="1"/>
        <c:crossBetween val="between"/>
        <c:dispUnits/>
      </c:valAx>
      <c:catAx>
        <c:axId val="59070690"/>
        <c:scaling>
          <c:orientation val="minMax"/>
        </c:scaling>
        <c:axPos val="b"/>
        <c:delete val="1"/>
        <c:majorTickMark val="in"/>
        <c:minorTickMark val="none"/>
        <c:tickLblPos val="nextTo"/>
        <c:crossAx val="61874163"/>
        <c:crosses val="autoZero"/>
        <c:auto val="0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706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Tolerance'!$G$2:$G$80</c:f>
              <c:numCache>
                <c:ptCount val="79"/>
                <c:pt idx="0">
                  <c:v>-0.0454</c:v>
                </c:pt>
                <c:pt idx="1">
                  <c:v>-0.1802</c:v>
                </c:pt>
                <c:pt idx="2">
                  <c:v>-0.0429</c:v>
                </c:pt>
                <c:pt idx="3">
                  <c:v>-0.05</c:v>
                </c:pt>
                <c:pt idx="4">
                  <c:v>-0.1261</c:v>
                </c:pt>
                <c:pt idx="5">
                  <c:v>-0.0476</c:v>
                </c:pt>
                <c:pt idx="6">
                  <c:v>-0.0665</c:v>
                </c:pt>
                <c:pt idx="7">
                  <c:v>-0.0456</c:v>
                </c:pt>
                <c:pt idx="8">
                  <c:v>-0.0427</c:v>
                </c:pt>
                <c:pt idx="9">
                  <c:v>-0.0612</c:v>
                </c:pt>
                <c:pt idx="10">
                  <c:v>-0.0325</c:v>
                </c:pt>
                <c:pt idx="11">
                  <c:v>-0.0342</c:v>
                </c:pt>
                <c:pt idx="12">
                  <c:v>-0.0314</c:v>
                </c:pt>
                <c:pt idx="13">
                  <c:v>-0.0459</c:v>
                </c:pt>
                <c:pt idx="14">
                  <c:v>-0.1838</c:v>
                </c:pt>
                <c:pt idx="15">
                  <c:v>-0.0577</c:v>
                </c:pt>
                <c:pt idx="16">
                  <c:v>-0.0455</c:v>
                </c:pt>
                <c:pt idx="17">
                  <c:v>-0.0979</c:v>
                </c:pt>
                <c:pt idx="18">
                  <c:v>-0.0411</c:v>
                </c:pt>
                <c:pt idx="19">
                  <c:v>-0.0485</c:v>
                </c:pt>
                <c:pt idx="20">
                  <c:v>-0.0461</c:v>
                </c:pt>
                <c:pt idx="21">
                  <c:v>-0.0449</c:v>
                </c:pt>
                <c:pt idx="22">
                  <c:v>-0.1122</c:v>
                </c:pt>
                <c:pt idx="23">
                  <c:v>-0.1135</c:v>
                </c:pt>
                <c:pt idx="24">
                  <c:v>-0.1123</c:v>
                </c:pt>
                <c:pt idx="25">
                  <c:v>-0.1157</c:v>
                </c:pt>
                <c:pt idx="26">
                  <c:v>-0.1109</c:v>
                </c:pt>
                <c:pt idx="27">
                  <c:v>-0.1149</c:v>
                </c:pt>
                <c:pt idx="28">
                  <c:v>-0.1117</c:v>
                </c:pt>
                <c:pt idx="29">
                  <c:v>-0.1066</c:v>
                </c:pt>
                <c:pt idx="30">
                  <c:v>-0.1082</c:v>
                </c:pt>
                <c:pt idx="31">
                  <c:v>-0.1059</c:v>
                </c:pt>
                <c:pt idx="32">
                  <c:v>-0.1089</c:v>
                </c:pt>
                <c:pt idx="33">
                  <c:v>-0.1064</c:v>
                </c:pt>
                <c:pt idx="34">
                  <c:v>-0.1027</c:v>
                </c:pt>
                <c:pt idx="35">
                  <c:v>-0.1044</c:v>
                </c:pt>
                <c:pt idx="36">
                  <c:v>-0.1035</c:v>
                </c:pt>
                <c:pt idx="37">
                  <c:v>-0.1016</c:v>
                </c:pt>
                <c:pt idx="38">
                  <c:v>-0.1005</c:v>
                </c:pt>
                <c:pt idx="39">
                  <c:v>-0.0995</c:v>
                </c:pt>
                <c:pt idx="40">
                  <c:v>-0.1067</c:v>
                </c:pt>
                <c:pt idx="41">
                  <c:v>-0.1246</c:v>
                </c:pt>
                <c:pt idx="42">
                  <c:v>-0.1062</c:v>
                </c:pt>
                <c:pt idx="43">
                  <c:v>-0.1114</c:v>
                </c:pt>
                <c:pt idx="44">
                  <c:v>-0.1135</c:v>
                </c:pt>
                <c:pt idx="45">
                  <c:v>-0.111</c:v>
                </c:pt>
                <c:pt idx="46">
                  <c:v>-0.1109</c:v>
                </c:pt>
                <c:pt idx="47">
                  <c:v>-0.1089</c:v>
                </c:pt>
                <c:pt idx="48">
                  <c:v>-0.1159</c:v>
                </c:pt>
                <c:pt idx="49">
                  <c:v>-0.1152</c:v>
                </c:pt>
                <c:pt idx="50">
                  <c:v>-0.1191</c:v>
                </c:pt>
                <c:pt idx="51">
                  <c:v>-0.0699</c:v>
                </c:pt>
                <c:pt idx="52">
                  <c:v>-0.067</c:v>
                </c:pt>
                <c:pt idx="53">
                  <c:v>-0.0705</c:v>
                </c:pt>
                <c:pt idx="54">
                  <c:v>-0.074</c:v>
                </c:pt>
                <c:pt idx="55">
                  <c:v>0.0961</c:v>
                </c:pt>
                <c:pt idx="56">
                  <c:v>0.0966</c:v>
                </c:pt>
                <c:pt idx="57">
                  <c:v>0.0951</c:v>
                </c:pt>
                <c:pt idx="58">
                  <c:v>0.0937</c:v>
                </c:pt>
                <c:pt idx="59">
                  <c:v>0.0953</c:v>
                </c:pt>
                <c:pt idx="60">
                  <c:v>0.0939</c:v>
                </c:pt>
                <c:pt idx="61">
                  <c:v>0.0933</c:v>
                </c:pt>
                <c:pt idx="62">
                  <c:v>0.0861</c:v>
                </c:pt>
                <c:pt idx="63">
                  <c:v>0.0788</c:v>
                </c:pt>
                <c:pt idx="64">
                  <c:v>0.0725</c:v>
                </c:pt>
                <c:pt idx="65">
                  <c:v>0.0296</c:v>
                </c:pt>
                <c:pt idx="66">
                  <c:v>0.0336</c:v>
                </c:pt>
                <c:pt idx="67">
                  <c:v>0.0338</c:v>
                </c:pt>
                <c:pt idx="68">
                  <c:v>0.044</c:v>
                </c:pt>
                <c:pt idx="69">
                  <c:v>0.048</c:v>
                </c:pt>
                <c:pt idx="70">
                  <c:v>0.0518</c:v>
                </c:pt>
                <c:pt idx="71">
                  <c:v>0.0542</c:v>
                </c:pt>
                <c:pt idx="72">
                  <c:v>-0.0597</c:v>
                </c:pt>
                <c:pt idx="73">
                  <c:v>-0.0553</c:v>
                </c:pt>
                <c:pt idx="74">
                  <c:v>-0.0448</c:v>
                </c:pt>
                <c:pt idx="75">
                  <c:v>-0.0892</c:v>
                </c:pt>
                <c:pt idx="76">
                  <c:v>-0.0868</c:v>
                </c:pt>
                <c:pt idx="77">
                  <c:v>-0.0846</c:v>
                </c:pt>
                <c:pt idx="78">
                  <c:v>-0.086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Gauss!$N$3:$N$81</c:f>
              <c:numCache>
                <c:ptCount val="79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0.06</c:v>
                </c:pt>
                <c:pt idx="61">
                  <c:v>0.06</c:v>
                </c:pt>
                <c:pt idx="62">
                  <c:v>0.06</c:v>
                </c:pt>
                <c:pt idx="63">
                  <c:v>0.06</c:v>
                </c:pt>
                <c:pt idx="64">
                  <c:v>0.06</c:v>
                </c:pt>
                <c:pt idx="65">
                  <c:v>0.06</c:v>
                </c:pt>
                <c:pt idx="66">
                  <c:v>0.06</c:v>
                </c:pt>
                <c:pt idx="67">
                  <c:v>0.06</c:v>
                </c:pt>
                <c:pt idx="68">
                  <c:v>0.06</c:v>
                </c:pt>
                <c:pt idx="69">
                  <c:v>0.06</c:v>
                </c:pt>
                <c:pt idx="70">
                  <c:v>0.06</c:v>
                </c:pt>
                <c:pt idx="71">
                  <c:v>0.06</c:v>
                </c:pt>
                <c:pt idx="72">
                  <c:v>0.06</c:v>
                </c:pt>
                <c:pt idx="73">
                  <c:v>0.06</c:v>
                </c:pt>
                <c:pt idx="74">
                  <c:v>0.06</c:v>
                </c:pt>
                <c:pt idx="75">
                  <c:v>0.06</c:v>
                </c:pt>
                <c:pt idx="76">
                  <c:v>0.06</c:v>
                </c:pt>
                <c:pt idx="77">
                  <c:v>0.06</c:v>
                </c:pt>
                <c:pt idx="78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Gauss!$O$3:$O$81</c:f>
              <c:numCache>
                <c:ptCount val="79"/>
                <c:pt idx="0">
                  <c:v>-0.06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-0.06</c:v>
                </c:pt>
                <c:pt idx="10">
                  <c:v>-0.06</c:v>
                </c:pt>
                <c:pt idx="11">
                  <c:v>-0.06</c:v>
                </c:pt>
                <c:pt idx="12">
                  <c:v>-0.06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-0.06</c:v>
                </c:pt>
                <c:pt idx="17">
                  <c:v>-0.06</c:v>
                </c:pt>
                <c:pt idx="18">
                  <c:v>-0.06</c:v>
                </c:pt>
                <c:pt idx="19">
                  <c:v>-0.06</c:v>
                </c:pt>
                <c:pt idx="20">
                  <c:v>-0.06</c:v>
                </c:pt>
                <c:pt idx="21">
                  <c:v>-0.06</c:v>
                </c:pt>
                <c:pt idx="22">
                  <c:v>-0.06</c:v>
                </c:pt>
                <c:pt idx="23">
                  <c:v>-0.06</c:v>
                </c:pt>
                <c:pt idx="24">
                  <c:v>-0.06</c:v>
                </c:pt>
                <c:pt idx="25">
                  <c:v>-0.06</c:v>
                </c:pt>
                <c:pt idx="26">
                  <c:v>-0.06</c:v>
                </c:pt>
                <c:pt idx="27">
                  <c:v>-0.06</c:v>
                </c:pt>
                <c:pt idx="28">
                  <c:v>-0.06</c:v>
                </c:pt>
                <c:pt idx="29">
                  <c:v>-0.06</c:v>
                </c:pt>
                <c:pt idx="30">
                  <c:v>-0.06</c:v>
                </c:pt>
                <c:pt idx="31">
                  <c:v>-0.06</c:v>
                </c:pt>
                <c:pt idx="32">
                  <c:v>-0.06</c:v>
                </c:pt>
                <c:pt idx="33">
                  <c:v>-0.06</c:v>
                </c:pt>
                <c:pt idx="34">
                  <c:v>-0.06</c:v>
                </c:pt>
                <c:pt idx="35">
                  <c:v>-0.06</c:v>
                </c:pt>
                <c:pt idx="36">
                  <c:v>-0.06</c:v>
                </c:pt>
                <c:pt idx="37">
                  <c:v>-0.06</c:v>
                </c:pt>
                <c:pt idx="38">
                  <c:v>-0.06</c:v>
                </c:pt>
                <c:pt idx="39">
                  <c:v>-0.06</c:v>
                </c:pt>
                <c:pt idx="40">
                  <c:v>-0.06</c:v>
                </c:pt>
                <c:pt idx="41">
                  <c:v>-0.06</c:v>
                </c:pt>
                <c:pt idx="42">
                  <c:v>-0.06</c:v>
                </c:pt>
                <c:pt idx="43">
                  <c:v>-0.06</c:v>
                </c:pt>
                <c:pt idx="44">
                  <c:v>-0.06</c:v>
                </c:pt>
                <c:pt idx="45">
                  <c:v>-0.06</c:v>
                </c:pt>
                <c:pt idx="46">
                  <c:v>-0.06</c:v>
                </c:pt>
                <c:pt idx="47">
                  <c:v>-0.06</c:v>
                </c:pt>
                <c:pt idx="48">
                  <c:v>-0.06</c:v>
                </c:pt>
                <c:pt idx="49">
                  <c:v>-0.06</c:v>
                </c:pt>
                <c:pt idx="50">
                  <c:v>-0.06</c:v>
                </c:pt>
                <c:pt idx="51">
                  <c:v>-0.06</c:v>
                </c:pt>
                <c:pt idx="52">
                  <c:v>-0.06</c:v>
                </c:pt>
                <c:pt idx="53">
                  <c:v>-0.06</c:v>
                </c:pt>
                <c:pt idx="54">
                  <c:v>-0.06</c:v>
                </c:pt>
                <c:pt idx="55">
                  <c:v>-0.06</c:v>
                </c:pt>
                <c:pt idx="56">
                  <c:v>-0.06</c:v>
                </c:pt>
                <c:pt idx="57">
                  <c:v>-0.06</c:v>
                </c:pt>
                <c:pt idx="58">
                  <c:v>-0.06</c:v>
                </c:pt>
                <c:pt idx="59">
                  <c:v>-0.06</c:v>
                </c:pt>
                <c:pt idx="60">
                  <c:v>-0.06</c:v>
                </c:pt>
                <c:pt idx="61">
                  <c:v>-0.06</c:v>
                </c:pt>
                <c:pt idx="62">
                  <c:v>-0.06</c:v>
                </c:pt>
                <c:pt idx="63">
                  <c:v>-0.06</c:v>
                </c:pt>
                <c:pt idx="64">
                  <c:v>-0.06</c:v>
                </c:pt>
                <c:pt idx="65">
                  <c:v>-0.06</c:v>
                </c:pt>
                <c:pt idx="66">
                  <c:v>-0.06</c:v>
                </c:pt>
                <c:pt idx="67">
                  <c:v>-0.06</c:v>
                </c:pt>
                <c:pt idx="68">
                  <c:v>-0.06</c:v>
                </c:pt>
                <c:pt idx="69">
                  <c:v>-0.06</c:v>
                </c:pt>
                <c:pt idx="70">
                  <c:v>-0.06</c:v>
                </c:pt>
                <c:pt idx="71">
                  <c:v>-0.06</c:v>
                </c:pt>
                <c:pt idx="72">
                  <c:v>-0.06</c:v>
                </c:pt>
                <c:pt idx="73">
                  <c:v>-0.06</c:v>
                </c:pt>
                <c:pt idx="74">
                  <c:v>-0.06</c:v>
                </c:pt>
                <c:pt idx="75">
                  <c:v>-0.06</c:v>
                </c:pt>
                <c:pt idx="76">
                  <c:v>-0.06</c:v>
                </c:pt>
                <c:pt idx="77">
                  <c:v>-0.06</c:v>
                </c:pt>
                <c:pt idx="78">
                  <c:v>-0.06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Gauss!$P$3:$P$81</c:f>
              <c:numCache>
                <c:ptCount val="79"/>
                <c:pt idx="0">
                  <c:v>-0.05306202531645569</c:v>
                </c:pt>
                <c:pt idx="1">
                  <c:v>-0.05306202531645569</c:v>
                </c:pt>
                <c:pt idx="2">
                  <c:v>-0.05306202531645569</c:v>
                </c:pt>
                <c:pt idx="3">
                  <c:v>-0.05306202531645569</c:v>
                </c:pt>
                <c:pt idx="4">
                  <c:v>-0.05306202531645569</c:v>
                </c:pt>
                <c:pt idx="5">
                  <c:v>-0.05306202531645569</c:v>
                </c:pt>
                <c:pt idx="6">
                  <c:v>-0.05306202531645569</c:v>
                </c:pt>
                <c:pt idx="7">
                  <c:v>-0.05306202531645569</c:v>
                </c:pt>
                <c:pt idx="8">
                  <c:v>-0.05306202531645569</c:v>
                </c:pt>
                <c:pt idx="9">
                  <c:v>-0.05306202531645569</c:v>
                </c:pt>
                <c:pt idx="10">
                  <c:v>-0.05306202531645569</c:v>
                </c:pt>
                <c:pt idx="11">
                  <c:v>-0.05306202531645569</c:v>
                </c:pt>
                <c:pt idx="12">
                  <c:v>-0.05306202531645569</c:v>
                </c:pt>
                <c:pt idx="13">
                  <c:v>-0.05306202531645569</c:v>
                </c:pt>
                <c:pt idx="14">
                  <c:v>-0.05306202531645569</c:v>
                </c:pt>
                <c:pt idx="15">
                  <c:v>-0.05306202531645569</c:v>
                </c:pt>
                <c:pt idx="16">
                  <c:v>-0.05306202531645569</c:v>
                </c:pt>
                <c:pt idx="17">
                  <c:v>-0.05306202531645569</c:v>
                </c:pt>
                <c:pt idx="18">
                  <c:v>-0.05306202531645569</c:v>
                </c:pt>
                <c:pt idx="19">
                  <c:v>-0.05306202531645569</c:v>
                </c:pt>
                <c:pt idx="20">
                  <c:v>-0.05306202531645569</c:v>
                </c:pt>
                <c:pt idx="21">
                  <c:v>-0.05306202531645569</c:v>
                </c:pt>
                <c:pt idx="22">
                  <c:v>-0.05306202531645569</c:v>
                </c:pt>
                <c:pt idx="23">
                  <c:v>-0.05306202531645569</c:v>
                </c:pt>
                <c:pt idx="24">
                  <c:v>-0.05306202531645569</c:v>
                </c:pt>
                <c:pt idx="25">
                  <c:v>-0.05306202531645569</c:v>
                </c:pt>
                <c:pt idx="26">
                  <c:v>-0.05306202531645569</c:v>
                </c:pt>
                <c:pt idx="27">
                  <c:v>-0.05306202531645569</c:v>
                </c:pt>
                <c:pt idx="28">
                  <c:v>-0.05306202531645569</c:v>
                </c:pt>
                <c:pt idx="29">
                  <c:v>-0.05306202531645569</c:v>
                </c:pt>
                <c:pt idx="30">
                  <c:v>-0.05306202531645569</c:v>
                </c:pt>
                <c:pt idx="31">
                  <c:v>-0.05306202531645569</c:v>
                </c:pt>
                <c:pt idx="32">
                  <c:v>-0.05306202531645569</c:v>
                </c:pt>
                <c:pt idx="33">
                  <c:v>-0.05306202531645569</c:v>
                </c:pt>
                <c:pt idx="34">
                  <c:v>-0.05306202531645569</c:v>
                </c:pt>
                <c:pt idx="35">
                  <c:v>-0.05306202531645569</c:v>
                </c:pt>
                <c:pt idx="36">
                  <c:v>-0.05306202531645569</c:v>
                </c:pt>
                <c:pt idx="37">
                  <c:v>-0.05306202531645569</c:v>
                </c:pt>
                <c:pt idx="38">
                  <c:v>-0.05306202531645569</c:v>
                </c:pt>
                <c:pt idx="39">
                  <c:v>-0.05306202531645569</c:v>
                </c:pt>
                <c:pt idx="40">
                  <c:v>-0.05306202531645569</c:v>
                </c:pt>
                <c:pt idx="41">
                  <c:v>-0.05306202531645569</c:v>
                </c:pt>
                <c:pt idx="42">
                  <c:v>-0.05306202531645569</c:v>
                </c:pt>
                <c:pt idx="43">
                  <c:v>-0.05306202531645569</c:v>
                </c:pt>
                <c:pt idx="44">
                  <c:v>-0.05306202531645569</c:v>
                </c:pt>
                <c:pt idx="45">
                  <c:v>-0.05306202531645569</c:v>
                </c:pt>
                <c:pt idx="46">
                  <c:v>-0.05306202531645569</c:v>
                </c:pt>
                <c:pt idx="47">
                  <c:v>-0.05306202531645569</c:v>
                </c:pt>
                <c:pt idx="48">
                  <c:v>-0.05306202531645569</c:v>
                </c:pt>
                <c:pt idx="49">
                  <c:v>-0.05306202531645569</c:v>
                </c:pt>
                <c:pt idx="50">
                  <c:v>-0.05306202531645569</c:v>
                </c:pt>
                <c:pt idx="51">
                  <c:v>-0.05306202531645569</c:v>
                </c:pt>
                <c:pt idx="52">
                  <c:v>-0.05306202531645569</c:v>
                </c:pt>
                <c:pt idx="53">
                  <c:v>-0.05306202531645569</c:v>
                </c:pt>
                <c:pt idx="54">
                  <c:v>-0.05306202531645569</c:v>
                </c:pt>
                <c:pt idx="55">
                  <c:v>-0.05306202531645569</c:v>
                </c:pt>
                <c:pt idx="56">
                  <c:v>-0.05306202531645569</c:v>
                </c:pt>
                <c:pt idx="57">
                  <c:v>-0.05306202531645569</c:v>
                </c:pt>
                <c:pt idx="58">
                  <c:v>-0.05306202531645569</c:v>
                </c:pt>
                <c:pt idx="59">
                  <c:v>-0.05306202531645569</c:v>
                </c:pt>
                <c:pt idx="60">
                  <c:v>-0.05306202531645569</c:v>
                </c:pt>
                <c:pt idx="61">
                  <c:v>-0.05306202531645569</c:v>
                </c:pt>
                <c:pt idx="62">
                  <c:v>-0.05306202531645569</c:v>
                </c:pt>
                <c:pt idx="63">
                  <c:v>-0.05306202531645569</c:v>
                </c:pt>
                <c:pt idx="64">
                  <c:v>-0.05306202531645569</c:v>
                </c:pt>
                <c:pt idx="65">
                  <c:v>-0.05306202531645569</c:v>
                </c:pt>
                <c:pt idx="66">
                  <c:v>-0.05306202531645569</c:v>
                </c:pt>
                <c:pt idx="67">
                  <c:v>-0.05306202531645569</c:v>
                </c:pt>
                <c:pt idx="68">
                  <c:v>-0.05306202531645569</c:v>
                </c:pt>
                <c:pt idx="69">
                  <c:v>-0.05306202531645569</c:v>
                </c:pt>
                <c:pt idx="70">
                  <c:v>-0.05306202531645569</c:v>
                </c:pt>
                <c:pt idx="71">
                  <c:v>-0.05306202531645569</c:v>
                </c:pt>
                <c:pt idx="72">
                  <c:v>-0.05306202531645569</c:v>
                </c:pt>
                <c:pt idx="73">
                  <c:v>-0.05306202531645569</c:v>
                </c:pt>
                <c:pt idx="74">
                  <c:v>-0.05306202531645569</c:v>
                </c:pt>
                <c:pt idx="75">
                  <c:v>-0.05306202531645569</c:v>
                </c:pt>
                <c:pt idx="76">
                  <c:v>-0.05306202531645569</c:v>
                </c:pt>
                <c:pt idx="77">
                  <c:v>-0.05306202531645569</c:v>
                </c:pt>
                <c:pt idx="78">
                  <c:v>-0.05306202531645569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1"/>
        <c:majorTickMark val="out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999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108310"/>
        <c:axId val="148659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684480"/>
        <c:axId val="63289409"/>
      </c:lineChart>
      <c:catAx>
        <c:axId val="910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865927"/>
        <c:crosses val="autoZero"/>
        <c:auto val="0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08310"/>
        <c:crossesAt val="1"/>
        <c:crossBetween val="between"/>
        <c:dispUnits/>
      </c:valAx>
      <c:catAx>
        <c:axId val="66684480"/>
        <c:scaling>
          <c:orientation val="minMax"/>
        </c:scaling>
        <c:axPos val="b"/>
        <c:delete val="1"/>
        <c:majorTickMark val="in"/>
        <c:minorTickMark val="none"/>
        <c:tickLblPos val="nextTo"/>
        <c:crossAx val="63289409"/>
        <c:crosses val="autoZero"/>
        <c:auto val="0"/>
        <c:lblOffset val="100"/>
        <c:tickLblSkip val="1"/>
        <c:noMultiLvlLbl val="0"/>
      </c:catAx>
      <c:valAx>
        <c:axId val="632894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6844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-0.2712452138942976</c:v>
                </c:pt>
                <c:pt idx="1">
                  <c:v>-0.2566996679891082</c:v>
                </c:pt>
                <c:pt idx="2">
                  <c:v>-0.2421541220839187</c:v>
                </c:pt>
                <c:pt idx="3">
                  <c:v>-0.22760857617872926</c:v>
                </c:pt>
                <c:pt idx="4">
                  <c:v>-0.21306303027353976</c:v>
                </c:pt>
                <c:pt idx="5">
                  <c:v>-0.19851748436835032</c:v>
                </c:pt>
                <c:pt idx="6">
                  <c:v>-0.18397193846316084</c:v>
                </c:pt>
                <c:pt idx="7">
                  <c:v>-0.1694263925579714</c:v>
                </c:pt>
                <c:pt idx="8">
                  <c:v>-0.15488084665278193</c:v>
                </c:pt>
                <c:pt idx="9">
                  <c:v>-0.14033530074759248</c:v>
                </c:pt>
                <c:pt idx="10">
                  <c:v>-0.125789754842403</c:v>
                </c:pt>
                <c:pt idx="11">
                  <c:v>-0.11124420893721354</c:v>
                </c:pt>
                <c:pt idx="12">
                  <c:v>-0.09669866303202408</c:v>
                </c:pt>
                <c:pt idx="13">
                  <c:v>-0.08215311712683461</c:v>
                </c:pt>
                <c:pt idx="14">
                  <c:v>-0.06760757122164515</c:v>
                </c:pt>
                <c:pt idx="15">
                  <c:v>-0.05306202531645569</c:v>
                </c:pt>
                <c:pt idx="16">
                  <c:v>-0.03851647941126622</c:v>
                </c:pt>
                <c:pt idx="17">
                  <c:v>-0.02397093350607676</c:v>
                </c:pt>
                <c:pt idx="18">
                  <c:v>-0.009425387600887292</c:v>
                </c:pt>
                <c:pt idx="19">
                  <c:v>0.0051201583043021665</c:v>
                </c:pt>
                <c:pt idx="20">
                  <c:v>0.01966570420949163</c:v>
                </c:pt>
                <c:pt idx="21">
                  <c:v>0.034211250114681103</c:v>
                </c:pt>
                <c:pt idx="22">
                  <c:v>0.04875679601987056</c:v>
                </c:pt>
                <c:pt idx="23">
                  <c:v>0.06330234192506001</c:v>
                </c:pt>
                <c:pt idx="24">
                  <c:v>0.07784788783024948</c:v>
                </c:pt>
                <c:pt idx="25">
                  <c:v>0.09239343373543896</c:v>
                </c:pt>
                <c:pt idx="26">
                  <c:v>0.1069389796406284</c:v>
                </c:pt>
                <c:pt idx="27">
                  <c:v>0.1214845255458179</c:v>
                </c:pt>
                <c:pt idx="28">
                  <c:v>0.13603007145100734</c:v>
                </c:pt>
                <c:pt idx="29">
                  <c:v>0.15057561735619682</c:v>
                </c:pt>
                <c:pt idx="30">
                  <c:v>0.16512116326138626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0.07002320490862074</c:v>
                </c:pt>
                <c:pt idx="1">
                  <c:v>0.12506413501108354</c:v>
                </c:pt>
                <c:pt idx="2">
                  <c:v>0.21461091389223327</c:v>
                </c:pt>
                <c:pt idx="3">
                  <c:v>0.35383357865851855</c:v>
                </c:pt>
                <c:pt idx="4">
                  <c:v>0.5604985669704584</c:v>
                </c:pt>
                <c:pt idx="5">
                  <c:v>0.8530572709083734</c:v>
                </c:pt>
                <c:pt idx="6">
                  <c:v>1.247412501154131</c:v>
                </c:pt>
                <c:pt idx="7">
                  <c:v>1.7525491879354016</c:v>
                </c:pt>
                <c:pt idx="8">
                  <c:v>2.3656939570447744</c:v>
                </c:pt>
                <c:pt idx="9">
                  <c:v>3.0681396687347706</c:v>
                </c:pt>
                <c:pt idx="10">
                  <c:v>3.8231374474024733</c:v>
                </c:pt>
                <c:pt idx="11">
                  <c:v>4.577126533631438</c:v>
                </c:pt>
                <c:pt idx="12">
                  <c:v>5.264948725690448</c:v>
                </c:pt>
                <c:pt idx="13">
                  <c:v>5.818668216792521</c:v>
                </c:pt>
                <c:pt idx="14">
                  <c:v>6.178474564812218</c:v>
                </c:pt>
                <c:pt idx="15">
                  <c:v>6.30328803034265</c:v>
                </c:pt>
                <c:pt idx="16">
                  <c:v>6.178474564812218</c:v>
                </c:pt>
                <c:pt idx="17">
                  <c:v>5.818668216792521</c:v>
                </c:pt>
                <c:pt idx="18">
                  <c:v>5.264948725690448</c:v>
                </c:pt>
                <c:pt idx="19">
                  <c:v>4.577126533631438</c:v>
                </c:pt>
                <c:pt idx="20">
                  <c:v>3.823137447402474</c:v>
                </c:pt>
                <c:pt idx="21">
                  <c:v>3.0681396687347715</c:v>
                </c:pt>
                <c:pt idx="22">
                  <c:v>2.3656939570447744</c:v>
                </c:pt>
                <c:pt idx="23">
                  <c:v>1.7525491879354027</c:v>
                </c:pt>
                <c:pt idx="24">
                  <c:v>1.247412501154131</c:v>
                </c:pt>
                <c:pt idx="25">
                  <c:v>0.8530572709083734</c:v>
                </c:pt>
                <c:pt idx="26">
                  <c:v>0.5604985669704584</c:v>
                </c:pt>
                <c:pt idx="27">
                  <c:v>0.35383357865851855</c:v>
                </c:pt>
                <c:pt idx="28">
                  <c:v>0.21461091389223327</c:v>
                </c:pt>
                <c:pt idx="29">
                  <c:v>0.12506413501108374</c:v>
                </c:pt>
                <c:pt idx="30">
                  <c:v>0.07002320490862074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-0.2712452138942976</c:v>
                </c:pt>
                <c:pt idx="1">
                  <c:v>-0.2566996679891082</c:v>
                </c:pt>
                <c:pt idx="2">
                  <c:v>-0.2421541220839187</c:v>
                </c:pt>
                <c:pt idx="3">
                  <c:v>-0.22760857617872926</c:v>
                </c:pt>
                <c:pt idx="4">
                  <c:v>-0.21306303027353976</c:v>
                </c:pt>
                <c:pt idx="5">
                  <c:v>-0.19851748436835032</c:v>
                </c:pt>
                <c:pt idx="6">
                  <c:v>-0.18397193846316084</c:v>
                </c:pt>
                <c:pt idx="7">
                  <c:v>-0.1694263925579714</c:v>
                </c:pt>
                <c:pt idx="8">
                  <c:v>-0.15488084665278193</c:v>
                </c:pt>
                <c:pt idx="9">
                  <c:v>-0.14033530074759248</c:v>
                </c:pt>
                <c:pt idx="10">
                  <c:v>-0.125789754842403</c:v>
                </c:pt>
                <c:pt idx="11">
                  <c:v>-0.11124420893721354</c:v>
                </c:pt>
                <c:pt idx="12">
                  <c:v>-0.09669866303202408</c:v>
                </c:pt>
                <c:pt idx="13">
                  <c:v>-0.08215311712683461</c:v>
                </c:pt>
                <c:pt idx="14">
                  <c:v>-0.06760757122164515</c:v>
                </c:pt>
                <c:pt idx="15">
                  <c:v>-0.05306202531645569</c:v>
                </c:pt>
                <c:pt idx="16">
                  <c:v>-0.03851647941126622</c:v>
                </c:pt>
                <c:pt idx="17">
                  <c:v>-0.02397093350607676</c:v>
                </c:pt>
                <c:pt idx="18">
                  <c:v>-0.009425387600887292</c:v>
                </c:pt>
                <c:pt idx="19">
                  <c:v>0.0051201583043021665</c:v>
                </c:pt>
                <c:pt idx="20">
                  <c:v>0.01966570420949163</c:v>
                </c:pt>
                <c:pt idx="21">
                  <c:v>0.034211250114681103</c:v>
                </c:pt>
                <c:pt idx="22">
                  <c:v>0.04875679601987056</c:v>
                </c:pt>
                <c:pt idx="23">
                  <c:v>0.06330234192506001</c:v>
                </c:pt>
                <c:pt idx="24">
                  <c:v>0.07784788783024948</c:v>
                </c:pt>
                <c:pt idx="25">
                  <c:v>0.09239343373543896</c:v>
                </c:pt>
                <c:pt idx="26">
                  <c:v>0.1069389796406284</c:v>
                </c:pt>
                <c:pt idx="27">
                  <c:v>0.1214845255458179</c:v>
                </c:pt>
                <c:pt idx="28">
                  <c:v>0.13603007145100734</c:v>
                </c:pt>
                <c:pt idx="29">
                  <c:v>0.15057561735619682</c:v>
                </c:pt>
                <c:pt idx="30">
                  <c:v>0.16512116326138626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12</c:v>
                </c:pt>
                <c:pt idx="11">
                  <c:v>18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13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0.06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-0.06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17</c:v>
                </c:pt>
              </c:numCache>
            </c:numRef>
          </c:yVal>
          <c:smooth val="0"/>
        </c:ser>
        <c:axId val="32733770"/>
        <c:axId val="26168475"/>
      </c:scatterChart>
      <c:val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68475"/>
        <c:crosses val="max"/>
        <c:crossBetween val="midCat"/>
        <c:dispUnits/>
      </c:valAx>
      <c:valAx>
        <c:axId val="2616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37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189684"/>
        <c:axId val="3927170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332.0830366038993</c:v>
                </c:pt>
                <c:pt idx="1">
                  <c:v>1.2899047689129135E-43</c:v>
                </c:pt>
                <c:pt idx="2">
                  <c:v>3.9093050305658687E-171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900990"/>
        <c:axId val="26891183"/>
      </c:scatterChart>
      <c:val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71701"/>
        <c:crosses val="max"/>
        <c:crossBetween val="midCat"/>
        <c:dispUnits/>
      </c:valAx>
      <c:valAx>
        <c:axId val="39271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684"/>
        <c:crosses val="max"/>
        <c:crossBetween val="midCat"/>
        <c:dispUnits/>
      </c:valAx>
      <c:valAx>
        <c:axId val="17900990"/>
        <c:scaling>
          <c:orientation val="minMax"/>
        </c:scaling>
        <c:axPos val="b"/>
        <c:delete val="1"/>
        <c:majorTickMark val="in"/>
        <c:minorTickMark val="none"/>
        <c:tickLblPos val="nextTo"/>
        <c:crossAx val="26891183"/>
        <c:crosses val="max"/>
        <c:crossBetween val="midCat"/>
        <c:dispUnits/>
      </c:valAx>
      <c:valAx>
        <c:axId val="268911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009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7</xdr:col>
      <xdr:colOff>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7553325"/>
    <xdr:graphicFrame>
      <xdr:nvGraphicFramePr>
        <xdr:cNvPr id="1" name="Shape 1025"/>
        <xdr:cNvGraphicFramePr/>
      </xdr:nvGraphicFramePr>
      <xdr:xfrm>
        <a:off x="0" y="0"/>
        <a:ext cx="9344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35.15669408875332</v>
      </c>
      <c r="C2" s="51">
        <v>-5.834674031870738</v>
      </c>
      <c r="D2" s="51">
        <v>-11.233341386915464</v>
      </c>
      <c r="E2" s="51">
        <v>-0.02270521</v>
      </c>
      <c r="F2" s="51">
        <v>-0.31671945</v>
      </c>
      <c r="G2" s="51">
        <v>0.94824747</v>
      </c>
    </row>
    <row r="3" spans="1:7" ht="12.75">
      <c r="A3" t="s">
        <v>58</v>
      </c>
      <c r="B3" s="51">
        <v>34.45464908764215</v>
      </c>
      <c r="C3" s="51">
        <v>-6.844709770058641</v>
      </c>
      <c r="D3" s="51">
        <v>-11.58759804189569</v>
      </c>
      <c r="E3" s="51">
        <v>-0.00893427</v>
      </c>
      <c r="F3" s="51">
        <v>-0.32552212</v>
      </c>
      <c r="G3" s="51">
        <v>0.94549222</v>
      </c>
    </row>
    <row r="4" spans="1:7" ht="12.75">
      <c r="A4" t="s">
        <v>59</v>
      </c>
      <c r="B4" s="51">
        <v>33.751288990164674</v>
      </c>
      <c r="C4" s="51">
        <v>-7.862550476924851</v>
      </c>
      <c r="D4" s="51">
        <v>-11.944913652498624</v>
      </c>
      <c r="E4" s="51">
        <v>0.00659184</v>
      </c>
      <c r="F4" s="51">
        <v>-0.33549236</v>
      </c>
      <c r="G4" s="51">
        <v>0.94201987</v>
      </c>
    </row>
    <row r="5" spans="1:7" ht="12.75">
      <c r="A5" t="s">
        <v>60</v>
      </c>
      <c r="B5" s="51">
        <v>35.508411329219726</v>
      </c>
      <c r="C5" s="51">
        <v>-6.691264106468857</v>
      </c>
      <c r="D5" s="51">
        <v>-11.533062327553575</v>
      </c>
      <c r="E5" s="51">
        <v>0.01043749</v>
      </c>
      <c r="F5" s="51">
        <v>-0.34910832</v>
      </c>
      <c r="G5" s="51">
        <v>0.93702425</v>
      </c>
    </row>
    <row r="6" spans="1:7" ht="12.75">
      <c r="A6" t="s">
        <v>61</v>
      </c>
      <c r="B6" s="51">
        <v>34.756087710958056</v>
      </c>
      <c r="C6" s="51">
        <v>-7.698534120545178</v>
      </c>
      <c r="D6" s="51">
        <v>-11.900118003463378</v>
      </c>
      <c r="E6" s="51">
        <v>0.02375764</v>
      </c>
      <c r="F6" s="51">
        <v>-0.35804602</v>
      </c>
      <c r="G6" s="51">
        <v>0.93340164</v>
      </c>
    </row>
    <row r="7" spans="1:7" ht="12.75">
      <c r="A7" t="s">
        <v>62</v>
      </c>
      <c r="B7" s="51">
        <v>34.0031135526904</v>
      </c>
      <c r="C7" s="51">
        <v>-8.711812080472834</v>
      </c>
      <c r="D7" s="51">
        <v>-12.269908349543451</v>
      </c>
      <c r="E7" s="51">
        <v>0.03874985</v>
      </c>
      <c r="F7" s="51">
        <v>-0.36808004</v>
      </c>
      <c r="G7" s="51">
        <v>0.92898629</v>
      </c>
    </row>
    <row r="8" spans="1:7" ht="12.75">
      <c r="A8" t="s">
        <v>63</v>
      </c>
      <c r="B8" s="51">
        <v>35.766767847618766</v>
      </c>
      <c r="C8" s="51">
        <v>-7.605232451997757</v>
      </c>
      <c r="D8" s="51">
        <v>-11.90099421771654</v>
      </c>
      <c r="E8" s="51">
        <v>0.04666623</v>
      </c>
      <c r="F8" s="51">
        <v>-0.3838715</v>
      </c>
      <c r="G8" s="51">
        <v>0.92220656</v>
      </c>
    </row>
    <row r="9" spans="1:7" ht="12.75">
      <c r="A9" t="s">
        <v>64</v>
      </c>
      <c r="B9" s="51">
        <v>34.98832453627628</v>
      </c>
      <c r="C9" s="51">
        <v>-8.578218307423434</v>
      </c>
      <c r="D9" s="51">
        <v>-12.266786961950617</v>
      </c>
      <c r="E9" s="51">
        <v>0.05884152</v>
      </c>
      <c r="F9" s="51">
        <v>-0.39234861</v>
      </c>
      <c r="G9" s="51">
        <v>0.91793259</v>
      </c>
    </row>
    <row r="10" spans="1:7" ht="12.75">
      <c r="A10" t="s">
        <v>65</v>
      </c>
      <c r="B10" s="51">
        <v>35.14314409298477</v>
      </c>
      <c r="C10" s="51">
        <v>-9.464176278947566</v>
      </c>
      <c r="D10" s="51">
        <v>-12.678540069916917</v>
      </c>
      <c r="E10" s="51">
        <v>0.09366109</v>
      </c>
      <c r="F10" s="51">
        <v>-0.42606051</v>
      </c>
      <c r="G10" s="51">
        <v>0.89983334</v>
      </c>
    </row>
    <row r="11" spans="1:7" ht="12.75">
      <c r="A11" t="s">
        <v>66</v>
      </c>
      <c r="B11" s="51">
        <v>35.96390368724059</v>
      </c>
      <c r="C11" s="51">
        <v>-8.503211407227257</v>
      </c>
      <c r="D11" s="51">
        <v>-12.309132948095957</v>
      </c>
      <c r="E11" s="51">
        <v>0.08284266</v>
      </c>
      <c r="F11" s="51">
        <v>-0.41831125</v>
      </c>
      <c r="G11" s="51">
        <v>0.90451799</v>
      </c>
    </row>
    <row r="12" spans="1:7" ht="12.75">
      <c r="A12" t="s">
        <v>67</v>
      </c>
      <c r="B12" s="51">
        <v>36.913851222961405</v>
      </c>
      <c r="C12" s="51">
        <v>-8.499854497814304</v>
      </c>
      <c r="D12" s="51">
        <v>-12.409313159453792</v>
      </c>
      <c r="E12" s="51">
        <v>0.10933428</v>
      </c>
      <c r="F12" s="51">
        <v>-0.44508395</v>
      </c>
      <c r="G12" s="51">
        <v>0.88878923</v>
      </c>
    </row>
    <row r="13" spans="1:7" ht="12.75">
      <c r="A13" t="s">
        <v>68</v>
      </c>
      <c r="B13" s="51">
        <v>36.079828926700216</v>
      </c>
      <c r="C13" s="51">
        <v>-9.417309638229343</v>
      </c>
      <c r="D13" s="51">
        <v>-12.766255678179801</v>
      </c>
      <c r="E13" s="51">
        <v>0.11739015</v>
      </c>
      <c r="F13" s="51">
        <v>-0.45103612</v>
      </c>
      <c r="G13" s="51">
        <v>0.88475193</v>
      </c>
    </row>
    <row r="14" spans="1:7" ht="12.75">
      <c r="A14" t="s">
        <v>69</v>
      </c>
      <c r="B14" s="51">
        <v>36.5415052343962</v>
      </c>
      <c r="C14" s="51">
        <v>-9.867000126160558</v>
      </c>
      <c r="D14" s="51">
        <v>-13.074046045250226</v>
      </c>
      <c r="E14" s="51">
        <v>0.14519726</v>
      </c>
      <c r="F14" s="51">
        <v>-0.47769778</v>
      </c>
      <c r="G14" s="51">
        <v>0.86644249</v>
      </c>
    </row>
    <row r="15" spans="1:7" ht="12.75">
      <c r="A15" t="s">
        <v>70</v>
      </c>
      <c r="B15" s="51">
        <v>34.162414171512026</v>
      </c>
      <c r="C15" s="51">
        <v>-4.857625131956156</v>
      </c>
      <c r="D15" s="51">
        <v>-10.981793700632352</v>
      </c>
      <c r="E15" s="51">
        <v>-0.06890406</v>
      </c>
      <c r="F15" s="51">
        <v>-0.26730698</v>
      </c>
      <c r="G15" s="51">
        <v>0.96114474</v>
      </c>
    </row>
    <row r="16" spans="1:7" ht="12.75">
      <c r="A16" t="s">
        <v>71</v>
      </c>
      <c r="B16" s="51">
        <v>33.60273788394834</v>
      </c>
      <c r="C16" s="51">
        <v>-5.78470050985503</v>
      </c>
      <c r="D16" s="51">
        <v>-11.280047900779017</v>
      </c>
      <c r="E16" s="51">
        <v>-0.05152963</v>
      </c>
      <c r="F16" s="51">
        <v>-0.27782192</v>
      </c>
      <c r="G16" s="51">
        <v>0.95924954</v>
      </c>
    </row>
    <row r="17" spans="1:7" ht="12.75">
      <c r="A17" t="s">
        <v>72</v>
      </c>
      <c r="B17" s="51">
        <v>33.053699081468416</v>
      </c>
      <c r="C17" s="51">
        <v>-6.700733317412993</v>
      </c>
      <c r="D17" s="51">
        <v>-11.575250702025615</v>
      </c>
      <c r="E17" s="51">
        <v>-0.03300656</v>
      </c>
      <c r="F17" s="51">
        <v>-0.2889777</v>
      </c>
      <c r="G17" s="51">
        <v>0.95676667</v>
      </c>
    </row>
    <row r="18" spans="1:7" ht="12.75">
      <c r="A18" t="s">
        <v>73</v>
      </c>
      <c r="B18" s="51">
        <v>32.4972190142408</v>
      </c>
      <c r="C18" s="51">
        <v>-7.634144446959275</v>
      </c>
      <c r="D18" s="51">
        <v>-11.876871790218603</v>
      </c>
      <c r="E18" s="51">
        <v>-0.01259001</v>
      </c>
      <c r="F18" s="51">
        <v>-0.30111991</v>
      </c>
      <c r="G18" s="51">
        <v>0.95350317</v>
      </c>
    </row>
    <row r="19" spans="1:7" ht="12.75">
      <c r="A19" t="s">
        <v>74</v>
      </c>
      <c r="B19" s="51">
        <v>32.829266018229006</v>
      </c>
      <c r="C19" s="51">
        <v>-4.884730745312273</v>
      </c>
      <c r="D19" s="51">
        <v>-11.096812230553857</v>
      </c>
      <c r="E19" s="51">
        <v>-0.08503823</v>
      </c>
      <c r="F19" s="51">
        <v>-0.23228992</v>
      </c>
      <c r="G19" s="51">
        <v>0.96892203</v>
      </c>
    </row>
    <row r="20" spans="1:7" ht="12.75">
      <c r="A20" t="s">
        <v>75</v>
      </c>
      <c r="B20" s="51">
        <v>32.31651759482049</v>
      </c>
      <c r="C20" s="51">
        <v>-5.821657727878823</v>
      </c>
      <c r="D20" s="51">
        <v>-11.36695894771625</v>
      </c>
      <c r="E20" s="51">
        <v>-0.06297999</v>
      </c>
      <c r="F20" s="51">
        <v>-0.24503788</v>
      </c>
      <c r="G20" s="51">
        <v>0.96746574</v>
      </c>
    </row>
    <row r="21" spans="1:7" ht="12.75">
      <c r="A21" t="s">
        <v>76</v>
      </c>
      <c r="B21" s="51">
        <v>31.818479359824437</v>
      </c>
      <c r="C21" s="51">
        <v>-6.738348383704991</v>
      </c>
      <c r="D21" s="51">
        <v>-11.632167923219173</v>
      </c>
      <c r="E21" s="51">
        <v>-0.03995423</v>
      </c>
      <c r="F21" s="51">
        <v>-0.25820229</v>
      </c>
      <c r="G21" s="51">
        <v>0.96526433</v>
      </c>
    </row>
    <row r="22" spans="1:7" ht="12.75">
      <c r="A22" t="s">
        <v>77</v>
      </c>
      <c r="B22" s="51">
        <v>31.496563993680788</v>
      </c>
      <c r="C22" s="51">
        <v>-4.940943873503319</v>
      </c>
      <c r="D22" s="51">
        <v>-11.231410325952192</v>
      </c>
      <c r="E22" s="51">
        <v>-0.09273138</v>
      </c>
      <c r="F22" s="51">
        <v>-0.19934039</v>
      </c>
      <c r="G22" s="51">
        <v>0.97553283</v>
      </c>
    </row>
    <row r="23" spans="1:7" ht="12.75">
      <c r="A23" t="s">
        <v>78</v>
      </c>
      <c r="B23" s="51">
        <v>30.984499655908508</v>
      </c>
      <c r="C23" s="51">
        <v>-4.763915153822032</v>
      </c>
      <c r="D23" s="51">
        <v>-11.247436945002647</v>
      </c>
      <c r="E23" s="51">
        <v>-0.09970353</v>
      </c>
      <c r="F23" s="51">
        <v>-0.18122327</v>
      </c>
      <c r="G23" s="51">
        <v>0.97837484</v>
      </c>
    </row>
    <row r="24" spans="1:7" ht="12.75">
      <c r="A24" t="s">
        <v>79</v>
      </c>
      <c r="B24" s="51">
        <v>31.900207514183663</v>
      </c>
      <c r="C24" s="51">
        <v>-0.5432729619217986</v>
      </c>
      <c r="D24" s="51">
        <v>-8.952492237137276</v>
      </c>
      <c r="E24" s="51">
        <v>-0.35568267</v>
      </c>
      <c r="F24" s="51">
        <v>-0.5851959</v>
      </c>
      <c r="G24" s="51">
        <v>0.7287219</v>
      </c>
    </row>
    <row r="25" spans="1:7" ht="12.75">
      <c r="A25" t="s">
        <v>80</v>
      </c>
      <c r="B25" s="51">
        <v>32.692553328943674</v>
      </c>
      <c r="C25" s="51">
        <v>-0.06123919134732514</v>
      </c>
      <c r="D25" s="51">
        <v>-8.178660873814797</v>
      </c>
      <c r="E25" s="51">
        <v>-0.35568267</v>
      </c>
      <c r="F25" s="51">
        <v>-0.5851959</v>
      </c>
      <c r="G25" s="51">
        <v>0.7287219</v>
      </c>
    </row>
    <row r="26" spans="1:7" ht="12.75">
      <c r="A26" t="s">
        <v>81</v>
      </c>
      <c r="B26" s="51">
        <v>33.484970949105545</v>
      </c>
      <c r="C26" s="51">
        <v>0.4205007197905497</v>
      </c>
      <c r="D26" s="51">
        <v>-7.405030445033946</v>
      </c>
      <c r="E26" s="51">
        <v>-0.35568267</v>
      </c>
      <c r="F26" s="51">
        <v>-0.5851959</v>
      </c>
      <c r="G26" s="51">
        <v>0.7287219</v>
      </c>
    </row>
    <row r="27" spans="1:7" ht="12.75">
      <c r="A27" t="s">
        <v>82</v>
      </c>
      <c r="B27" s="51">
        <v>34.71917335621062</v>
      </c>
      <c r="C27" s="51">
        <v>-0.22742320097031166</v>
      </c>
      <c r="D27" s="51">
        <v>-7.322938794489865</v>
      </c>
      <c r="E27" s="51">
        <v>-0.35568267</v>
      </c>
      <c r="F27" s="51">
        <v>-0.5851959</v>
      </c>
      <c r="G27" s="51">
        <v>0.7287219</v>
      </c>
    </row>
    <row r="28" spans="1:7" ht="12.75">
      <c r="A28" t="s">
        <v>83</v>
      </c>
      <c r="B28" s="51">
        <v>34.368571037271764</v>
      </c>
      <c r="C28" s="51">
        <v>-1.83890872389038</v>
      </c>
      <c r="D28" s="51">
        <v>-8.788158780621076</v>
      </c>
      <c r="E28" s="51">
        <v>-0.35568267</v>
      </c>
      <c r="F28" s="51">
        <v>-0.5851959</v>
      </c>
      <c r="G28" s="51">
        <v>0.7287219</v>
      </c>
    </row>
    <row r="29" spans="1:7" ht="12.75">
      <c r="A29" t="s">
        <v>84</v>
      </c>
      <c r="B29" s="51">
        <v>35.55713964478888</v>
      </c>
      <c r="C29" s="51">
        <v>-1.1166865660294303</v>
      </c>
      <c r="D29" s="51">
        <v>-7.6280527075506175</v>
      </c>
      <c r="E29" s="51">
        <v>-0.35568267</v>
      </c>
      <c r="F29" s="51">
        <v>-0.5851959</v>
      </c>
      <c r="G29" s="51">
        <v>0.7287219</v>
      </c>
    </row>
    <row r="30" spans="1:7" ht="12.75">
      <c r="A30" t="s">
        <v>85</v>
      </c>
      <c r="B30" s="51">
        <v>37.62869093374084</v>
      </c>
      <c r="C30" s="51">
        <v>-2.653145797680776</v>
      </c>
      <c r="D30" s="51">
        <v>-7.8507916611103</v>
      </c>
      <c r="E30" s="51">
        <v>-0.35568267</v>
      </c>
      <c r="F30" s="51">
        <v>-0.5851959</v>
      </c>
      <c r="G30" s="51">
        <v>0.7287219</v>
      </c>
    </row>
    <row r="31" spans="1:7" ht="12.75">
      <c r="A31" t="s">
        <v>86</v>
      </c>
      <c r="B31" s="51">
        <v>36.836877932915684</v>
      </c>
      <c r="C31" s="51">
        <v>-3.134814914963934</v>
      </c>
      <c r="D31" s="51">
        <v>-8.624070129982696</v>
      </c>
      <c r="E31" s="51">
        <v>-0.35568267</v>
      </c>
      <c r="F31" s="51">
        <v>-0.5851959</v>
      </c>
      <c r="G31" s="51">
        <v>0.7287219</v>
      </c>
    </row>
    <row r="32" spans="1:7" ht="12.75">
      <c r="A32" t="s">
        <v>87</v>
      </c>
      <c r="B32" s="51">
        <v>36.0440861719054</v>
      </c>
      <c r="C32" s="51">
        <v>-3.61641003811655</v>
      </c>
      <c r="D32" s="51">
        <v>-9.397766902426419</v>
      </c>
      <c r="E32" s="51">
        <v>-0.35568267</v>
      </c>
      <c r="F32" s="51">
        <v>-0.5851959</v>
      </c>
      <c r="G32" s="51">
        <v>0.7287219</v>
      </c>
    </row>
    <row r="33" spans="1:7" ht="12.75">
      <c r="A33" t="s">
        <v>88</v>
      </c>
      <c r="B33" s="51">
        <v>35.250956369070664</v>
      </c>
      <c r="C33" s="51">
        <v>-4.098545138780296</v>
      </c>
      <c r="D33" s="51">
        <v>-10.172062295887194</v>
      </c>
      <c r="E33" s="51">
        <v>-0.35568267</v>
      </c>
      <c r="F33" s="51">
        <v>-0.5851959</v>
      </c>
      <c r="G33" s="51">
        <v>0.7287219</v>
      </c>
    </row>
    <row r="34" spans="1:7" ht="12.75">
      <c r="A34" t="s">
        <v>89</v>
      </c>
      <c r="B34" s="51">
        <v>33.57584081248012</v>
      </c>
      <c r="C34" s="51">
        <v>-2.320622917968601</v>
      </c>
      <c r="D34" s="51">
        <v>-9.561921137001777</v>
      </c>
      <c r="E34" s="51">
        <v>-0.35568267</v>
      </c>
      <c r="F34" s="51">
        <v>-0.5851959</v>
      </c>
      <c r="G34" s="51">
        <v>0.7287219</v>
      </c>
    </row>
    <row r="35" spans="1:7" ht="12.75">
      <c r="A35" t="s">
        <v>90</v>
      </c>
      <c r="B35" s="51">
        <v>39.30413841403637</v>
      </c>
      <c r="C35" s="51">
        <v>-4.430940440725297</v>
      </c>
      <c r="D35" s="51">
        <v>-8.460668360404384</v>
      </c>
      <c r="E35" s="51">
        <v>-0.35568267</v>
      </c>
      <c r="F35" s="51">
        <v>-0.5851959</v>
      </c>
      <c r="G35" s="51">
        <v>0.7287219</v>
      </c>
    </row>
    <row r="36" spans="1:7" ht="12.75">
      <c r="A36" t="s">
        <v>91</v>
      </c>
      <c r="B36" s="51">
        <v>38.51208842436755</v>
      </c>
      <c r="C36" s="51">
        <v>-4.9127612076112985</v>
      </c>
      <c r="D36" s="51">
        <v>-9.234184282756042</v>
      </c>
      <c r="E36" s="51">
        <v>-0.35568267</v>
      </c>
      <c r="F36" s="51">
        <v>-0.5851959</v>
      </c>
      <c r="G36" s="51">
        <v>0.7287219</v>
      </c>
    </row>
    <row r="37" spans="1:7" ht="12.75">
      <c r="A37" t="s">
        <v>92</v>
      </c>
      <c r="B37" s="51">
        <v>37.719542168213366</v>
      </c>
      <c r="C37" s="51">
        <v>-5.394375020597106</v>
      </c>
      <c r="D37" s="51">
        <v>-10.007776235228317</v>
      </c>
      <c r="E37" s="51">
        <v>-0.35568267</v>
      </c>
      <c r="F37" s="51">
        <v>-0.5851959</v>
      </c>
      <c r="G37" s="51">
        <v>0.7287219</v>
      </c>
    </row>
    <row r="38" spans="1:7" ht="12.75">
      <c r="A38" t="s">
        <v>93</v>
      </c>
      <c r="B38" s="51">
        <v>36.927047842541064</v>
      </c>
      <c r="C38" s="51">
        <v>-5.875877004155354</v>
      </c>
      <c r="D38" s="51">
        <v>-10.781253036920711</v>
      </c>
      <c r="E38" s="51">
        <v>-0.35568267</v>
      </c>
      <c r="F38" s="51">
        <v>-0.5851959</v>
      </c>
      <c r="G38" s="51">
        <v>0.7287219</v>
      </c>
    </row>
    <row r="39" spans="1:7" ht="12.75">
      <c r="A39" t="s">
        <v>94</v>
      </c>
      <c r="B39" s="51">
        <v>38.60193067697986</v>
      </c>
      <c r="C39" s="51">
        <v>-7.653501361013454</v>
      </c>
      <c r="D39" s="51">
        <v>-11.39126858749278</v>
      </c>
      <c r="E39" s="51">
        <v>-0.35568267</v>
      </c>
      <c r="F39" s="51">
        <v>-0.5851959</v>
      </c>
      <c r="G39" s="51">
        <v>0.7287219</v>
      </c>
    </row>
    <row r="40" spans="1:7" ht="12.75">
      <c r="A40" t="s">
        <v>95</v>
      </c>
      <c r="B40" s="51">
        <v>39.39447844294392</v>
      </c>
      <c r="C40" s="51">
        <v>-7.172212345406251</v>
      </c>
      <c r="D40" s="51">
        <v>-10.61793672474967</v>
      </c>
      <c r="E40" s="51">
        <v>-0.35568267</v>
      </c>
      <c r="F40" s="51">
        <v>-0.5851959</v>
      </c>
      <c r="G40" s="51">
        <v>0.7287219</v>
      </c>
    </row>
    <row r="41" spans="1:7" ht="12.75">
      <c r="A41" t="s">
        <v>96</v>
      </c>
      <c r="B41" s="51">
        <v>40.187081787516355</v>
      </c>
      <c r="C41" s="51">
        <v>-6.690628803794979</v>
      </c>
      <c r="D41" s="51">
        <v>-9.844341217180903</v>
      </c>
      <c r="E41" s="51">
        <v>-0.35568267</v>
      </c>
      <c r="F41" s="51">
        <v>-0.5851959</v>
      </c>
      <c r="G41" s="51">
        <v>0.7287219</v>
      </c>
    </row>
    <row r="42" spans="1:7" ht="12.75">
      <c r="A42" t="s">
        <v>97</v>
      </c>
      <c r="B42" s="51">
        <v>40.280290419563954</v>
      </c>
      <c r="C42" s="51">
        <v>-1.7575119253045934</v>
      </c>
      <c r="D42" s="51">
        <v>-6.0088691751112835</v>
      </c>
      <c r="E42" s="51">
        <v>-0.35568267</v>
      </c>
      <c r="F42" s="51">
        <v>-0.5851959</v>
      </c>
      <c r="G42" s="51">
        <v>0.7287219</v>
      </c>
    </row>
    <row r="43" spans="1:7" ht="12.75">
      <c r="A43" t="s">
        <v>98</v>
      </c>
      <c r="B43" s="51">
        <v>38.02137903333946</v>
      </c>
      <c r="C43" s="51">
        <v>-1.3018551264571359</v>
      </c>
      <c r="D43" s="51">
        <v>-6.745511150913858</v>
      </c>
      <c r="E43" s="51">
        <v>-0.35568267</v>
      </c>
      <c r="F43" s="51">
        <v>-0.5851959</v>
      </c>
      <c r="G43" s="51">
        <v>0.7287219</v>
      </c>
    </row>
    <row r="44" spans="1:7" ht="12.75">
      <c r="A44" t="s">
        <v>99</v>
      </c>
      <c r="B44" s="51">
        <v>40.01387089069469</v>
      </c>
      <c r="C44" s="51">
        <v>-2.3442502608454907</v>
      </c>
      <c r="D44" s="51">
        <v>-6.610082996822209</v>
      </c>
      <c r="E44" s="51">
        <v>-0.35568267</v>
      </c>
      <c r="F44" s="51">
        <v>-0.5851959</v>
      </c>
      <c r="G44" s="51">
        <v>0.7287219</v>
      </c>
    </row>
    <row r="45" spans="1:7" ht="12.75">
      <c r="A45" t="s">
        <v>100</v>
      </c>
      <c r="B45" s="51">
        <v>38.28696897441354</v>
      </c>
      <c r="C45" s="51">
        <v>-0.7147130410332085</v>
      </c>
      <c r="D45" s="51">
        <v>-6.144378014611906</v>
      </c>
      <c r="E45" s="51">
        <v>-0.35568267</v>
      </c>
      <c r="F45" s="51">
        <v>-0.5851959</v>
      </c>
      <c r="G45" s="51">
        <v>0.7287219</v>
      </c>
    </row>
    <row r="46" spans="1:7" ht="12.75">
      <c r="A46" t="s">
        <v>101</v>
      </c>
      <c r="B46" s="51">
        <v>36.559593082190005</v>
      </c>
      <c r="C46" s="51">
        <v>0.9146149534557586</v>
      </c>
      <c r="D46" s="51">
        <v>-5.679072393021997</v>
      </c>
      <c r="E46" s="51">
        <v>-0.35568267</v>
      </c>
      <c r="F46" s="51">
        <v>-0.5851959</v>
      </c>
      <c r="G46" s="51">
        <v>0.7287219</v>
      </c>
    </row>
    <row r="47" spans="1:7" ht="12.75">
      <c r="A47" t="s">
        <v>102</v>
      </c>
      <c r="B47" s="51">
        <v>32.57257677894466</v>
      </c>
      <c r="C47" s="51">
        <v>2.9998653948041145</v>
      </c>
      <c r="D47" s="51">
        <v>-5.950551250647827</v>
      </c>
      <c r="E47" s="51">
        <v>-0.35568267</v>
      </c>
      <c r="F47" s="51">
        <v>-0.5851959</v>
      </c>
      <c r="G47" s="51">
        <v>0.7287219</v>
      </c>
    </row>
    <row r="48" spans="1:7" ht="12.75">
      <c r="A48" t="s">
        <v>103</v>
      </c>
      <c r="B48" s="51">
        <v>30.04730237667321</v>
      </c>
      <c r="C48" s="51">
        <v>2.8684531215354547</v>
      </c>
      <c r="D48" s="51">
        <v>-7.28864506084745</v>
      </c>
      <c r="E48" s="51">
        <v>-0.35568267</v>
      </c>
      <c r="F48" s="51">
        <v>-0.5851959</v>
      </c>
      <c r="G48" s="51">
        <v>0.7287219</v>
      </c>
    </row>
    <row r="49" spans="1:7" ht="12.75">
      <c r="A49" t="s">
        <v>104</v>
      </c>
      <c r="B49" s="51">
        <v>35.296142319215136</v>
      </c>
      <c r="C49" s="51">
        <v>0.8492770137779783</v>
      </c>
      <c r="D49" s="51">
        <v>-6.348220711976095</v>
      </c>
      <c r="E49" s="51">
        <v>-0.35568267</v>
      </c>
      <c r="F49" s="51">
        <v>-0.5851959</v>
      </c>
      <c r="G49" s="51">
        <v>0.7287219</v>
      </c>
    </row>
    <row r="50" spans="1:7" ht="12.75">
      <c r="A50" t="s">
        <v>105</v>
      </c>
      <c r="B50" s="51">
        <v>34.83244083399787</v>
      </c>
      <c r="C50" s="51">
        <v>2.544087929245333</v>
      </c>
      <c r="D50" s="51">
        <v>-5.213541186378327</v>
      </c>
      <c r="E50" s="51">
        <v>-0.35568267</v>
      </c>
      <c r="F50" s="51">
        <v>-0.5851959</v>
      </c>
      <c r="G50" s="51">
        <v>0.7287219</v>
      </c>
    </row>
    <row r="51" spans="1:7" ht="12.75">
      <c r="A51" t="s">
        <v>106</v>
      </c>
      <c r="B51" s="51">
        <v>29.894233354117087</v>
      </c>
      <c r="C51" s="51">
        <v>4.495367847106771</v>
      </c>
      <c r="D51" s="51">
        <v>-5.885339037042945</v>
      </c>
      <c r="E51" s="51">
        <v>-0.35568267</v>
      </c>
      <c r="F51" s="51">
        <v>-0.5851959</v>
      </c>
      <c r="G51" s="51">
        <v>0.7287219</v>
      </c>
    </row>
    <row r="52" spans="1:7" ht="12.75">
      <c r="A52" t="s">
        <v>107</v>
      </c>
      <c r="B52" s="51">
        <v>27.98798857554287</v>
      </c>
      <c r="C52" s="51">
        <v>4.401963988229722</v>
      </c>
      <c r="D52" s="51">
        <v>-6.890767564045715</v>
      </c>
      <c r="E52" s="51">
        <v>-0.35568267</v>
      </c>
      <c r="F52" s="51">
        <v>-0.5851959</v>
      </c>
      <c r="G52" s="51">
        <v>0.7287219</v>
      </c>
    </row>
    <row r="53" spans="1:7" ht="12.75">
      <c r="A53" t="s">
        <v>108</v>
      </c>
      <c r="B53" s="51">
        <v>31.73218717254054</v>
      </c>
      <c r="C53" s="51">
        <v>-2.7490710180209987</v>
      </c>
      <c r="D53" s="51">
        <v>-10.51222125435413</v>
      </c>
      <c r="E53" s="51">
        <v>-0.13714776</v>
      </c>
      <c r="F53" s="51">
        <v>-0.4345978</v>
      </c>
      <c r="G53" s="51">
        <v>0.89012091</v>
      </c>
    </row>
    <row r="54" spans="1:7" ht="12.75">
      <c r="A54" t="s">
        <v>109</v>
      </c>
      <c r="B54" s="51">
        <v>30.444473830109803</v>
      </c>
      <c r="C54" s="51">
        <v>-2.545305727331936</v>
      </c>
      <c r="D54" s="51">
        <v>-10.611141576335722</v>
      </c>
      <c r="E54" s="51">
        <v>-0.13714776</v>
      </c>
      <c r="F54" s="51">
        <v>-0.4345978</v>
      </c>
      <c r="G54" s="51">
        <v>0.89012091</v>
      </c>
    </row>
    <row r="55" spans="1:7" ht="12.75">
      <c r="A55" t="s">
        <v>110</v>
      </c>
      <c r="B55" s="51">
        <v>29.781372500556166</v>
      </c>
      <c r="C55" s="51">
        <v>-0.6785656537542624</v>
      </c>
      <c r="D55" s="51">
        <v>-9.801882674364599</v>
      </c>
      <c r="E55" s="51">
        <v>-0.13714776</v>
      </c>
      <c r="F55" s="51">
        <v>-0.4345978</v>
      </c>
      <c r="G55" s="51">
        <v>0.89012091</v>
      </c>
    </row>
    <row r="56" spans="1:7" ht="12.75">
      <c r="A56" t="s">
        <v>111</v>
      </c>
      <c r="B56" s="51">
        <v>28.49309170350417</v>
      </c>
      <c r="C56" s="51">
        <v>-0.47442723042810786</v>
      </c>
      <c r="D56" s="51">
        <v>-9.90070824798694</v>
      </c>
      <c r="E56" s="51">
        <v>-0.13714776</v>
      </c>
      <c r="F56" s="51">
        <v>-0.4345978</v>
      </c>
      <c r="G56" s="51">
        <v>0.89012091</v>
      </c>
    </row>
    <row r="57" spans="1:7" ht="12.75">
      <c r="A57" t="s">
        <v>112</v>
      </c>
      <c r="B57" s="51">
        <v>44.361350782762024</v>
      </c>
      <c r="C57" s="51">
        <v>-3.0054109861749354</v>
      </c>
      <c r="D57" s="51">
        <v>-7.565286836938199</v>
      </c>
      <c r="E57" s="51">
        <v>-0.18137722</v>
      </c>
      <c r="F57" s="51">
        <v>-0.53687244</v>
      </c>
      <c r="G57" s="51">
        <v>0.82393585</v>
      </c>
    </row>
    <row r="58" spans="1:7" ht="12.75">
      <c r="A58" t="s">
        <v>113</v>
      </c>
      <c r="B58" s="51">
        <v>44.70122605263308</v>
      </c>
      <c r="C58" s="51">
        <v>-4.847607100771679</v>
      </c>
      <c r="D58" s="51">
        <v>-8.777057869740295</v>
      </c>
      <c r="E58" s="51">
        <v>-0.28851324</v>
      </c>
      <c r="F58" s="51">
        <v>-0.5783469</v>
      </c>
      <c r="G58" s="51">
        <v>0.76306944</v>
      </c>
    </row>
    <row r="59" spans="1:7" ht="12.75">
      <c r="A59" t="s">
        <v>114</v>
      </c>
      <c r="B59" s="51">
        <v>43.77002503725427</v>
      </c>
      <c r="C59" s="51">
        <v>-4.338397850097306</v>
      </c>
      <c r="D59" s="51">
        <v>-8.743220355083979</v>
      </c>
      <c r="E59" s="51">
        <v>-0.30514692</v>
      </c>
      <c r="F59" s="51">
        <v>-0.60677132</v>
      </c>
      <c r="G59" s="51">
        <v>0.73397133</v>
      </c>
    </row>
    <row r="60" spans="1:7" ht="12.75">
      <c r="A60" t="s">
        <v>115</v>
      </c>
      <c r="B60" s="51">
        <v>43.51372072159665</v>
      </c>
      <c r="C60" s="51">
        <v>-5.847143042367076</v>
      </c>
      <c r="D60" s="51">
        <v>-10.069280718334202</v>
      </c>
      <c r="E60" s="51">
        <v>-0.36461205</v>
      </c>
      <c r="F60" s="51">
        <v>-0.55435748</v>
      </c>
      <c r="G60" s="51">
        <v>0.74816164</v>
      </c>
    </row>
    <row r="61" spans="1:7" ht="12.75">
      <c r="A61" t="s">
        <v>116</v>
      </c>
      <c r="B61" s="51">
        <v>44.41502371170135</v>
      </c>
      <c r="C61" s="51">
        <v>-6.398522496873755</v>
      </c>
      <c r="D61" s="51">
        <v>-10.038598196410694</v>
      </c>
      <c r="E61" s="51">
        <v>-0.34958964</v>
      </c>
      <c r="F61" s="51">
        <v>-0.528415</v>
      </c>
      <c r="G61" s="51">
        <v>0.77366961</v>
      </c>
    </row>
    <row r="62" spans="1:7" ht="12.75">
      <c r="A62" t="s">
        <v>117</v>
      </c>
      <c r="B62" s="51">
        <v>43.74920449018797</v>
      </c>
      <c r="C62" s="51">
        <v>-7.8522698179169055</v>
      </c>
      <c r="D62" s="51">
        <v>-11.234739162550708</v>
      </c>
      <c r="E62" s="51">
        <v>-0.37380944</v>
      </c>
      <c r="F62" s="51">
        <v>-0.43472575</v>
      </c>
      <c r="G62" s="51">
        <v>0.81931681</v>
      </c>
    </row>
    <row r="63" spans="1:7" ht="12.75">
      <c r="A63" t="s">
        <v>118</v>
      </c>
      <c r="B63" s="51">
        <v>42.58195146910877</v>
      </c>
      <c r="C63" s="51">
        <v>-7.067362713508754</v>
      </c>
      <c r="D63" s="51">
        <v>-11.350852268488465</v>
      </c>
      <c r="E63" s="51">
        <v>-0.39161628</v>
      </c>
      <c r="F63" s="51">
        <v>-0.46488664</v>
      </c>
      <c r="G63" s="51">
        <v>0.79405107</v>
      </c>
    </row>
    <row r="64" spans="1:7" ht="12.75">
      <c r="A64" t="s">
        <v>119</v>
      </c>
      <c r="B64" s="51">
        <v>42.149178178704034</v>
      </c>
      <c r="C64" s="51">
        <v>-8.699619905299361</v>
      </c>
      <c r="D64" s="51">
        <v>-12.336288705339085</v>
      </c>
      <c r="E64" s="51">
        <v>-0.37400916</v>
      </c>
      <c r="F64" s="51">
        <v>-0.3398492</v>
      </c>
      <c r="G64" s="51">
        <v>0.86291348</v>
      </c>
    </row>
    <row r="65" spans="1:7" ht="12.75">
      <c r="A65" t="s">
        <v>120</v>
      </c>
      <c r="B65" s="51">
        <v>41.587816954630476</v>
      </c>
      <c r="C65" s="51">
        <v>-10.437051457245753</v>
      </c>
      <c r="D65" s="51">
        <v>-13.117475915229587</v>
      </c>
      <c r="E65" s="51">
        <v>-0.3443381</v>
      </c>
      <c r="F65" s="51">
        <v>-0.22619847</v>
      </c>
      <c r="G65" s="51">
        <v>0.91118907</v>
      </c>
    </row>
    <row r="66" spans="1:7" ht="12.75">
      <c r="A66" t="s">
        <v>121</v>
      </c>
      <c r="B66" s="51">
        <v>39.915937615698724</v>
      </c>
      <c r="C66" s="51">
        <v>-11.503308715609181</v>
      </c>
      <c r="D66" s="51">
        <v>-13.941288487102783</v>
      </c>
      <c r="E66" s="51">
        <v>-0.32246209</v>
      </c>
      <c r="F66" s="51">
        <v>-0.16817217</v>
      </c>
      <c r="G66" s="51">
        <v>0.93152365</v>
      </c>
    </row>
    <row r="67" spans="1:7" ht="12.75">
      <c r="A67" t="s">
        <v>122</v>
      </c>
      <c r="B67" s="51">
        <v>42.747964946826876</v>
      </c>
      <c r="C67" s="51">
        <v>-3.6850814960392495</v>
      </c>
      <c r="D67" s="51">
        <v>-6.9954630908056705</v>
      </c>
      <c r="E67" s="51">
        <v>0.90071627</v>
      </c>
      <c r="F67" s="51">
        <v>-0.43205624</v>
      </c>
      <c r="G67" s="51">
        <v>-0.04513986</v>
      </c>
    </row>
    <row r="68" spans="1:7" ht="12.75">
      <c r="A68" t="s">
        <v>123</v>
      </c>
      <c r="B68" s="51">
        <v>42.38949873378767</v>
      </c>
      <c r="C68" s="51">
        <v>-4.379578773213916</v>
      </c>
      <c r="D68" s="51">
        <v>-8.060612208776318</v>
      </c>
      <c r="E68" s="51">
        <v>0.89648971</v>
      </c>
      <c r="F68" s="51">
        <v>-0.44301198</v>
      </c>
      <c r="G68" s="51">
        <v>0.00682513</v>
      </c>
    </row>
    <row r="69" spans="1:7" ht="12.75">
      <c r="A69" t="s">
        <v>124</v>
      </c>
      <c r="B69" s="51">
        <v>41.83344545343527</v>
      </c>
      <c r="C69" s="51">
        <v>-5.463498870158145</v>
      </c>
      <c r="D69" s="51">
        <v>-8.640164689271105</v>
      </c>
      <c r="E69" s="51">
        <v>0.87157835</v>
      </c>
      <c r="F69" s="51">
        <v>-0.4888023</v>
      </c>
      <c r="G69" s="51">
        <v>0.03772921</v>
      </c>
    </row>
    <row r="70" spans="1:7" ht="12.75">
      <c r="A70" t="s">
        <v>125</v>
      </c>
      <c r="B70" s="51">
        <v>41.57862433261208</v>
      </c>
      <c r="C70" s="51">
        <v>-6.065244465667806</v>
      </c>
      <c r="D70" s="51">
        <v>-9.940399178781567</v>
      </c>
      <c r="E70" s="51">
        <v>0.86066477</v>
      </c>
      <c r="F70" s="51">
        <v>-0.50267785</v>
      </c>
      <c r="G70" s="51">
        <v>0.08106251</v>
      </c>
    </row>
    <row r="71" spans="1:7" ht="12.75">
      <c r="A71" t="s">
        <v>126</v>
      </c>
      <c r="B71" s="51">
        <v>41.024351527645884</v>
      </c>
      <c r="C71" s="51">
        <v>-7.099040480643225</v>
      </c>
      <c r="D71" s="51">
        <v>-10.641350999125333</v>
      </c>
      <c r="E71" s="51">
        <v>0.83776141</v>
      </c>
      <c r="F71" s="51">
        <v>-0.53518759</v>
      </c>
      <c r="G71" s="51">
        <v>0.10830541</v>
      </c>
    </row>
    <row r="72" spans="1:7" ht="12.75">
      <c r="A72" t="s">
        <v>127</v>
      </c>
      <c r="B72" s="51">
        <v>40.62841468217044</v>
      </c>
      <c r="C72" s="51">
        <v>-7.990363281415393</v>
      </c>
      <c r="D72" s="51">
        <v>-11.871487611889076</v>
      </c>
      <c r="E72" s="51">
        <v>0.82678039</v>
      </c>
      <c r="F72" s="51">
        <v>-0.54486638</v>
      </c>
      <c r="G72" s="51">
        <v>0.13983854</v>
      </c>
    </row>
    <row r="73" spans="1:7" ht="12.75">
      <c r="A73" t="s">
        <v>128</v>
      </c>
      <c r="B73" s="51">
        <v>39.97453827881233</v>
      </c>
      <c r="C73" s="51">
        <v>-9.072385337885441</v>
      </c>
      <c r="D73" s="51">
        <v>-12.292589886518298</v>
      </c>
      <c r="E73" s="51">
        <v>0.81260303</v>
      </c>
      <c r="F73" s="51">
        <v>-0.56090009</v>
      </c>
      <c r="G73" s="51">
        <v>0.15832689</v>
      </c>
    </row>
    <row r="74" spans="1:7" ht="12.75">
      <c r="A74" t="s">
        <v>129</v>
      </c>
      <c r="B74" s="51">
        <v>38.27808380383013</v>
      </c>
      <c r="C74" s="51">
        <v>-9.695407981487795</v>
      </c>
      <c r="D74" s="51">
        <v>-12.89516463895227</v>
      </c>
      <c r="E74" s="51">
        <v>-0.13714776</v>
      </c>
      <c r="F74" s="51">
        <v>-0.4345978</v>
      </c>
      <c r="G74" s="51">
        <v>0.89012091</v>
      </c>
    </row>
    <row r="75" spans="1:7" ht="12.75">
      <c r="A75" t="s">
        <v>130</v>
      </c>
      <c r="B75" s="51">
        <v>38.49012987481714</v>
      </c>
      <c r="C75" s="51">
        <v>-10.694308783753694</v>
      </c>
      <c r="D75" s="51">
        <v>-13.350202200513763</v>
      </c>
      <c r="E75" s="51">
        <v>-0.13714776</v>
      </c>
      <c r="F75" s="51">
        <v>-0.4345978</v>
      </c>
      <c r="G75" s="51">
        <v>0.89012091</v>
      </c>
    </row>
    <row r="76" spans="1:7" ht="12.75">
      <c r="A76" t="s">
        <v>131</v>
      </c>
      <c r="B76" s="51">
        <v>37.42856393241374</v>
      </c>
      <c r="C76" s="51">
        <v>-10.343027344427544</v>
      </c>
      <c r="D76" s="51">
        <v>-13.342254117540051</v>
      </c>
      <c r="E76" s="51">
        <v>-0.13714776</v>
      </c>
      <c r="F76" s="51">
        <v>-0.4345978</v>
      </c>
      <c r="G76" s="51">
        <v>0.89012091</v>
      </c>
    </row>
    <row r="77" spans="1:7" ht="12.75">
      <c r="A77" t="s">
        <v>132</v>
      </c>
      <c r="B77" s="51">
        <v>25.74527462112242</v>
      </c>
      <c r="C77" s="51">
        <v>3.6029758374614382</v>
      </c>
      <c r="D77" s="51">
        <v>-8.333310557601145</v>
      </c>
      <c r="E77" s="51">
        <v>-0.13714776</v>
      </c>
      <c r="F77" s="51">
        <v>-0.4345978</v>
      </c>
      <c r="G77" s="51">
        <v>0.89012091</v>
      </c>
    </row>
    <row r="78" spans="1:7" ht="12.75">
      <c r="A78" t="s">
        <v>133</v>
      </c>
      <c r="B78" s="51">
        <v>25.34921119163282</v>
      </c>
      <c r="C78" s="51">
        <v>2.864570190091851</v>
      </c>
      <c r="D78" s="51">
        <v>-8.75485854706211</v>
      </c>
      <c r="E78" s="51">
        <v>-0.13714776</v>
      </c>
      <c r="F78" s="51">
        <v>-0.4345978</v>
      </c>
      <c r="G78" s="51">
        <v>0.89012091</v>
      </c>
    </row>
    <row r="79" spans="1:7" ht="12.75">
      <c r="A79" t="s">
        <v>134</v>
      </c>
      <c r="B79" s="51">
        <v>26.46320396981472</v>
      </c>
      <c r="C79" s="51">
        <v>2.840998967095067</v>
      </c>
      <c r="D79" s="51">
        <v>-8.594725687131069</v>
      </c>
      <c r="E79" s="51">
        <v>-0.13714776</v>
      </c>
      <c r="F79" s="51">
        <v>-0.4345978</v>
      </c>
      <c r="G79" s="51">
        <v>0.89012091</v>
      </c>
    </row>
    <row r="80" spans="1:7" ht="12.75">
      <c r="A80" t="s">
        <v>135</v>
      </c>
      <c r="B80" s="51">
        <v>25.613498006678352</v>
      </c>
      <c r="C80" s="51">
        <v>2.193017357009806</v>
      </c>
      <c r="D80" s="51">
        <v>-9.042020703946333</v>
      </c>
      <c r="E80" s="51">
        <v>-0.13714776</v>
      </c>
      <c r="F80" s="51">
        <v>-0.4345978</v>
      </c>
      <c r="G80" s="51">
        <v>0.89012091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35.15772199999999</v>
      </c>
      <c r="C2" s="51">
        <v>-5.820286999999986</v>
      </c>
      <c r="D2" s="51">
        <v>-11.276421999999997</v>
      </c>
      <c r="E2" s="51">
        <v>0.06</v>
      </c>
      <c r="F2" s="51">
        <v>-0.06</v>
      </c>
      <c r="G2" s="51">
        <v>-0.0454</v>
      </c>
    </row>
    <row r="3" spans="1:8" ht="12.75">
      <c r="A3" t="s">
        <v>58</v>
      </c>
      <c r="B3" s="51">
        <v>34.45625899999999</v>
      </c>
      <c r="C3" s="51">
        <v>-6.78605199999998</v>
      </c>
      <c r="D3" s="51">
        <v>-11.757972000000006</v>
      </c>
      <c r="E3" s="51">
        <v>0.06</v>
      </c>
      <c r="F3" s="51">
        <v>-0.06</v>
      </c>
      <c r="G3" s="51">
        <v>-0.1802</v>
      </c>
      <c r="H3" s="51">
        <v>-0.1202</v>
      </c>
    </row>
    <row r="4" spans="1:7" ht="12.75">
      <c r="A4" t="s">
        <v>59</v>
      </c>
      <c r="B4" s="51">
        <v>33.75100599999999</v>
      </c>
      <c r="C4" s="51">
        <v>-7.848147999999984</v>
      </c>
      <c r="D4" s="51">
        <v>-11.985353999999997</v>
      </c>
      <c r="E4" s="51">
        <v>0.06</v>
      </c>
      <c r="F4" s="51">
        <v>-0.06</v>
      </c>
      <c r="G4" s="51">
        <v>-0.0429</v>
      </c>
    </row>
    <row r="5" spans="1:7" ht="12.75">
      <c r="A5" t="s">
        <v>60</v>
      </c>
      <c r="B5" s="51">
        <v>35.50788399999999</v>
      </c>
      <c r="C5" s="51">
        <v>-6.673793999999987</v>
      </c>
      <c r="D5" s="51">
        <v>-11.57995</v>
      </c>
      <c r="E5" s="51">
        <v>0.06</v>
      </c>
      <c r="F5" s="51">
        <v>-0.06</v>
      </c>
      <c r="G5" s="51">
        <v>-0.05</v>
      </c>
    </row>
    <row r="6" spans="1:8" ht="12.75">
      <c r="A6" t="s">
        <v>61</v>
      </c>
      <c r="B6" s="51">
        <v>34.75309299999999</v>
      </c>
      <c r="C6" s="51">
        <v>-7.653396999999983</v>
      </c>
      <c r="D6" s="51">
        <v>-12.017787999999996</v>
      </c>
      <c r="E6" s="51">
        <v>0.06</v>
      </c>
      <c r="F6" s="51">
        <v>-0.06</v>
      </c>
      <c r="G6" s="51">
        <v>-0.1261</v>
      </c>
      <c r="H6" s="51">
        <v>-0.06609999999999999</v>
      </c>
    </row>
    <row r="7" spans="1:7" ht="12.75">
      <c r="A7" t="s">
        <v>62</v>
      </c>
      <c r="B7" s="51">
        <v>34.001267999999996</v>
      </c>
      <c r="C7" s="51">
        <v>-8.694281999999976</v>
      </c>
      <c r="D7" s="51">
        <v>-12.314152000000004</v>
      </c>
      <c r="E7" s="51">
        <v>0.06</v>
      </c>
      <c r="F7" s="51">
        <v>-0.06</v>
      </c>
      <c r="G7" s="51">
        <v>-0.0476</v>
      </c>
    </row>
    <row r="8" spans="1:8" ht="12.75">
      <c r="A8" t="s">
        <v>63</v>
      </c>
      <c r="B8" s="51">
        <v>35.763664999999996</v>
      </c>
      <c r="C8" s="51">
        <v>-7.579713999999985</v>
      </c>
      <c r="D8" s="51">
        <v>-11.962299000000002</v>
      </c>
      <c r="E8" s="51">
        <v>0.06</v>
      </c>
      <c r="F8" s="51">
        <v>-0.06</v>
      </c>
      <c r="G8" s="51">
        <v>-0.0665</v>
      </c>
      <c r="H8" s="51">
        <v>-0.006500000000000006</v>
      </c>
    </row>
    <row r="9" spans="1:7" ht="12.75">
      <c r="A9" t="s">
        <v>64</v>
      </c>
      <c r="B9" s="51">
        <v>34.98563999999999</v>
      </c>
      <c r="C9" s="51">
        <v>-8.560315999999977</v>
      </c>
      <c r="D9" s="51">
        <v>-12.308672999999995</v>
      </c>
      <c r="E9" s="51">
        <v>0.06</v>
      </c>
      <c r="F9" s="51">
        <v>-0.06</v>
      </c>
      <c r="G9" s="51">
        <v>-0.0456</v>
      </c>
    </row>
    <row r="10" spans="1:7" ht="12.75">
      <c r="A10" t="s">
        <v>65</v>
      </c>
      <c r="B10" s="51">
        <v>35.13914499999999</v>
      </c>
      <c r="C10" s="51">
        <v>-9.445980999999986</v>
      </c>
      <c r="D10" s="51">
        <v>-12.716973</v>
      </c>
      <c r="E10" s="51">
        <v>0.06</v>
      </c>
      <c r="F10" s="51">
        <v>-0.06</v>
      </c>
      <c r="G10" s="51">
        <v>-0.0427</v>
      </c>
    </row>
    <row r="11" spans="1:8" ht="12.75">
      <c r="A11" t="s">
        <v>66</v>
      </c>
      <c r="B11" s="51">
        <v>35.95882999999999</v>
      </c>
      <c r="C11" s="51">
        <v>-8.477591999999982</v>
      </c>
      <c r="D11" s="51">
        <v>-12.364529999999998</v>
      </c>
      <c r="E11" s="51">
        <v>0.06</v>
      </c>
      <c r="F11" s="51">
        <v>-0.06</v>
      </c>
      <c r="G11" s="51">
        <v>-0.0612</v>
      </c>
      <c r="H11" s="51">
        <v>-0.0011999999999999997</v>
      </c>
    </row>
    <row r="12" spans="1:7" ht="12.75">
      <c r="A12" t="s">
        <v>67</v>
      </c>
      <c r="B12" s="51">
        <v>36.910301999999994</v>
      </c>
      <c r="C12" s="51">
        <v>-8.485406999999988</v>
      </c>
      <c r="D12" s="51">
        <v>-12.438161000000001</v>
      </c>
      <c r="E12" s="51">
        <v>0.06</v>
      </c>
      <c r="F12" s="51">
        <v>-0.06</v>
      </c>
      <c r="G12" s="51">
        <v>-0.0325</v>
      </c>
    </row>
    <row r="13" spans="1:7" ht="12.75">
      <c r="A13" t="s">
        <v>68</v>
      </c>
      <c r="B13" s="51">
        <v>36.07580999999998</v>
      </c>
      <c r="C13" s="51">
        <v>-9.401867999999986</v>
      </c>
      <c r="D13" s="51">
        <v>-12.796546000000003</v>
      </c>
      <c r="E13" s="51">
        <v>0.06</v>
      </c>
      <c r="F13" s="51">
        <v>-0.06</v>
      </c>
      <c r="G13" s="51">
        <v>-0.0342</v>
      </c>
    </row>
    <row r="14" spans="1:7" ht="12.75">
      <c r="A14" t="s">
        <v>69</v>
      </c>
      <c r="B14" s="51">
        <v>36.53693899999998</v>
      </c>
      <c r="C14" s="51">
        <v>-9.851976999999984</v>
      </c>
      <c r="D14" s="51">
        <v>-13.101294</v>
      </c>
      <c r="E14" s="51">
        <v>0.06</v>
      </c>
      <c r="F14" s="51">
        <v>-0.06</v>
      </c>
      <c r="G14" s="51">
        <v>-0.0314</v>
      </c>
    </row>
    <row r="15" spans="1:7" ht="12.75">
      <c r="A15" t="s">
        <v>70</v>
      </c>
      <c r="B15" s="51">
        <v>34.16557499999999</v>
      </c>
      <c r="C15" s="51">
        <v>-4.845362999999983</v>
      </c>
      <c r="D15" s="51">
        <v>-11.025883999999994</v>
      </c>
      <c r="E15" s="51">
        <v>0.06</v>
      </c>
      <c r="F15" s="51">
        <v>-0.06</v>
      </c>
      <c r="G15" s="51">
        <v>-0.0459</v>
      </c>
    </row>
    <row r="16" spans="1:8" ht="12.75">
      <c r="A16" t="s">
        <v>71</v>
      </c>
      <c r="B16" s="51">
        <v>33.612207999999995</v>
      </c>
      <c r="C16" s="51">
        <v>-5.733638999999985</v>
      </c>
      <c r="D16" s="51">
        <v>-11.456353000000004</v>
      </c>
      <c r="E16" s="51">
        <v>0.06</v>
      </c>
      <c r="F16" s="51">
        <v>-0.06</v>
      </c>
      <c r="G16" s="51">
        <v>-0.1838</v>
      </c>
      <c r="H16" s="51">
        <v>-0.1238</v>
      </c>
    </row>
    <row r="17" spans="1:7" ht="12.75">
      <c r="A17" t="s">
        <v>72</v>
      </c>
      <c r="B17" s="51">
        <v>33.05560199999999</v>
      </c>
      <c r="C17" s="51">
        <v>-6.684045999999979</v>
      </c>
      <c r="D17" s="51">
        <v>-11.630492999999998</v>
      </c>
      <c r="E17" s="51">
        <v>0.06</v>
      </c>
      <c r="F17" s="51">
        <v>-0.06</v>
      </c>
      <c r="G17" s="51">
        <v>-0.0577</v>
      </c>
    </row>
    <row r="18" spans="1:7" ht="12.75">
      <c r="A18" t="s">
        <v>73</v>
      </c>
      <c r="B18" s="51">
        <v>32.49779199999999</v>
      </c>
      <c r="C18" s="51">
        <v>-7.620445999999979</v>
      </c>
      <c r="D18" s="51">
        <v>-11.920247999999997</v>
      </c>
      <c r="E18" s="51">
        <v>0.06</v>
      </c>
      <c r="F18" s="51">
        <v>-0.06</v>
      </c>
      <c r="G18" s="51">
        <v>-0.0455</v>
      </c>
    </row>
    <row r="19" spans="1:8" ht="12.75">
      <c r="A19" t="s">
        <v>74</v>
      </c>
      <c r="B19" s="51">
        <v>32.83758499999999</v>
      </c>
      <c r="C19" s="51">
        <v>-4.861987999999982</v>
      </c>
      <c r="D19" s="51">
        <v>-11.191637999999998</v>
      </c>
      <c r="E19" s="51">
        <v>0.06</v>
      </c>
      <c r="F19" s="51">
        <v>-0.06</v>
      </c>
      <c r="G19" s="51">
        <v>-0.0979</v>
      </c>
      <c r="H19" s="51">
        <v>-0.0379</v>
      </c>
    </row>
    <row r="20" spans="1:7" ht="12.75">
      <c r="A20" t="s">
        <v>75</v>
      </c>
      <c r="B20" s="51">
        <v>32.319107999999986</v>
      </c>
      <c r="C20" s="51">
        <v>-5.811578999999983</v>
      </c>
      <c r="D20" s="51">
        <v>-11.406751999999997</v>
      </c>
      <c r="E20" s="51">
        <v>0.06</v>
      </c>
      <c r="F20" s="51">
        <v>-0.06</v>
      </c>
      <c r="G20" s="51">
        <v>-0.0411</v>
      </c>
    </row>
    <row r="21" spans="1:7" ht="12.75">
      <c r="A21" t="s">
        <v>76</v>
      </c>
      <c r="B21" s="51">
        <v>31.82041799999999</v>
      </c>
      <c r="C21" s="51">
        <v>-6.725825999999977</v>
      </c>
      <c r="D21" s="51">
        <v>-11.678979000000002</v>
      </c>
      <c r="E21" s="51">
        <v>0.06</v>
      </c>
      <c r="F21" s="51">
        <v>-0.06</v>
      </c>
      <c r="G21" s="51">
        <v>-0.0485</v>
      </c>
    </row>
    <row r="22" spans="1:7" ht="12.75">
      <c r="A22" t="s">
        <v>77</v>
      </c>
      <c r="B22" s="51">
        <v>31.500834999999995</v>
      </c>
      <c r="C22" s="51">
        <v>-4.931763999999978</v>
      </c>
      <c r="D22" s="51">
        <v>-11.276335999999997</v>
      </c>
      <c r="E22" s="51">
        <v>0.06</v>
      </c>
      <c r="F22" s="51">
        <v>-0.06</v>
      </c>
      <c r="G22" s="51">
        <v>-0.0461</v>
      </c>
    </row>
    <row r="23" spans="1:7" ht="12.75">
      <c r="A23" t="s">
        <v>78</v>
      </c>
      <c r="B23" s="51">
        <v>30.988972999999994</v>
      </c>
      <c r="C23" s="51">
        <v>-4.75577399999998</v>
      </c>
      <c r="D23" s="51">
        <v>-11.291391</v>
      </c>
      <c r="E23" s="51">
        <v>0.06</v>
      </c>
      <c r="F23" s="51">
        <v>-0.06</v>
      </c>
      <c r="G23" s="51">
        <v>-0.0449</v>
      </c>
    </row>
    <row r="24" spans="1:8" ht="12.75">
      <c r="A24" t="s">
        <v>79</v>
      </c>
      <c r="B24" s="51">
        <v>31.940123000000003</v>
      </c>
      <c r="C24" s="51">
        <v>-0.4776009999999807</v>
      </c>
      <c r="D24" s="51">
        <v>-9.034271</v>
      </c>
      <c r="E24" s="51">
        <v>0.06</v>
      </c>
      <c r="F24" s="51">
        <v>-0.06</v>
      </c>
      <c r="G24" s="51">
        <v>-0.1122</v>
      </c>
      <c r="H24" s="51">
        <v>-0.052199999999999996</v>
      </c>
    </row>
    <row r="25" spans="1:8" ht="12.75">
      <c r="A25" t="s">
        <v>80</v>
      </c>
      <c r="B25" s="51">
        <v>32.732940000000006</v>
      </c>
      <c r="C25" s="51">
        <v>0.00520800000001867</v>
      </c>
      <c r="D25" s="51">
        <v>-8.261404999999996</v>
      </c>
      <c r="E25" s="51">
        <v>0.06</v>
      </c>
      <c r="F25" s="51">
        <v>-0.06</v>
      </c>
      <c r="G25" s="51">
        <v>-0.1135</v>
      </c>
      <c r="H25" s="51">
        <v>-0.053500000000000006</v>
      </c>
    </row>
    <row r="26" spans="1:8" ht="12.75">
      <c r="A26" t="s">
        <v>81</v>
      </c>
      <c r="B26" s="51">
        <v>33.5249</v>
      </c>
      <c r="C26" s="51">
        <v>0.48619499999999644</v>
      </c>
      <c r="D26" s="51">
        <v>-7.486836999999998</v>
      </c>
      <c r="E26" s="51">
        <v>0.06</v>
      </c>
      <c r="F26" s="51">
        <v>-0.06</v>
      </c>
      <c r="G26" s="51">
        <v>-0.1123</v>
      </c>
      <c r="H26" s="51">
        <v>-0.0523</v>
      </c>
    </row>
    <row r="27" spans="1:8" ht="12.75">
      <c r="A27" t="s">
        <v>82</v>
      </c>
      <c r="B27" s="51">
        <v>34.760321</v>
      </c>
      <c r="C27" s="51">
        <v>-0.15972399999998094</v>
      </c>
      <c r="D27" s="51">
        <v>-7.4072419999999966</v>
      </c>
      <c r="E27" s="51">
        <v>0.06</v>
      </c>
      <c r="F27" s="51">
        <v>-0.06</v>
      </c>
      <c r="G27" s="51">
        <v>-0.1157</v>
      </c>
      <c r="H27" s="51">
        <v>-0.0557</v>
      </c>
    </row>
    <row r="28" spans="1:8" ht="12.75">
      <c r="A28" t="s">
        <v>83</v>
      </c>
      <c r="B28" s="51">
        <v>34.40800500000001</v>
      </c>
      <c r="C28" s="51">
        <v>-1.7740289999999834</v>
      </c>
      <c r="D28" s="51">
        <v>-8.868951</v>
      </c>
      <c r="E28" s="51">
        <v>0.06</v>
      </c>
      <c r="F28" s="51">
        <v>-0.06</v>
      </c>
      <c r="G28" s="51">
        <v>-0.1109</v>
      </c>
      <c r="H28" s="51">
        <v>-0.0509</v>
      </c>
    </row>
    <row r="29" spans="1:8" ht="12.75">
      <c r="A29" t="s">
        <v>84</v>
      </c>
      <c r="B29" s="51">
        <v>35.598014000000006</v>
      </c>
      <c r="C29" s="51">
        <v>-1.0494369999999813</v>
      </c>
      <c r="D29" s="51">
        <v>-7.711796</v>
      </c>
      <c r="E29" s="51">
        <v>0.06</v>
      </c>
      <c r="F29" s="51">
        <v>-0.06</v>
      </c>
      <c r="G29" s="51">
        <v>-0.1149</v>
      </c>
      <c r="H29" s="51">
        <v>-0.054900000000000004</v>
      </c>
    </row>
    <row r="30" spans="1:8" ht="12.75">
      <c r="A30" t="s">
        <v>85</v>
      </c>
      <c r="B30" s="51">
        <v>37.66841000000001</v>
      </c>
      <c r="C30" s="51">
        <v>-2.587796999999988</v>
      </c>
      <c r="D30" s="51">
        <v>-7.932167999999997</v>
      </c>
      <c r="E30" s="51">
        <v>0.06</v>
      </c>
      <c r="F30" s="51">
        <v>-0.06</v>
      </c>
      <c r="G30" s="51">
        <v>-0.1117</v>
      </c>
      <c r="H30" s="51">
        <v>-0.051699999999999996</v>
      </c>
    </row>
    <row r="31" spans="1:8" ht="12.75">
      <c r="A31" t="s">
        <v>86</v>
      </c>
      <c r="B31" s="51">
        <v>36.87478399999999</v>
      </c>
      <c r="C31" s="51">
        <v>-3.0724489999999864</v>
      </c>
      <c r="D31" s="51">
        <v>-8.701732</v>
      </c>
      <c r="E31" s="51">
        <v>0.06</v>
      </c>
      <c r="F31" s="51">
        <v>-0.06</v>
      </c>
      <c r="G31" s="51">
        <v>-0.1066</v>
      </c>
      <c r="H31" s="51">
        <v>-0.0466</v>
      </c>
    </row>
    <row r="32" spans="1:8" ht="12.75">
      <c r="A32" t="s">
        <v>87</v>
      </c>
      <c r="B32" s="51">
        <v>36.08256</v>
      </c>
      <c r="C32" s="51">
        <v>-3.5531099999999856</v>
      </c>
      <c r="D32" s="51">
        <v>-9.476592</v>
      </c>
      <c r="E32" s="51">
        <v>0.06</v>
      </c>
      <c r="F32" s="51">
        <v>-0.06</v>
      </c>
      <c r="G32" s="51">
        <v>-0.1082</v>
      </c>
      <c r="H32" s="51">
        <v>-0.04820000000000001</v>
      </c>
    </row>
    <row r="33" spans="1:8" ht="12.75">
      <c r="A33" t="s">
        <v>88</v>
      </c>
      <c r="B33" s="51">
        <v>35.288630999999995</v>
      </c>
      <c r="C33" s="51">
        <v>-4.036559999999984</v>
      </c>
      <c r="D33" s="51">
        <v>-10.249249999999993</v>
      </c>
      <c r="E33" s="51">
        <v>0.06</v>
      </c>
      <c r="F33" s="51">
        <v>-0.06</v>
      </c>
      <c r="G33" s="51">
        <v>-0.1059</v>
      </c>
      <c r="H33" s="51">
        <v>-0.045899999999999996</v>
      </c>
    </row>
    <row r="34" spans="1:8" ht="12.75">
      <c r="A34" t="s">
        <v>89</v>
      </c>
      <c r="B34" s="51">
        <v>33.614582</v>
      </c>
      <c r="C34" s="51">
        <v>-2.2568829999999824</v>
      </c>
      <c r="D34" s="51">
        <v>-9.641294000000002</v>
      </c>
      <c r="E34" s="51">
        <v>0.06</v>
      </c>
      <c r="F34" s="51">
        <v>-0.06</v>
      </c>
      <c r="G34" s="51">
        <v>-0.1089</v>
      </c>
      <c r="H34" s="51">
        <v>-0.0489</v>
      </c>
    </row>
    <row r="35" spans="1:8" ht="12.75">
      <c r="A35" t="s">
        <v>90</v>
      </c>
      <c r="B35" s="51">
        <v>39.34199799999999</v>
      </c>
      <c r="C35" s="51">
        <v>-4.3686509999999865</v>
      </c>
      <c r="D35" s="51">
        <v>-8.538235000000004</v>
      </c>
      <c r="E35" s="51">
        <v>0.06</v>
      </c>
      <c r="F35" s="51">
        <v>-0.06</v>
      </c>
      <c r="G35" s="51">
        <v>-0.1064</v>
      </c>
      <c r="H35" s="51">
        <v>-0.0464</v>
      </c>
    </row>
    <row r="36" spans="1:8" ht="12.75">
      <c r="A36" t="s">
        <v>91</v>
      </c>
      <c r="B36" s="51">
        <v>38.54861799999999</v>
      </c>
      <c r="C36" s="51">
        <v>-4.8526599999999895</v>
      </c>
      <c r="D36" s="51">
        <v>-9.309026</v>
      </c>
      <c r="E36" s="51">
        <v>0.06</v>
      </c>
      <c r="F36" s="51">
        <v>-0.06</v>
      </c>
      <c r="G36" s="51">
        <v>-0.1027</v>
      </c>
      <c r="H36" s="51">
        <v>-0.0427</v>
      </c>
    </row>
    <row r="37" spans="1:8" ht="12.75">
      <c r="A37" t="s">
        <v>92</v>
      </c>
      <c r="B37" s="51">
        <v>37.756676999999996</v>
      </c>
      <c r="C37" s="51">
        <v>-5.333277999999989</v>
      </c>
      <c r="D37" s="51">
        <v>-10.083858</v>
      </c>
      <c r="E37" s="51">
        <v>0.06</v>
      </c>
      <c r="F37" s="51">
        <v>-0.06</v>
      </c>
      <c r="G37" s="51">
        <v>-0.1044</v>
      </c>
      <c r="H37" s="51">
        <v>-0.04440000000000001</v>
      </c>
    </row>
    <row r="38" spans="1:8" ht="12.75">
      <c r="A38" t="s">
        <v>93</v>
      </c>
      <c r="B38" s="51">
        <v>36.963865999999996</v>
      </c>
      <c r="C38" s="51">
        <v>-5.8153009999999865</v>
      </c>
      <c r="D38" s="51">
        <v>-10.856686000000003</v>
      </c>
      <c r="E38" s="51">
        <v>0.06</v>
      </c>
      <c r="F38" s="51">
        <v>-0.06</v>
      </c>
      <c r="G38" s="51">
        <v>-0.1035</v>
      </c>
      <c r="H38" s="51">
        <v>-0.0435</v>
      </c>
    </row>
    <row r="39" spans="1:8" ht="12.75">
      <c r="A39" t="s">
        <v>94</v>
      </c>
      <c r="B39" s="51">
        <v>38.63807499999999</v>
      </c>
      <c r="C39" s="51">
        <v>-7.594033999999989</v>
      </c>
      <c r="D39" s="51">
        <v>-11.465320999999996</v>
      </c>
      <c r="E39" s="51">
        <v>0.06</v>
      </c>
      <c r="F39" s="51">
        <v>-0.06</v>
      </c>
      <c r="G39" s="51">
        <v>-0.1016</v>
      </c>
      <c r="H39" s="51">
        <v>-0.0416</v>
      </c>
    </row>
    <row r="40" spans="1:8" ht="12.75">
      <c r="A40" t="s">
        <v>95</v>
      </c>
      <c r="B40" s="51">
        <v>39.430220999999996</v>
      </c>
      <c r="C40" s="51">
        <v>-7.1134059999999915</v>
      </c>
      <c r="D40" s="51">
        <v>-10.691165999999999</v>
      </c>
      <c r="E40" s="51">
        <v>0.06</v>
      </c>
      <c r="F40" s="51">
        <v>-0.06</v>
      </c>
      <c r="G40" s="51">
        <v>-0.1005</v>
      </c>
      <c r="H40" s="51">
        <v>-0.04050000000000001</v>
      </c>
    </row>
    <row r="41" spans="1:8" ht="12.75">
      <c r="A41" t="s">
        <v>96</v>
      </c>
      <c r="B41" s="51">
        <v>40.22247999999999</v>
      </c>
      <c r="C41" s="51">
        <v>-6.632388999999989</v>
      </c>
      <c r="D41" s="51">
        <v>-9.916865000000001</v>
      </c>
      <c r="E41" s="51">
        <v>0.06</v>
      </c>
      <c r="F41" s="51">
        <v>-0.06</v>
      </c>
      <c r="G41" s="51">
        <v>-0.0995</v>
      </c>
      <c r="H41" s="51">
        <v>-0.03950000000000001</v>
      </c>
    </row>
    <row r="42" spans="1:8" ht="12.75">
      <c r="A42" t="s">
        <v>97</v>
      </c>
      <c r="B42" s="51">
        <v>40.318236</v>
      </c>
      <c r="C42" s="51">
        <v>-1.6950809999999856</v>
      </c>
      <c r="D42" s="51">
        <v>-6.086611999999995</v>
      </c>
      <c r="E42" s="51">
        <v>0.06</v>
      </c>
      <c r="F42" s="51">
        <v>-0.06</v>
      </c>
      <c r="G42" s="51">
        <v>-0.1067</v>
      </c>
      <c r="H42" s="51">
        <v>-0.046700000000000005</v>
      </c>
    </row>
    <row r="43" spans="1:8" ht="12.75">
      <c r="A43" t="s">
        <v>98</v>
      </c>
      <c r="B43" s="51">
        <v>38.065703</v>
      </c>
      <c r="C43" s="51">
        <v>-1.2289299999999872</v>
      </c>
      <c r="D43" s="51">
        <v>-6.836322000000003</v>
      </c>
      <c r="E43" s="51">
        <v>0.06</v>
      </c>
      <c r="F43" s="51">
        <v>-0.06</v>
      </c>
      <c r="G43" s="51">
        <v>-0.1246</v>
      </c>
      <c r="H43" s="51">
        <v>-0.0646</v>
      </c>
    </row>
    <row r="44" spans="1:8" ht="12.75">
      <c r="A44" t="s">
        <v>99</v>
      </c>
      <c r="B44" s="51">
        <v>40.051655</v>
      </c>
      <c r="C44" s="51">
        <v>-2.2820849999999857</v>
      </c>
      <c r="D44" s="51">
        <v>-6.6874950000000055</v>
      </c>
      <c r="E44" s="51">
        <v>0.06</v>
      </c>
      <c r="F44" s="51">
        <v>-0.06</v>
      </c>
      <c r="G44" s="51">
        <v>-0.1062</v>
      </c>
      <c r="H44" s="51">
        <v>-0.046200000000000005</v>
      </c>
    </row>
    <row r="45" spans="1:8" ht="12.75">
      <c r="A45" t="s">
        <v>100</v>
      </c>
      <c r="B45" s="51">
        <v>38.32658</v>
      </c>
      <c r="C45" s="51">
        <v>-0.649541999999987</v>
      </c>
      <c r="D45" s="51">
        <v>-6.225533000000002</v>
      </c>
      <c r="E45" s="51">
        <v>0.06</v>
      </c>
      <c r="F45" s="51">
        <v>-0.06</v>
      </c>
      <c r="G45" s="51">
        <v>-0.1114</v>
      </c>
      <c r="H45" s="51">
        <v>-0.0514</v>
      </c>
    </row>
    <row r="46" spans="1:8" ht="12.75">
      <c r="A46" t="s">
        <v>101</v>
      </c>
      <c r="B46" s="51">
        <v>36.59995899999999</v>
      </c>
      <c r="C46" s="51">
        <v>0.9810280000000018</v>
      </c>
      <c r="D46" s="51">
        <v>-5.761774000000003</v>
      </c>
      <c r="E46" s="51">
        <v>0.06</v>
      </c>
      <c r="F46" s="51">
        <v>-0.06</v>
      </c>
      <c r="G46" s="51">
        <v>-0.1135</v>
      </c>
      <c r="H46" s="51">
        <v>-0.053500000000000006</v>
      </c>
    </row>
    <row r="47" spans="1:8" ht="12.75">
      <c r="A47" t="s">
        <v>102</v>
      </c>
      <c r="B47" s="51">
        <v>32.612052</v>
      </c>
      <c r="C47" s="51">
        <v>3.0648130000000045</v>
      </c>
      <c r="D47" s="51">
        <v>-6.031428000000002</v>
      </c>
      <c r="E47" s="51">
        <v>0.06</v>
      </c>
      <c r="F47" s="51">
        <v>-0.06</v>
      </c>
      <c r="G47" s="51">
        <v>-0.111</v>
      </c>
      <c r="H47" s="51">
        <v>-0.051000000000000004</v>
      </c>
    </row>
    <row r="48" spans="1:8" ht="12.75">
      <c r="A48" t="s">
        <v>103</v>
      </c>
      <c r="B48" s="51">
        <v>30.086764999999993</v>
      </c>
      <c r="C48" s="51">
        <v>2.9333800000000068</v>
      </c>
      <c r="D48" s="51">
        <v>-7.369495999999998</v>
      </c>
      <c r="E48" s="51">
        <v>0.06</v>
      </c>
      <c r="F48" s="51">
        <v>-0.06</v>
      </c>
      <c r="G48" s="51">
        <v>-0.1109</v>
      </c>
      <c r="H48" s="51">
        <v>-0.0509</v>
      </c>
    </row>
    <row r="49" spans="1:8" ht="12.75">
      <c r="A49" t="s">
        <v>104</v>
      </c>
      <c r="B49" s="51">
        <v>35.334872</v>
      </c>
      <c r="C49" s="51">
        <v>0.9129979999999984</v>
      </c>
      <c r="D49" s="51">
        <v>-6.427570000000003</v>
      </c>
      <c r="E49" s="51">
        <v>0.06</v>
      </c>
      <c r="F49" s="51">
        <v>-0.06</v>
      </c>
      <c r="G49" s="51">
        <v>-0.1089</v>
      </c>
      <c r="H49" s="51">
        <v>-0.0489</v>
      </c>
    </row>
    <row r="50" spans="1:8" ht="12.75">
      <c r="A50" t="s">
        <v>105</v>
      </c>
      <c r="B50" s="51">
        <v>34.873682</v>
      </c>
      <c r="C50" s="51">
        <v>2.611941000000001</v>
      </c>
      <c r="D50" s="51">
        <v>-5.298036</v>
      </c>
      <c r="E50" s="51">
        <v>0.06</v>
      </c>
      <c r="F50" s="51">
        <v>-0.06</v>
      </c>
      <c r="G50" s="51">
        <v>-0.1159</v>
      </c>
      <c r="H50" s="51">
        <v>-0.055900000000000005</v>
      </c>
    </row>
    <row r="51" spans="1:8" ht="12.75">
      <c r="A51" t="s">
        <v>106</v>
      </c>
      <c r="B51" s="51">
        <v>29.935212000000007</v>
      </c>
      <c r="C51" s="51">
        <v>4.562789000000003</v>
      </c>
      <c r="D51" s="51">
        <v>-5.969295999999996</v>
      </c>
      <c r="E51" s="51">
        <v>0.06</v>
      </c>
      <c r="F51" s="51">
        <v>-0.06</v>
      </c>
      <c r="G51" s="51">
        <v>-0.1152</v>
      </c>
      <c r="H51" s="51">
        <v>-0.0552</v>
      </c>
    </row>
    <row r="52" spans="1:8" ht="12.75">
      <c r="A52" t="s">
        <v>107</v>
      </c>
      <c r="B52" s="51">
        <v>28.030358999999997</v>
      </c>
      <c r="C52" s="51">
        <v>4.471675000000002</v>
      </c>
      <c r="D52" s="51">
        <v>-6.977575999999999</v>
      </c>
      <c r="E52" s="51">
        <v>0.06</v>
      </c>
      <c r="F52" s="51">
        <v>-0.06</v>
      </c>
      <c r="G52" s="51">
        <v>-0.1191</v>
      </c>
      <c r="H52" s="51">
        <v>-0.0591</v>
      </c>
    </row>
    <row r="53" spans="1:8" ht="12.75">
      <c r="A53" t="s">
        <v>108</v>
      </c>
      <c r="B53" s="51">
        <v>31.741773999999996</v>
      </c>
      <c r="C53" s="51">
        <v>-2.718691999999983</v>
      </c>
      <c r="D53" s="51">
        <v>-10.574441999999994</v>
      </c>
      <c r="E53" s="51">
        <v>0.06</v>
      </c>
      <c r="F53" s="51">
        <v>-0.06</v>
      </c>
      <c r="G53" s="51">
        <v>-0.0699</v>
      </c>
      <c r="H53" s="51">
        <v>-0.009900000000000006</v>
      </c>
    </row>
    <row r="54" spans="1:8" ht="12.75">
      <c r="A54" t="s">
        <v>109</v>
      </c>
      <c r="B54" s="51">
        <v>30.453655999999995</v>
      </c>
      <c r="C54" s="51">
        <v>-2.516208999999976</v>
      </c>
      <c r="D54" s="51">
        <v>-10.670735999999998</v>
      </c>
      <c r="E54" s="51">
        <v>0.06</v>
      </c>
      <c r="F54" s="51">
        <v>-0.06</v>
      </c>
      <c r="G54" s="51">
        <v>-0.067</v>
      </c>
      <c r="H54" s="51">
        <v>-0.007000000000000006</v>
      </c>
    </row>
    <row r="55" spans="1:8" ht="12.75">
      <c r="A55" t="s">
        <v>110</v>
      </c>
      <c r="B55" s="51">
        <v>29.791040000000002</v>
      </c>
      <c r="C55" s="51">
        <v>-0.647930999999982</v>
      </c>
      <c r="D55" s="51">
        <v>-9.864626999999999</v>
      </c>
      <c r="E55" s="51">
        <v>0.06</v>
      </c>
      <c r="F55" s="51">
        <v>-0.06</v>
      </c>
      <c r="G55" s="51">
        <v>-0.0705</v>
      </c>
      <c r="H55" s="51">
        <v>-0.010499999999999995</v>
      </c>
    </row>
    <row r="56" spans="1:8" ht="12.75">
      <c r="A56" t="s">
        <v>111</v>
      </c>
      <c r="B56" s="51">
        <v>28.503246000000004</v>
      </c>
      <c r="C56" s="51">
        <v>-0.4422499999999793</v>
      </c>
      <c r="D56" s="51">
        <v>-9.966611999999994</v>
      </c>
      <c r="E56" s="51">
        <v>0.06</v>
      </c>
      <c r="F56" s="51">
        <v>-0.06</v>
      </c>
      <c r="G56" s="51">
        <v>-0.074</v>
      </c>
      <c r="H56" s="51">
        <v>-0.013999999999999999</v>
      </c>
    </row>
    <row r="57" spans="1:8" ht="12.75">
      <c r="A57" t="s">
        <v>112</v>
      </c>
      <c r="B57" s="51">
        <v>44.343913</v>
      </c>
      <c r="C57" s="51">
        <v>-3.057025999999993</v>
      </c>
      <c r="D57" s="51">
        <v>-7.486073000000001</v>
      </c>
      <c r="E57" s="51">
        <v>0.06</v>
      </c>
      <c r="F57" s="51">
        <v>-0.06</v>
      </c>
      <c r="G57" s="51">
        <v>0.0961</v>
      </c>
      <c r="H57" s="51">
        <v>0.03610000000000001</v>
      </c>
    </row>
    <row r="58" spans="1:8" ht="12.75">
      <c r="A58" t="s">
        <v>113</v>
      </c>
      <c r="B58" s="51">
        <v>44.673351999999994</v>
      </c>
      <c r="C58" s="51">
        <v>-4.903480999999996</v>
      </c>
      <c r="D58" s="51">
        <v>-8.703338000000002</v>
      </c>
      <c r="E58" s="51">
        <v>0.06</v>
      </c>
      <c r="F58" s="51">
        <v>-0.06</v>
      </c>
      <c r="G58" s="51">
        <v>0.0966</v>
      </c>
      <c r="H58" s="51">
        <v>0.03660000000000001</v>
      </c>
    </row>
    <row r="59" spans="1:8" ht="12.75">
      <c r="A59" t="s">
        <v>114</v>
      </c>
      <c r="B59" s="51">
        <v>43.74101399999999</v>
      </c>
      <c r="C59" s="51">
        <v>-4.396084999999989</v>
      </c>
      <c r="D59" s="51">
        <v>-8.67344</v>
      </c>
      <c r="E59" s="51">
        <v>0.06</v>
      </c>
      <c r="F59" s="51">
        <v>-0.06</v>
      </c>
      <c r="G59" s="51">
        <v>0.0951</v>
      </c>
      <c r="H59" s="51">
        <v>0.035100000000000006</v>
      </c>
    </row>
    <row r="60" spans="1:8" ht="12.75">
      <c r="A60" t="s">
        <v>115</v>
      </c>
      <c r="B60" s="51">
        <v>43.47954099999999</v>
      </c>
      <c r="C60" s="51">
        <v>-5.899109999999995</v>
      </c>
      <c r="D60" s="51">
        <v>-9.999145999999996</v>
      </c>
      <c r="E60" s="51">
        <v>0.06</v>
      </c>
      <c r="F60" s="51">
        <v>-0.06</v>
      </c>
      <c r="G60" s="51">
        <v>0.0937</v>
      </c>
      <c r="H60" s="51">
        <v>0.03370000000000001</v>
      </c>
    </row>
    <row r="61" spans="1:8" ht="12.75">
      <c r="A61" t="s">
        <v>116</v>
      </c>
      <c r="B61" s="51">
        <v>44.38171799999999</v>
      </c>
      <c r="C61" s="51">
        <v>-6.448864999999992</v>
      </c>
      <c r="D61" s="51">
        <v>-9.96489</v>
      </c>
      <c r="E61" s="51">
        <v>0.06</v>
      </c>
      <c r="F61" s="51">
        <v>-0.06</v>
      </c>
      <c r="G61" s="51">
        <v>0.0953</v>
      </c>
      <c r="H61" s="51">
        <v>0.0353</v>
      </c>
    </row>
    <row r="62" spans="1:8" ht="12.75">
      <c r="A62" t="s">
        <v>117</v>
      </c>
      <c r="B62" s="51">
        <v>43.71411099999999</v>
      </c>
      <c r="C62" s="51">
        <v>-7.893078999999994</v>
      </c>
      <c r="D62" s="51">
        <v>-11.157831999999999</v>
      </c>
      <c r="E62" s="51">
        <v>0.06</v>
      </c>
      <c r="F62" s="51">
        <v>-0.06</v>
      </c>
      <c r="G62" s="51">
        <v>0.0939</v>
      </c>
      <c r="H62" s="51">
        <v>0.0339</v>
      </c>
    </row>
    <row r="63" spans="1:8" ht="12.75">
      <c r="A63" t="s">
        <v>118</v>
      </c>
      <c r="B63" s="51">
        <v>42.54540999999999</v>
      </c>
      <c r="C63" s="51">
        <v>-7.110740999999989</v>
      </c>
      <c r="D63" s="51">
        <v>-11.276759999999996</v>
      </c>
      <c r="E63" s="51">
        <v>0.06</v>
      </c>
      <c r="F63" s="51">
        <v>-0.06</v>
      </c>
      <c r="G63" s="51">
        <v>0.0933</v>
      </c>
      <c r="H63" s="51">
        <v>0.033299999999999996</v>
      </c>
    </row>
    <row r="64" spans="1:8" ht="12.75">
      <c r="A64" t="s">
        <v>119</v>
      </c>
      <c r="B64" s="51">
        <v>42.11697699999999</v>
      </c>
      <c r="C64" s="51">
        <v>-8.728879999999988</v>
      </c>
      <c r="D64" s="51">
        <v>-12.261994000000001</v>
      </c>
      <c r="E64" s="51">
        <v>0.06</v>
      </c>
      <c r="F64" s="51">
        <v>-0.06</v>
      </c>
      <c r="G64" s="51">
        <v>0.0861</v>
      </c>
      <c r="H64" s="51">
        <v>0.026099999999999998</v>
      </c>
    </row>
    <row r="65" spans="1:8" ht="12.75">
      <c r="A65" t="s">
        <v>120</v>
      </c>
      <c r="B65" s="51">
        <v>41.56069999999998</v>
      </c>
      <c r="C65" s="51">
        <v>-10.454862999999994</v>
      </c>
      <c r="D65" s="51">
        <v>-13.045718999999998</v>
      </c>
      <c r="E65" s="51">
        <v>0.06</v>
      </c>
      <c r="F65" s="51">
        <v>-0.06</v>
      </c>
      <c r="G65" s="51">
        <v>0.0788</v>
      </c>
      <c r="H65" s="51">
        <v>0.018799999999999997</v>
      </c>
    </row>
    <row r="66" spans="1:8" ht="12.75">
      <c r="A66" t="s">
        <v>121</v>
      </c>
      <c r="B66" s="51">
        <v>39.892547999999984</v>
      </c>
      <c r="C66" s="51">
        <v>-11.515506999999984</v>
      </c>
      <c r="D66" s="51">
        <v>-13.873720999999996</v>
      </c>
      <c r="E66" s="51">
        <v>0.06</v>
      </c>
      <c r="F66" s="51">
        <v>-0.06</v>
      </c>
      <c r="G66" s="51">
        <v>0.0725</v>
      </c>
      <c r="H66" s="51">
        <v>0.0125</v>
      </c>
    </row>
    <row r="67" spans="1:7" ht="12.75">
      <c r="A67" t="s">
        <v>122</v>
      </c>
      <c r="B67" s="51">
        <v>42.774619</v>
      </c>
      <c r="C67" s="51">
        <v>-3.6978669999999947</v>
      </c>
      <c r="D67" s="51">
        <v>-6.996798999999999</v>
      </c>
      <c r="E67" s="51">
        <v>0.06</v>
      </c>
      <c r="F67" s="51">
        <v>-0.06</v>
      </c>
      <c r="G67" s="51">
        <v>0.0296</v>
      </c>
    </row>
    <row r="68" spans="1:7" ht="12.75">
      <c r="A68" t="s">
        <v>123</v>
      </c>
      <c r="B68" s="51">
        <v>42.41960199999999</v>
      </c>
      <c r="C68" s="51">
        <v>-4.394454999999991</v>
      </c>
      <c r="D68" s="51">
        <v>-8.060382</v>
      </c>
      <c r="E68" s="51">
        <v>0.06</v>
      </c>
      <c r="F68" s="51">
        <v>-0.06</v>
      </c>
      <c r="G68" s="51">
        <v>0.0336</v>
      </c>
    </row>
    <row r="69" spans="1:7" ht="12.75">
      <c r="A69" t="s">
        <v>124</v>
      </c>
      <c r="B69" s="51">
        <v>41.86293799999999</v>
      </c>
      <c r="C69" s="51">
        <v>-5.480038999999993</v>
      </c>
      <c r="D69" s="51">
        <v>-8.638888000000001</v>
      </c>
      <c r="E69" s="51">
        <v>0.06</v>
      </c>
      <c r="F69" s="51">
        <v>-0.06</v>
      </c>
      <c r="G69" s="51">
        <v>0.0338</v>
      </c>
    </row>
    <row r="70" spans="1:7" ht="12.75">
      <c r="A70" t="s">
        <v>125</v>
      </c>
      <c r="B70" s="51">
        <v>41.61652399999999</v>
      </c>
      <c r="C70" s="51">
        <v>-6.087379999999993</v>
      </c>
      <c r="D70" s="51">
        <v>-9.93683</v>
      </c>
      <c r="E70" s="51">
        <v>0.06</v>
      </c>
      <c r="F70" s="51">
        <v>-0.06</v>
      </c>
      <c r="G70" s="51">
        <v>0.044</v>
      </c>
    </row>
    <row r="71" spans="1:7" ht="12.75">
      <c r="A71" t="s">
        <v>126</v>
      </c>
      <c r="B71" s="51">
        <v>41.064558999999996</v>
      </c>
      <c r="C71" s="51">
        <v>-7.124724999999988</v>
      </c>
      <c r="D71" s="51">
        <v>-10.636150999999998</v>
      </c>
      <c r="E71" s="51">
        <v>0.06</v>
      </c>
      <c r="F71" s="51">
        <v>-0.06</v>
      </c>
      <c r="G71" s="51">
        <v>0.048</v>
      </c>
    </row>
    <row r="72" spans="1:7" ht="12.75">
      <c r="A72" t="s">
        <v>127</v>
      </c>
      <c r="B72" s="51">
        <v>40.67126999999999</v>
      </c>
      <c r="C72" s="51">
        <v>-8.01860599999999</v>
      </c>
      <c r="D72" s="51">
        <v>-11.864239000000001</v>
      </c>
      <c r="E72" s="51">
        <v>0.06</v>
      </c>
      <c r="F72" s="51">
        <v>-0.06</v>
      </c>
      <c r="G72" s="51">
        <v>0.0518</v>
      </c>
    </row>
    <row r="73" spans="1:7" ht="12.75">
      <c r="A73" t="s">
        <v>128</v>
      </c>
      <c r="B73" s="51">
        <v>40.018557999999985</v>
      </c>
      <c r="C73" s="51">
        <v>-9.10276999999999</v>
      </c>
      <c r="D73" s="51">
        <v>-12.284012999999998</v>
      </c>
      <c r="E73" s="51">
        <v>0.06</v>
      </c>
      <c r="F73" s="51">
        <v>-0.06</v>
      </c>
      <c r="G73" s="51">
        <v>0.0542</v>
      </c>
    </row>
    <row r="74" spans="1:7" ht="12.75">
      <c r="A74" t="s">
        <v>129</v>
      </c>
      <c r="B74" s="51">
        <v>38.28626599999998</v>
      </c>
      <c r="C74" s="51">
        <v>-9.669479999999991</v>
      </c>
      <c r="D74" s="51">
        <v>-12.948269</v>
      </c>
      <c r="E74" s="51">
        <v>0.06</v>
      </c>
      <c r="F74" s="51">
        <v>-0.06</v>
      </c>
      <c r="G74" s="51">
        <v>-0.0597</v>
      </c>
    </row>
    <row r="75" spans="1:7" ht="12.75">
      <c r="A75" t="s">
        <v>130</v>
      </c>
      <c r="B75" s="51">
        <v>38.497708</v>
      </c>
      <c r="C75" s="51">
        <v>-10.670294999999987</v>
      </c>
      <c r="D75" s="51">
        <v>-13.399386</v>
      </c>
      <c r="E75" s="51">
        <v>0.06</v>
      </c>
      <c r="F75" s="51">
        <v>-0.06</v>
      </c>
      <c r="G75" s="51">
        <v>-0.0553</v>
      </c>
    </row>
    <row r="76" spans="1:7" ht="12.75">
      <c r="A76" t="s">
        <v>131</v>
      </c>
      <c r="B76" s="51">
        <v>37.43471299999999</v>
      </c>
      <c r="C76" s="51">
        <v>-10.323541999999984</v>
      </c>
      <c r="D76" s="51">
        <v>-13.382162999999998</v>
      </c>
      <c r="E76" s="51">
        <v>0.06</v>
      </c>
      <c r="F76" s="51">
        <v>-0.06</v>
      </c>
      <c r="G76" s="51">
        <v>-0.0448</v>
      </c>
    </row>
    <row r="77" spans="1:8" ht="12.75">
      <c r="A77" t="s">
        <v>132</v>
      </c>
      <c r="B77" s="51">
        <v>25.757512</v>
      </c>
      <c r="C77" s="51">
        <v>3.6417539999999993</v>
      </c>
      <c r="D77" s="51">
        <v>-8.412734000000004</v>
      </c>
      <c r="E77" s="51">
        <v>0.06</v>
      </c>
      <c r="F77" s="51">
        <v>-0.06</v>
      </c>
      <c r="G77" s="51">
        <v>-0.0892</v>
      </c>
      <c r="H77" s="51">
        <v>-0.029200000000000004</v>
      </c>
    </row>
    <row r="78" spans="1:8" ht="12.75">
      <c r="A78" t="s">
        <v>133</v>
      </c>
      <c r="B78" s="51">
        <v>25.361119000000002</v>
      </c>
      <c r="C78" s="51">
        <v>2.9023040000000013</v>
      </c>
      <c r="D78" s="51">
        <v>-8.832143000000002</v>
      </c>
      <c r="E78" s="51">
        <v>0.06</v>
      </c>
      <c r="F78" s="51">
        <v>-0.06</v>
      </c>
      <c r="G78" s="51">
        <v>-0.0868</v>
      </c>
      <c r="H78" s="51">
        <v>-0.026800000000000004</v>
      </c>
    </row>
    <row r="79" spans="1:8" ht="12.75">
      <c r="A79" t="s">
        <v>134</v>
      </c>
      <c r="B79" s="51">
        <v>26.474812999999997</v>
      </c>
      <c r="C79" s="51">
        <v>2.877786000000005</v>
      </c>
      <c r="D79" s="51">
        <v>-8.670071000000004</v>
      </c>
      <c r="E79" s="51">
        <v>0.06</v>
      </c>
      <c r="F79" s="51">
        <v>-0.06</v>
      </c>
      <c r="G79" s="51">
        <v>-0.0846</v>
      </c>
      <c r="H79" s="51">
        <v>-0.024599999999999997</v>
      </c>
    </row>
    <row r="80" spans="1:8" ht="12.75">
      <c r="A80" t="s">
        <v>135</v>
      </c>
      <c r="B80" s="51">
        <v>25.62528899999999</v>
      </c>
      <c r="C80" s="51">
        <v>2.230380999999997</v>
      </c>
      <c r="D80" s="51">
        <v>-9.118546999999996</v>
      </c>
      <c r="E80" s="51">
        <v>0.06</v>
      </c>
      <c r="F80" s="51">
        <v>-0.06</v>
      </c>
      <c r="G80" s="51">
        <v>-0.086</v>
      </c>
      <c r="H80" s="51">
        <v>-0.025999999999999995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S125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" width="10.140625" style="1" customWidth="1"/>
    <col min="17" max="17" width="11.7109375" style="1" customWidth="1"/>
    <col min="18" max="18" width="10.00390625" style="1" customWidth="1"/>
    <col min="19" max="16384" width="9.140625" style="1" customWidth="1"/>
  </cols>
  <sheetData>
    <row r="1" spans="2:14" ht="13.5" customHeight="1">
      <c r="B1" s="47" t="s">
        <v>49</v>
      </c>
      <c r="C1" s="55" t="s">
        <v>53</v>
      </c>
      <c r="D1" s="55"/>
      <c r="E1" s="24"/>
      <c r="F1" s="17" t="s">
        <v>3</v>
      </c>
      <c r="G1" s="48">
        <v>39123.1199537037</v>
      </c>
      <c r="H1" s="12"/>
      <c r="M1" s="42"/>
      <c r="N1" s="4"/>
    </row>
    <row r="2" spans="2:15" ht="13.5">
      <c r="B2" s="47" t="s">
        <v>50</v>
      </c>
      <c r="C2" s="55" t="s">
        <v>54</v>
      </c>
      <c r="D2" s="55"/>
      <c r="E2" s="5"/>
      <c r="F2" s="28"/>
      <c r="G2" s="25"/>
      <c r="H2" s="11"/>
      <c r="J2" s="53" t="s">
        <v>42</v>
      </c>
      <c r="K2" s="53"/>
      <c r="L2" s="53"/>
      <c r="M2" s="53"/>
      <c r="N2" s="53"/>
      <c r="O2" s="53"/>
    </row>
    <row r="3" spans="2:15" ht="13.5">
      <c r="B3" s="47" t="s">
        <v>51</v>
      </c>
      <c r="C3" s="55" t="s">
        <v>55</v>
      </c>
      <c r="D3" s="55"/>
      <c r="E3" s="2"/>
      <c r="F3" s="17" t="s">
        <v>2</v>
      </c>
      <c r="G3" s="2"/>
      <c r="H3" s="2"/>
      <c r="J3" s="53"/>
      <c r="K3" s="53"/>
      <c r="L3" s="53"/>
      <c r="M3" s="53"/>
      <c r="N3" s="53"/>
      <c r="O3" s="53"/>
    </row>
    <row r="4" spans="2:15" ht="13.5">
      <c r="B4" s="47" t="s">
        <v>52</v>
      </c>
      <c r="C4" s="55" t="s">
        <v>56</v>
      </c>
      <c r="D4" s="55"/>
      <c r="E4" s="2"/>
      <c r="F4" s="28"/>
      <c r="G4" s="2"/>
      <c r="H4" s="2"/>
      <c r="J4" s="53"/>
      <c r="K4" s="53"/>
      <c r="L4" s="53"/>
      <c r="M4" s="53"/>
      <c r="N4" s="53"/>
      <c r="O4" s="53"/>
    </row>
    <row r="5" spans="2:15" ht="13.5">
      <c r="B5" s="9"/>
      <c r="E5" s="54" t="s">
        <v>30</v>
      </c>
      <c r="F5" s="54"/>
      <c r="G5" s="6">
        <v>79</v>
      </c>
      <c r="H5" s="2"/>
      <c r="J5" s="53"/>
      <c r="K5" s="53"/>
      <c r="L5" s="53"/>
      <c r="M5" s="53"/>
      <c r="N5" s="53"/>
      <c r="O5" s="53"/>
    </row>
    <row r="6" spans="2:15" ht="13.5">
      <c r="B6" s="47" t="s">
        <v>4</v>
      </c>
      <c r="C6" s="59">
        <v>1E-08</v>
      </c>
      <c r="D6" s="59"/>
      <c r="E6" s="54" t="s">
        <v>31</v>
      </c>
      <c r="F6" s="54"/>
      <c r="G6" s="37">
        <v>53</v>
      </c>
      <c r="H6" s="2"/>
      <c r="J6" s="53"/>
      <c r="K6" s="53"/>
      <c r="L6" s="53"/>
      <c r="M6" s="53"/>
      <c r="N6" s="53"/>
      <c r="O6" s="53"/>
    </row>
    <row r="7" spans="2:8" ht="13.5">
      <c r="B7" s="47" t="s">
        <v>32</v>
      </c>
      <c r="C7" s="59">
        <v>-0.12</v>
      </c>
      <c r="D7" s="59"/>
      <c r="E7" s="58" t="s">
        <v>16</v>
      </c>
      <c r="F7" s="58"/>
      <c r="G7" s="27">
        <v>-0.05306202531645569</v>
      </c>
      <c r="H7" s="6"/>
    </row>
    <row r="8" spans="2:8" ht="13.5">
      <c r="B8" s="47" t="s">
        <v>33</v>
      </c>
      <c r="C8" s="59">
        <v>-0.25</v>
      </c>
      <c r="D8" s="59"/>
      <c r="E8" s="54" t="s">
        <v>11</v>
      </c>
      <c r="F8" s="54"/>
      <c r="G8" s="20">
        <v>-0.0909</v>
      </c>
      <c r="H8" s="5"/>
    </row>
    <row r="9" spans="5:8" ht="13.5">
      <c r="E9" s="54" t="s">
        <v>12</v>
      </c>
      <c r="F9" s="54"/>
      <c r="G9" s="20">
        <v>-0.37129999999999996</v>
      </c>
      <c r="H9" s="5"/>
    </row>
    <row r="10" spans="2:8" ht="13.5">
      <c r="B10" s="16" t="s">
        <v>5</v>
      </c>
      <c r="C10" s="36" t="s">
        <v>6</v>
      </c>
      <c r="E10" s="54" t="s">
        <v>13</v>
      </c>
      <c r="F10" s="54"/>
      <c r="G10" s="27">
        <v>0.2804099095315485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6" t="s">
        <v>48</v>
      </c>
      <c r="C12" s="57"/>
      <c r="D12" s="57"/>
      <c r="E12" s="57"/>
      <c r="F12" s="57"/>
      <c r="G12" s="57"/>
      <c r="H12" s="1"/>
      <c r="J12" s="38" t="s">
        <v>34</v>
      </c>
      <c r="K12" s="33">
        <v>19</v>
      </c>
      <c r="L12" s="33">
        <v>0</v>
      </c>
      <c r="M12" s="33">
        <v>7</v>
      </c>
      <c r="N12" s="33">
        <v>26</v>
      </c>
      <c r="O12" s="34">
        <v>32.91139240506329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43</v>
      </c>
      <c r="L13" s="33"/>
      <c r="M13" s="33">
        <v>10</v>
      </c>
      <c r="N13" s="33">
        <v>53</v>
      </c>
      <c r="O13" s="34">
        <v>67.08860759493672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62</v>
      </c>
      <c r="L15" s="33">
        <v>0</v>
      </c>
      <c r="M15" s="33">
        <v>17</v>
      </c>
      <c r="N15" s="33">
        <v>79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0.04432396666054217</v>
      </c>
      <c r="L18" s="31">
        <v>0.07292512645714866</v>
      </c>
      <c r="M18" s="31">
        <v>0.07921383693819806</v>
      </c>
      <c r="N18" s="40">
        <v>0.09660990953154848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-0.03654146910878353</v>
      </c>
      <c r="L19" s="31">
        <v>-0.057687149902682755</v>
      </c>
      <c r="M19" s="31">
        <v>-0.17630509922098625</v>
      </c>
      <c r="N19" s="40">
        <v>-0.1838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0.0808654357693257</v>
      </c>
      <c r="L20" s="31">
        <v>0.13061227635983141</v>
      </c>
      <c r="M20" s="31">
        <v>0.2555189361591843</v>
      </c>
      <c r="N20" s="40">
        <v>0.2804099095315485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0.015214378433727598</v>
      </c>
      <c r="L22" s="31">
        <v>0.026576414982900323</v>
      </c>
      <c r="M22" s="31">
        <v>-0.04557221967195363</v>
      </c>
      <c r="N22" s="40">
        <v>-0.05306202531645569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0.028498247762474907</v>
      </c>
      <c r="L23" s="31">
        <v>0.04598234451418753</v>
      </c>
      <c r="M23" s="31">
        <v>0.07149798016207831</v>
      </c>
      <c r="N23" s="40">
        <v>0.08965761149958094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0.024251130647216335</v>
      </c>
      <c r="L24" s="31">
        <v>0.03776403521065943</v>
      </c>
      <c r="M24" s="31">
        <v>0.05544407935291748</v>
      </c>
      <c r="N24" s="40">
        <v>0.07272772952594732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19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" t="s">
        <v>136</v>
      </c>
      <c r="K45" s="1" t="s">
        <v>137</v>
      </c>
      <c r="N45" s="21" t="s">
        <v>1</v>
      </c>
      <c r="O45" s="13" t="s">
        <v>7</v>
      </c>
      <c r="P45" s="13" t="s">
        <v>8</v>
      </c>
      <c r="Q45" s="13" t="s">
        <v>9</v>
      </c>
      <c r="R45" s="13" t="s">
        <v>10</v>
      </c>
      <c r="S45" s="13" t="s">
        <v>0</v>
      </c>
    </row>
    <row r="46" spans="2:19" ht="13.5" customHeight="1">
      <c r="B46" s="22"/>
      <c r="C46" s="19"/>
      <c r="D46" s="19"/>
      <c r="E46" s="19"/>
      <c r="F46" s="19"/>
      <c r="G46" s="19"/>
      <c r="H46" s="14"/>
      <c r="N46" s="22"/>
      <c r="O46" s="19"/>
      <c r="P46" s="19"/>
      <c r="Q46" s="19"/>
      <c r="R46" s="19"/>
      <c r="S46" s="19"/>
    </row>
    <row r="47" spans="2:19" ht="13.5">
      <c r="B47" s="23" t="s">
        <v>57</v>
      </c>
      <c r="C47" s="20">
        <v>35.15772199999999</v>
      </c>
      <c r="D47" s="20">
        <v>-5.820286999999986</v>
      </c>
      <c r="E47" s="20">
        <v>-11.276421999999997</v>
      </c>
      <c r="F47" s="50">
        <v>-0.2329</v>
      </c>
      <c r="J47" s="50">
        <v>-0.0454</v>
      </c>
      <c r="K47" s="52">
        <f>-0.1875+J47</f>
        <v>-0.2329</v>
      </c>
      <c r="N47" s="23" t="s">
        <v>57</v>
      </c>
      <c r="O47" s="20">
        <v>35.15772199999999</v>
      </c>
      <c r="P47" s="20">
        <v>-5.820286999999986</v>
      </c>
      <c r="Q47" s="20">
        <v>-11.276421999999997</v>
      </c>
      <c r="R47" s="50">
        <v>-0.2329</v>
      </c>
      <c r="S47" s="50"/>
    </row>
    <row r="48" spans="2:19" ht="13.5">
      <c r="B48" s="23" t="s">
        <v>58</v>
      </c>
      <c r="C48" s="20">
        <v>34.45625899999999</v>
      </c>
      <c r="D48" s="20">
        <v>-6.78605199999998</v>
      </c>
      <c r="E48" s="20">
        <v>-11.757972000000006</v>
      </c>
      <c r="F48" s="50">
        <v>-0.3677</v>
      </c>
      <c r="G48" s="50">
        <v>-0.1177</v>
      </c>
      <c r="J48" s="50">
        <v>-0.1802</v>
      </c>
      <c r="K48" s="52">
        <f aca="true" t="shared" si="0" ref="K48:K111">-0.1875+J48</f>
        <v>-0.3677</v>
      </c>
      <c r="L48" s="1">
        <v>-0.1177</v>
      </c>
      <c r="N48" s="23" t="s">
        <v>58</v>
      </c>
      <c r="O48" s="20">
        <v>34.45625899999999</v>
      </c>
      <c r="P48" s="20">
        <v>-6.78605199999998</v>
      </c>
      <c r="Q48" s="20">
        <v>-11.757972000000006</v>
      </c>
      <c r="R48" s="50">
        <v>-0.3677</v>
      </c>
      <c r="S48" s="50">
        <v>-0.1177</v>
      </c>
    </row>
    <row r="49" spans="2:19" ht="13.5">
      <c r="B49" s="23" t="s">
        <v>59</v>
      </c>
      <c r="C49" s="20">
        <v>33.75100599999999</v>
      </c>
      <c r="D49" s="20">
        <v>-7.848147999999984</v>
      </c>
      <c r="E49" s="20">
        <v>-11.985353999999997</v>
      </c>
      <c r="F49" s="50">
        <v>-0.2304</v>
      </c>
      <c r="J49" s="50">
        <v>-0.0429</v>
      </c>
      <c r="K49" s="52">
        <f t="shared" si="0"/>
        <v>-0.2304</v>
      </c>
      <c r="N49" s="23" t="s">
        <v>59</v>
      </c>
      <c r="O49" s="20">
        <v>33.75100599999999</v>
      </c>
      <c r="P49" s="20">
        <v>-7.848147999999984</v>
      </c>
      <c r="Q49" s="20">
        <v>-11.985353999999997</v>
      </c>
      <c r="R49" s="50">
        <v>-0.2304</v>
      </c>
      <c r="S49" s="50"/>
    </row>
    <row r="50" spans="2:19" ht="13.5">
      <c r="B50" s="23" t="s">
        <v>60</v>
      </c>
      <c r="C50" s="20">
        <v>35.50788399999999</v>
      </c>
      <c r="D50" s="20">
        <v>-6.673793999999987</v>
      </c>
      <c r="E50" s="20">
        <v>-11.57995</v>
      </c>
      <c r="F50" s="50">
        <v>-0.2375</v>
      </c>
      <c r="J50" s="50">
        <v>-0.05</v>
      </c>
      <c r="K50" s="52">
        <f t="shared" si="0"/>
        <v>-0.2375</v>
      </c>
      <c r="N50" s="23" t="s">
        <v>60</v>
      </c>
      <c r="O50" s="20">
        <v>35.50788399999999</v>
      </c>
      <c r="P50" s="20">
        <v>-6.673793999999987</v>
      </c>
      <c r="Q50" s="20">
        <v>-11.57995</v>
      </c>
      <c r="R50" s="50">
        <v>-0.2375</v>
      </c>
      <c r="S50" s="50"/>
    </row>
    <row r="51" spans="2:19" ht="13.5">
      <c r="B51" s="23" t="s">
        <v>61</v>
      </c>
      <c r="C51" s="20">
        <v>34.75309299999999</v>
      </c>
      <c r="D51" s="20">
        <v>-7.653396999999983</v>
      </c>
      <c r="E51" s="20">
        <v>-12.017787999999996</v>
      </c>
      <c r="F51" s="50">
        <v>-0.3136</v>
      </c>
      <c r="G51" s="50">
        <v>-0.0636</v>
      </c>
      <c r="J51" s="50">
        <v>-0.1261</v>
      </c>
      <c r="K51" s="52">
        <f t="shared" si="0"/>
        <v>-0.3136</v>
      </c>
      <c r="L51" s="1">
        <v>-0.0636</v>
      </c>
      <c r="N51" s="23" t="s">
        <v>61</v>
      </c>
      <c r="O51" s="20">
        <v>34.75309299999999</v>
      </c>
      <c r="P51" s="20">
        <v>-7.653396999999983</v>
      </c>
      <c r="Q51" s="20">
        <v>-12.017787999999996</v>
      </c>
      <c r="R51" s="50">
        <v>-0.3136</v>
      </c>
      <c r="S51" s="50">
        <v>-0.0636</v>
      </c>
    </row>
    <row r="52" spans="2:19" ht="13.5">
      <c r="B52" s="23" t="s">
        <v>62</v>
      </c>
      <c r="C52" s="20">
        <v>34.001267999999996</v>
      </c>
      <c r="D52" s="20">
        <v>-8.694281999999976</v>
      </c>
      <c r="E52" s="20">
        <v>-12.314152000000004</v>
      </c>
      <c r="F52" s="50">
        <v>-0.2351</v>
      </c>
      <c r="J52" s="50">
        <v>-0.0476</v>
      </c>
      <c r="K52" s="52">
        <f t="shared" si="0"/>
        <v>-0.2351</v>
      </c>
      <c r="N52" s="23" t="s">
        <v>62</v>
      </c>
      <c r="O52" s="20">
        <v>34.001267999999996</v>
      </c>
      <c r="P52" s="20">
        <v>-8.694281999999976</v>
      </c>
      <c r="Q52" s="20">
        <v>-12.314152000000004</v>
      </c>
      <c r="R52" s="50">
        <v>-0.2351</v>
      </c>
      <c r="S52" s="50"/>
    </row>
    <row r="53" spans="2:19" ht="13.5">
      <c r="B53" s="23" t="s">
        <v>63</v>
      </c>
      <c r="C53" s="20">
        <v>35.763664999999996</v>
      </c>
      <c r="D53" s="20">
        <v>-7.579713999999985</v>
      </c>
      <c r="E53" s="20">
        <v>-11.962299000000002</v>
      </c>
      <c r="F53" s="50">
        <v>-0.254</v>
      </c>
      <c r="G53" s="50">
        <v>-0.004</v>
      </c>
      <c r="J53" s="50">
        <v>-0.0665</v>
      </c>
      <c r="K53" s="52">
        <f t="shared" si="0"/>
        <v>-0.254</v>
      </c>
      <c r="L53" s="1">
        <v>-0.004</v>
      </c>
      <c r="N53" s="23" t="s">
        <v>63</v>
      </c>
      <c r="O53" s="20">
        <v>35.763664999999996</v>
      </c>
      <c r="P53" s="20">
        <v>-7.579713999999985</v>
      </c>
      <c r="Q53" s="20">
        <v>-11.962299000000002</v>
      </c>
      <c r="R53" s="50">
        <v>-0.254</v>
      </c>
      <c r="S53" s="50">
        <v>-0.004</v>
      </c>
    </row>
    <row r="54" spans="2:19" ht="13.5">
      <c r="B54" s="23" t="s">
        <v>64</v>
      </c>
      <c r="C54" s="20">
        <v>34.98563999999999</v>
      </c>
      <c r="D54" s="20">
        <v>-8.560315999999977</v>
      </c>
      <c r="E54" s="20">
        <v>-12.308672999999995</v>
      </c>
      <c r="F54" s="50">
        <v>-0.2331</v>
      </c>
      <c r="J54" s="50">
        <v>-0.0456</v>
      </c>
      <c r="K54" s="52">
        <f t="shared" si="0"/>
        <v>-0.2331</v>
      </c>
      <c r="N54" s="23" t="s">
        <v>64</v>
      </c>
      <c r="O54" s="20">
        <v>34.98563999999999</v>
      </c>
      <c r="P54" s="20">
        <v>-8.560315999999977</v>
      </c>
      <c r="Q54" s="20">
        <v>-12.308672999999995</v>
      </c>
      <c r="R54" s="50">
        <v>-0.2331</v>
      </c>
      <c r="S54" s="50"/>
    </row>
    <row r="55" spans="2:19" ht="13.5">
      <c r="B55" s="23" t="s">
        <v>65</v>
      </c>
      <c r="C55" s="20">
        <v>35.13914499999999</v>
      </c>
      <c r="D55" s="20">
        <v>-9.445980999999986</v>
      </c>
      <c r="E55" s="20">
        <v>-12.716973</v>
      </c>
      <c r="F55" s="50">
        <v>-0.23020000000000002</v>
      </c>
      <c r="J55" s="50">
        <v>-0.0427</v>
      </c>
      <c r="K55" s="52">
        <f t="shared" si="0"/>
        <v>-0.23020000000000002</v>
      </c>
      <c r="N55" s="23" t="s">
        <v>65</v>
      </c>
      <c r="O55" s="20">
        <v>35.13914499999999</v>
      </c>
      <c r="P55" s="20">
        <v>-9.445980999999986</v>
      </c>
      <c r="Q55" s="20">
        <v>-12.716973</v>
      </c>
      <c r="R55" s="50">
        <v>-0.23020000000000002</v>
      </c>
      <c r="S55" s="50"/>
    </row>
    <row r="56" spans="2:19" ht="13.5">
      <c r="B56" s="23" t="s">
        <v>66</v>
      </c>
      <c r="C56" s="20">
        <v>35.95882999999999</v>
      </c>
      <c r="D56" s="20">
        <v>-8.477591999999982</v>
      </c>
      <c r="E56" s="20">
        <v>-12.364529999999998</v>
      </c>
      <c r="F56" s="50">
        <v>-0.2487</v>
      </c>
      <c r="J56" s="50">
        <v>-0.0612</v>
      </c>
      <c r="K56" s="52">
        <f t="shared" si="0"/>
        <v>-0.2487</v>
      </c>
      <c r="N56" s="23" t="s">
        <v>66</v>
      </c>
      <c r="O56" s="20">
        <v>35.95882999999999</v>
      </c>
      <c r="P56" s="20">
        <v>-8.477591999999982</v>
      </c>
      <c r="Q56" s="20">
        <v>-12.364529999999998</v>
      </c>
      <c r="R56" s="50">
        <v>-0.2487</v>
      </c>
      <c r="S56" s="50"/>
    </row>
    <row r="57" spans="2:19" ht="13.5">
      <c r="B57" s="23" t="s">
        <v>67</v>
      </c>
      <c r="C57" s="20">
        <v>36.910301999999994</v>
      </c>
      <c r="D57" s="20">
        <v>-8.485406999999988</v>
      </c>
      <c r="E57" s="20">
        <v>-12.438161000000001</v>
      </c>
      <c r="F57" s="50">
        <v>-0.22</v>
      </c>
      <c r="J57" s="50">
        <v>-0.0325</v>
      </c>
      <c r="K57" s="52">
        <f t="shared" si="0"/>
        <v>-0.22</v>
      </c>
      <c r="N57" s="23" t="s">
        <v>67</v>
      </c>
      <c r="O57" s="20">
        <v>36.910301999999994</v>
      </c>
      <c r="P57" s="20">
        <v>-8.485406999999988</v>
      </c>
      <c r="Q57" s="20">
        <v>-12.438161000000001</v>
      </c>
      <c r="R57" s="50">
        <v>-0.22</v>
      </c>
      <c r="S57" s="50"/>
    </row>
    <row r="58" spans="2:19" ht="13.5">
      <c r="B58" s="23" t="s">
        <v>68</v>
      </c>
      <c r="C58" s="20">
        <v>36.07580999999998</v>
      </c>
      <c r="D58" s="20">
        <v>-9.401867999999986</v>
      </c>
      <c r="E58" s="20">
        <v>-12.796546000000003</v>
      </c>
      <c r="F58" s="50">
        <v>-0.2217</v>
      </c>
      <c r="J58" s="50">
        <v>-0.0342</v>
      </c>
      <c r="K58" s="52">
        <f t="shared" si="0"/>
        <v>-0.2217</v>
      </c>
      <c r="N58" s="23" t="s">
        <v>68</v>
      </c>
      <c r="O58" s="20">
        <v>36.07580999999998</v>
      </c>
      <c r="P58" s="20">
        <v>-9.401867999999986</v>
      </c>
      <c r="Q58" s="20">
        <v>-12.796546000000003</v>
      </c>
      <c r="R58" s="50">
        <v>-0.2217</v>
      </c>
      <c r="S58" s="50"/>
    </row>
    <row r="59" spans="2:19" ht="13.5">
      <c r="B59" s="23" t="s">
        <v>69</v>
      </c>
      <c r="C59" s="20">
        <v>36.53693899999998</v>
      </c>
      <c r="D59" s="20">
        <v>-9.851976999999984</v>
      </c>
      <c r="E59" s="20">
        <v>-13.101294</v>
      </c>
      <c r="F59" s="50">
        <v>-0.21889999999999998</v>
      </c>
      <c r="J59" s="50">
        <v>-0.0314</v>
      </c>
      <c r="K59" s="52">
        <f t="shared" si="0"/>
        <v>-0.21889999999999998</v>
      </c>
      <c r="N59" s="23" t="s">
        <v>69</v>
      </c>
      <c r="O59" s="20">
        <v>36.53693899999998</v>
      </c>
      <c r="P59" s="20">
        <v>-9.851976999999984</v>
      </c>
      <c r="Q59" s="20">
        <v>-13.101294</v>
      </c>
      <c r="R59" s="50">
        <v>-0.21889999999999998</v>
      </c>
      <c r="S59" s="50"/>
    </row>
    <row r="60" spans="2:19" ht="13.5">
      <c r="B60" s="23" t="s">
        <v>70</v>
      </c>
      <c r="C60" s="20">
        <v>34.16557499999999</v>
      </c>
      <c r="D60" s="20">
        <v>-4.845362999999983</v>
      </c>
      <c r="E60" s="20">
        <v>-11.025883999999994</v>
      </c>
      <c r="F60" s="50">
        <v>-0.2334</v>
      </c>
      <c r="J60" s="50">
        <v>-0.0459</v>
      </c>
      <c r="K60" s="52">
        <f t="shared" si="0"/>
        <v>-0.2334</v>
      </c>
      <c r="N60" s="23" t="s">
        <v>70</v>
      </c>
      <c r="O60" s="20">
        <v>34.16557499999999</v>
      </c>
      <c r="P60" s="20">
        <v>-4.845362999999983</v>
      </c>
      <c r="Q60" s="20">
        <v>-11.025883999999994</v>
      </c>
      <c r="R60" s="50">
        <v>-0.2334</v>
      </c>
      <c r="S60" s="50"/>
    </row>
    <row r="61" spans="2:19" ht="13.5">
      <c r="B61" s="23" t="s">
        <v>71</v>
      </c>
      <c r="C61" s="20">
        <v>33.612207999999995</v>
      </c>
      <c r="D61" s="20">
        <v>-5.733638999999985</v>
      </c>
      <c r="E61" s="20">
        <v>-11.456353000000004</v>
      </c>
      <c r="F61" s="50">
        <v>-0.37129999999999996</v>
      </c>
      <c r="G61" s="50">
        <v>-0.1213</v>
      </c>
      <c r="J61" s="50">
        <v>-0.1838</v>
      </c>
      <c r="K61" s="52">
        <f t="shared" si="0"/>
        <v>-0.37129999999999996</v>
      </c>
      <c r="L61" s="1">
        <v>-0.1213</v>
      </c>
      <c r="N61" s="23" t="s">
        <v>71</v>
      </c>
      <c r="O61" s="20">
        <v>33.612207999999995</v>
      </c>
      <c r="P61" s="20">
        <v>-5.733638999999985</v>
      </c>
      <c r="Q61" s="20">
        <v>-11.456353000000004</v>
      </c>
      <c r="R61" s="50">
        <v>-0.37129999999999996</v>
      </c>
      <c r="S61" s="50">
        <v>-0.1213</v>
      </c>
    </row>
    <row r="62" spans="2:19" ht="13.5">
      <c r="B62" s="23" t="s">
        <v>72</v>
      </c>
      <c r="C62" s="20">
        <v>33.05560199999999</v>
      </c>
      <c r="D62" s="20">
        <v>-6.684045999999979</v>
      </c>
      <c r="E62" s="20">
        <v>-11.630492999999998</v>
      </c>
      <c r="F62" s="50">
        <v>-0.2452</v>
      </c>
      <c r="J62" s="50">
        <v>-0.0577</v>
      </c>
      <c r="K62" s="52">
        <f t="shared" si="0"/>
        <v>-0.2452</v>
      </c>
      <c r="N62" s="23" t="s">
        <v>72</v>
      </c>
      <c r="O62" s="20">
        <v>33.05560199999999</v>
      </c>
      <c r="P62" s="20">
        <v>-6.684045999999979</v>
      </c>
      <c r="Q62" s="20">
        <v>-11.630492999999998</v>
      </c>
      <c r="R62" s="50">
        <v>-0.2452</v>
      </c>
      <c r="S62" s="50"/>
    </row>
    <row r="63" spans="2:19" ht="13.5">
      <c r="B63" s="23" t="s">
        <v>73</v>
      </c>
      <c r="C63" s="20">
        <v>32.49779199999999</v>
      </c>
      <c r="D63" s="20">
        <v>-7.620445999999979</v>
      </c>
      <c r="E63" s="20">
        <v>-11.920247999999997</v>
      </c>
      <c r="F63" s="50">
        <v>-0.23299999999999998</v>
      </c>
      <c r="J63" s="50">
        <v>-0.0455</v>
      </c>
      <c r="K63" s="52">
        <f t="shared" si="0"/>
        <v>-0.23299999999999998</v>
      </c>
      <c r="N63" s="23" t="s">
        <v>73</v>
      </c>
      <c r="O63" s="20">
        <v>32.49779199999999</v>
      </c>
      <c r="P63" s="20">
        <v>-7.620445999999979</v>
      </c>
      <c r="Q63" s="20">
        <v>-11.920247999999997</v>
      </c>
      <c r="R63" s="50">
        <v>-0.23299999999999998</v>
      </c>
      <c r="S63" s="50"/>
    </row>
    <row r="64" spans="2:19" ht="13.5">
      <c r="B64" s="23" t="s">
        <v>74</v>
      </c>
      <c r="C64" s="20">
        <v>32.83758499999999</v>
      </c>
      <c r="D64" s="20">
        <v>-4.861987999999982</v>
      </c>
      <c r="E64" s="20">
        <v>-11.191637999999998</v>
      </c>
      <c r="F64" s="50">
        <v>-0.2854</v>
      </c>
      <c r="G64" s="50">
        <v>-0.0354</v>
      </c>
      <c r="J64" s="50">
        <v>-0.0979</v>
      </c>
      <c r="K64" s="52">
        <f t="shared" si="0"/>
        <v>-0.2854</v>
      </c>
      <c r="L64" s="1">
        <v>-0.0354</v>
      </c>
      <c r="N64" s="23" t="s">
        <v>74</v>
      </c>
      <c r="O64" s="20">
        <v>32.83758499999999</v>
      </c>
      <c r="P64" s="20">
        <v>-4.861987999999982</v>
      </c>
      <c r="Q64" s="20">
        <v>-11.191637999999998</v>
      </c>
      <c r="R64" s="50">
        <v>-0.2854</v>
      </c>
      <c r="S64" s="50">
        <v>-0.0354</v>
      </c>
    </row>
    <row r="65" spans="2:19" ht="13.5">
      <c r="B65" s="23" t="s">
        <v>75</v>
      </c>
      <c r="C65" s="20">
        <v>32.319107999999986</v>
      </c>
      <c r="D65" s="20">
        <v>-5.811578999999983</v>
      </c>
      <c r="E65" s="20">
        <v>-11.406751999999997</v>
      </c>
      <c r="F65" s="50">
        <v>-0.2286</v>
      </c>
      <c r="J65" s="50">
        <v>-0.0411</v>
      </c>
      <c r="K65" s="52">
        <f t="shared" si="0"/>
        <v>-0.2286</v>
      </c>
      <c r="N65" s="23" t="s">
        <v>75</v>
      </c>
      <c r="O65" s="20">
        <v>32.319107999999986</v>
      </c>
      <c r="P65" s="20">
        <v>-5.811578999999983</v>
      </c>
      <c r="Q65" s="20">
        <v>-11.406751999999997</v>
      </c>
      <c r="R65" s="50">
        <v>-0.2286</v>
      </c>
      <c r="S65" s="50"/>
    </row>
    <row r="66" spans="2:19" ht="13.5">
      <c r="B66" s="23" t="s">
        <v>76</v>
      </c>
      <c r="C66" s="20">
        <v>31.82041799999999</v>
      </c>
      <c r="D66" s="20">
        <v>-6.725825999999977</v>
      </c>
      <c r="E66" s="20">
        <v>-11.678979000000002</v>
      </c>
      <c r="F66" s="50">
        <v>-0.236</v>
      </c>
      <c r="J66" s="50">
        <v>-0.0485</v>
      </c>
      <c r="K66" s="52">
        <f t="shared" si="0"/>
        <v>-0.236</v>
      </c>
      <c r="N66" s="23" t="s">
        <v>76</v>
      </c>
      <c r="O66" s="20">
        <v>31.82041799999999</v>
      </c>
      <c r="P66" s="20">
        <v>-6.725825999999977</v>
      </c>
      <c r="Q66" s="20">
        <v>-11.678979000000002</v>
      </c>
      <c r="R66" s="50">
        <v>-0.236</v>
      </c>
      <c r="S66" s="50"/>
    </row>
    <row r="67" spans="2:19" ht="13.5">
      <c r="B67" s="23" t="s">
        <v>77</v>
      </c>
      <c r="C67" s="20">
        <v>31.500834999999995</v>
      </c>
      <c r="D67" s="20">
        <v>-4.931763999999978</v>
      </c>
      <c r="E67" s="20">
        <v>-11.276335999999997</v>
      </c>
      <c r="F67" s="50">
        <v>-0.2336</v>
      </c>
      <c r="J67" s="50">
        <v>-0.0461</v>
      </c>
      <c r="K67" s="52">
        <f t="shared" si="0"/>
        <v>-0.2336</v>
      </c>
      <c r="N67" s="23" t="s">
        <v>77</v>
      </c>
      <c r="O67" s="20">
        <v>31.500834999999995</v>
      </c>
      <c r="P67" s="20">
        <v>-4.931763999999978</v>
      </c>
      <c r="Q67" s="20">
        <v>-11.276335999999997</v>
      </c>
      <c r="R67" s="50">
        <v>-0.2336</v>
      </c>
      <c r="S67" s="50"/>
    </row>
    <row r="68" spans="2:19" ht="13.5">
      <c r="B68" s="23" t="s">
        <v>78</v>
      </c>
      <c r="C68" s="20">
        <v>30.988972999999994</v>
      </c>
      <c r="D68" s="20">
        <v>-4.75577399999998</v>
      </c>
      <c r="E68" s="20">
        <v>-11.291391</v>
      </c>
      <c r="F68" s="50">
        <v>-0.2324</v>
      </c>
      <c r="J68" s="50">
        <v>-0.0449</v>
      </c>
      <c r="K68" s="52">
        <f t="shared" si="0"/>
        <v>-0.2324</v>
      </c>
      <c r="N68" s="23" t="s">
        <v>78</v>
      </c>
      <c r="O68" s="20">
        <v>30.988972999999994</v>
      </c>
      <c r="P68" s="20">
        <v>-4.75577399999998</v>
      </c>
      <c r="Q68" s="20">
        <v>-11.291391</v>
      </c>
      <c r="R68" s="50">
        <v>-0.2324</v>
      </c>
      <c r="S68" s="50"/>
    </row>
    <row r="69" spans="2:19" ht="13.5">
      <c r="B69" s="23" t="s">
        <v>79</v>
      </c>
      <c r="C69" s="20">
        <v>31.940123000000003</v>
      </c>
      <c r="D69" s="20">
        <v>-0.4776009999999807</v>
      </c>
      <c r="E69" s="20">
        <v>-9.034271</v>
      </c>
      <c r="F69" s="50">
        <v>-0.29969999999999997</v>
      </c>
      <c r="G69" s="50">
        <v>-0.0497</v>
      </c>
      <c r="J69" s="50">
        <v>-0.1122</v>
      </c>
      <c r="K69" s="52">
        <f t="shared" si="0"/>
        <v>-0.29969999999999997</v>
      </c>
      <c r="L69" s="1">
        <v>-0.0497</v>
      </c>
      <c r="N69" s="23" t="s">
        <v>79</v>
      </c>
      <c r="O69" s="20">
        <v>31.940123000000003</v>
      </c>
      <c r="P69" s="20">
        <v>-0.4776009999999807</v>
      </c>
      <c r="Q69" s="20">
        <v>-9.034271</v>
      </c>
      <c r="R69" s="50">
        <v>-0.29969999999999997</v>
      </c>
      <c r="S69" s="50">
        <v>-0.0497</v>
      </c>
    </row>
    <row r="70" spans="2:19" ht="13.5">
      <c r="B70" s="23" t="s">
        <v>80</v>
      </c>
      <c r="C70" s="20">
        <v>32.732940000000006</v>
      </c>
      <c r="D70" s="20">
        <v>0.00520800000001867</v>
      </c>
      <c r="E70" s="20">
        <v>-8.261404999999996</v>
      </c>
      <c r="F70" s="50">
        <v>-0.301</v>
      </c>
      <c r="G70" s="50">
        <v>-0.05099999999999999</v>
      </c>
      <c r="J70" s="50">
        <v>-0.1135</v>
      </c>
      <c r="K70" s="52">
        <f t="shared" si="0"/>
        <v>-0.301</v>
      </c>
      <c r="L70" s="52">
        <f>-(-0.25-K70)</f>
        <v>-0.05099999999999999</v>
      </c>
      <c r="N70" s="23" t="s">
        <v>80</v>
      </c>
      <c r="O70" s="20">
        <v>32.732940000000006</v>
      </c>
      <c r="P70" s="20">
        <v>0.00520800000001867</v>
      </c>
      <c r="Q70" s="20">
        <v>-8.261404999999996</v>
      </c>
      <c r="R70" s="50">
        <v>-0.301</v>
      </c>
      <c r="S70" s="50">
        <v>-0.05099999999999999</v>
      </c>
    </row>
    <row r="71" spans="2:19" ht="13.5">
      <c r="B71" s="23" t="s">
        <v>81</v>
      </c>
      <c r="C71" s="20">
        <v>33.5249</v>
      </c>
      <c r="D71" s="20">
        <v>0.48619499999999644</v>
      </c>
      <c r="E71" s="20">
        <v>-7.486836999999998</v>
      </c>
      <c r="F71" s="50">
        <v>-0.2998</v>
      </c>
      <c r="G71" s="50">
        <v>-0.04980000000000001</v>
      </c>
      <c r="J71" s="50">
        <v>-0.1123</v>
      </c>
      <c r="K71" s="52">
        <f t="shared" si="0"/>
        <v>-0.2998</v>
      </c>
      <c r="L71" s="52">
        <f aca="true" t="shared" si="1" ref="L71:L125">-(-0.25-K71)</f>
        <v>-0.04980000000000001</v>
      </c>
      <c r="N71" s="23" t="s">
        <v>81</v>
      </c>
      <c r="O71" s="20">
        <v>33.5249</v>
      </c>
      <c r="P71" s="20">
        <v>0.48619499999999644</v>
      </c>
      <c r="Q71" s="20">
        <v>-7.486836999999998</v>
      </c>
      <c r="R71" s="50">
        <v>-0.2998</v>
      </c>
      <c r="S71" s="50">
        <v>-0.04980000000000001</v>
      </c>
    </row>
    <row r="72" spans="2:19" ht="13.5">
      <c r="B72" s="23" t="s">
        <v>82</v>
      </c>
      <c r="C72" s="20">
        <v>34.760321</v>
      </c>
      <c r="D72" s="20">
        <v>-0.15972399999998094</v>
      </c>
      <c r="E72" s="20">
        <v>-7.4072419999999966</v>
      </c>
      <c r="F72" s="50">
        <v>-0.3032</v>
      </c>
      <c r="G72" s="50">
        <v>-0.053200000000000025</v>
      </c>
      <c r="J72" s="50">
        <v>-0.1157</v>
      </c>
      <c r="K72" s="52">
        <f t="shared" si="0"/>
        <v>-0.3032</v>
      </c>
      <c r="L72" s="52">
        <f t="shared" si="1"/>
        <v>-0.053200000000000025</v>
      </c>
      <c r="N72" s="23" t="s">
        <v>82</v>
      </c>
      <c r="O72" s="20">
        <v>34.760321</v>
      </c>
      <c r="P72" s="20">
        <v>-0.15972399999998094</v>
      </c>
      <c r="Q72" s="20">
        <v>-7.4072419999999966</v>
      </c>
      <c r="R72" s="50">
        <v>-0.3032</v>
      </c>
      <c r="S72" s="50">
        <v>-0.053200000000000025</v>
      </c>
    </row>
    <row r="73" spans="2:19" ht="13.5">
      <c r="B73" s="23" t="s">
        <v>83</v>
      </c>
      <c r="C73" s="20">
        <v>34.40800500000001</v>
      </c>
      <c r="D73" s="20">
        <v>-1.7740289999999834</v>
      </c>
      <c r="E73" s="20">
        <v>-8.868951</v>
      </c>
      <c r="F73" s="50">
        <v>-0.2984</v>
      </c>
      <c r="G73" s="50">
        <v>-0.0484</v>
      </c>
      <c r="J73" s="50">
        <v>-0.1109</v>
      </c>
      <c r="K73" s="52">
        <f t="shared" si="0"/>
        <v>-0.2984</v>
      </c>
      <c r="L73" s="52">
        <f t="shared" si="1"/>
        <v>-0.0484</v>
      </c>
      <c r="N73" s="23" t="s">
        <v>83</v>
      </c>
      <c r="O73" s="20">
        <v>34.40800500000001</v>
      </c>
      <c r="P73" s="20">
        <v>-1.7740289999999834</v>
      </c>
      <c r="Q73" s="20">
        <v>-8.868951</v>
      </c>
      <c r="R73" s="50">
        <v>-0.2984</v>
      </c>
      <c r="S73" s="50">
        <v>-0.0484</v>
      </c>
    </row>
    <row r="74" spans="2:19" ht="13.5">
      <c r="B74" s="23" t="s">
        <v>84</v>
      </c>
      <c r="C74" s="20">
        <v>35.598014000000006</v>
      </c>
      <c r="D74" s="20">
        <v>-1.0494369999999813</v>
      </c>
      <c r="E74" s="20">
        <v>-7.711796</v>
      </c>
      <c r="F74" s="50">
        <v>-0.3024</v>
      </c>
      <c r="G74" s="50">
        <v>-0.0524</v>
      </c>
      <c r="J74" s="50">
        <v>-0.1149</v>
      </c>
      <c r="K74" s="52">
        <f t="shared" si="0"/>
        <v>-0.3024</v>
      </c>
      <c r="L74" s="52">
        <f t="shared" si="1"/>
        <v>-0.0524</v>
      </c>
      <c r="N74" s="23" t="s">
        <v>84</v>
      </c>
      <c r="O74" s="20">
        <v>35.598014000000006</v>
      </c>
      <c r="P74" s="20">
        <v>-1.0494369999999813</v>
      </c>
      <c r="Q74" s="20">
        <v>-7.711796</v>
      </c>
      <c r="R74" s="50">
        <v>-0.3024</v>
      </c>
      <c r="S74" s="50">
        <v>-0.0524</v>
      </c>
    </row>
    <row r="75" spans="2:19" ht="13.5">
      <c r="B75" s="23" t="s">
        <v>85</v>
      </c>
      <c r="C75" s="20">
        <v>37.66841000000001</v>
      </c>
      <c r="D75" s="20">
        <v>-2.587796999999988</v>
      </c>
      <c r="E75" s="20">
        <v>-7.932167999999997</v>
      </c>
      <c r="F75" s="50">
        <v>-0.2992</v>
      </c>
      <c r="G75" s="50">
        <v>-0.04920000000000002</v>
      </c>
      <c r="J75" s="50">
        <v>-0.1117</v>
      </c>
      <c r="K75" s="52">
        <f t="shared" si="0"/>
        <v>-0.2992</v>
      </c>
      <c r="L75" s="52">
        <f t="shared" si="1"/>
        <v>-0.04920000000000002</v>
      </c>
      <c r="N75" s="23" t="s">
        <v>85</v>
      </c>
      <c r="O75" s="20">
        <v>37.66841000000001</v>
      </c>
      <c r="P75" s="20">
        <v>-2.587796999999988</v>
      </c>
      <c r="Q75" s="20">
        <v>-7.932167999999997</v>
      </c>
      <c r="R75" s="50">
        <v>-0.2992</v>
      </c>
      <c r="S75" s="50">
        <v>-0.04920000000000002</v>
      </c>
    </row>
    <row r="76" spans="2:19" ht="13.5">
      <c r="B76" s="23" t="s">
        <v>86</v>
      </c>
      <c r="C76" s="20">
        <v>36.87478399999999</v>
      </c>
      <c r="D76" s="20">
        <v>-3.0724489999999864</v>
      </c>
      <c r="E76" s="20">
        <v>-8.701732</v>
      </c>
      <c r="F76" s="50">
        <v>-0.29410000000000003</v>
      </c>
      <c r="G76" s="50">
        <v>-0.04410000000000003</v>
      </c>
      <c r="J76" s="50">
        <v>-0.1066</v>
      </c>
      <c r="K76" s="52">
        <f t="shared" si="0"/>
        <v>-0.29410000000000003</v>
      </c>
      <c r="L76" s="52">
        <f t="shared" si="1"/>
        <v>-0.04410000000000003</v>
      </c>
      <c r="N76" s="23" t="s">
        <v>86</v>
      </c>
      <c r="O76" s="20">
        <v>36.87478399999999</v>
      </c>
      <c r="P76" s="20">
        <v>-3.0724489999999864</v>
      </c>
      <c r="Q76" s="20">
        <v>-8.701732</v>
      </c>
      <c r="R76" s="50">
        <v>-0.29410000000000003</v>
      </c>
      <c r="S76" s="50">
        <v>-0.04410000000000003</v>
      </c>
    </row>
    <row r="77" spans="2:19" ht="13.5">
      <c r="B77" s="23" t="s">
        <v>87</v>
      </c>
      <c r="C77" s="20">
        <v>36.08256</v>
      </c>
      <c r="D77" s="20">
        <v>-3.5531099999999856</v>
      </c>
      <c r="E77" s="20">
        <v>-9.476592</v>
      </c>
      <c r="F77" s="50">
        <v>-0.2957</v>
      </c>
      <c r="G77" s="50">
        <v>-0.04570000000000002</v>
      </c>
      <c r="J77" s="50">
        <v>-0.1082</v>
      </c>
      <c r="K77" s="52">
        <f t="shared" si="0"/>
        <v>-0.2957</v>
      </c>
      <c r="L77" s="52">
        <f t="shared" si="1"/>
        <v>-0.04570000000000002</v>
      </c>
      <c r="N77" s="23" t="s">
        <v>87</v>
      </c>
      <c r="O77" s="20">
        <v>36.08256</v>
      </c>
      <c r="P77" s="20">
        <v>-3.5531099999999856</v>
      </c>
      <c r="Q77" s="20">
        <v>-9.476592</v>
      </c>
      <c r="R77" s="50">
        <v>-0.2957</v>
      </c>
      <c r="S77" s="50">
        <v>-0.04570000000000002</v>
      </c>
    </row>
    <row r="78" spans="2:19" ht="13.5">
      <c r="B78" s="23" t="s">
        <v>88</v>
      </c>
      <c r="C78" s="20">
        <v>35.288630999999995</v>
      </c>
      <c r="D78" s="20">
        <v>-4.036559999999984</v>
      </c>
      <c r="E78" s="20">
        <v>-10.249249999999993</v>
      </c>
      <c r="F78" s="50">
        <v>-0.2934</v>
      </c>
      <c r="G78" s="50">
        <v>-0.043399999999999994</v>
      </c>
      <c r="J78" s="50">
        <v>-0.1059</v>
      </c>
      <c r="K78" s="52">
        <f t="shared" si="0"/>
        <v>-0.2934</v>
      </c>
      <c r="L78" s="52">
        <f t="shared" si="1"/>
        <v>-0.043399999999999994</v>
      </c>
      <c r="N78" s="23" t="s">
        <v>88</v>
      </c>
      <c r="O78" s="20">
        <v>35.288630999999995</v>
      </c>
      <c r="P78" s="20">
        <v>-4.036559999999984</v>
      </c>
      <c r="Q78" s="20">
        <v>-10.249249999999993</v>
      </c>
      <c r="R78" s="50">
        <v>-0.2934</v>
      </c>
      <c r="S78" s="50">
        <v>-0.043399999999999994</v>
      </c>
    </row>
    <row r="79" spans="2:19" ht="13.5">
      <c r="B79" s="23" t="s">
        <v>89</v>
      </c>
      <c r="C79" s="20">
        <v>33.614582</v>
      </c>
      <c r="D79" s="20">
        <v>-2.2568829999999824</v>
      </c>
      <c r="E79" s="20">
        <v>-9.641294000000002</v>
      </c>
      <c r="F79" s="50">
        <v>-0.2964</v>
      </c>
      <c r="G79" s="50">
        <v>-0.0464</v>
      </c>
      <c r="J79" s="50">
        <v>-0.1089</v>
      </c>
      <c r="K79" s="52">
        <f t="shared" si="0"/>
        <v>-0.2964</v>
      </c>
      <c r="L79" s="52">
        <f t="shared" si="1"/>
        <v>-0.0464</v>
      </c>
      <c r="N79" s="23" t="s">
        <v>89</v>
      </c>
      <c r="O79" s="20">
        <v>33.614582</v>
      </c>
      <c r="P79" s="20">
        <v>-2.2568829999999824</v>
      </c>
      <c r="Q79" s="20">
        <v>-9.641294000000002</v>
      </c>
      <c r="R79" s="50">
        <v>-0.2964</v>
      </c>
      <c r="S79" s="50">
        <v>-0.0464</v>
      </c>
    </row>
    <row r="80" spans="2:19" ht="13.5">
      <c r="B80" s="23" t="s">
        <v>90</v>
      </c>
      <c r="C80" s="20">
        <v>39.34199799999999</v>
      </c>
      <c r="D80" s="20">
        <v>-4.3686509999999865</v>
      </c>
      <c r="E80" s="20">
        <v>-8.538235000000004</v>
      </c>
      <c r="F80" s="50">
        <v>-0.2939</v>
      </c>
      <c r="G80" s="50">
        <v>-0.043899999999999995</v>
      </c>
      <c r="J80" s="50">
        <v>-0.1064</v>
      </c>
      <c r="K80" s="52">
        <f t="shared" si="0"/>
        <v>-0.2939</v>
      </c>
      <c r="L80" s="52">
        <f t="shared" si="1"/>
        <v>-0.043899999999999995</v>
      </c>
      <c r="N80" s="23" t="s">
        <v>90</v>
      </c>
      <c r="O80" s="20">
        <v>39.34199799999999</v>
      </c>
      <c r="P80" s="20">
        <v>-4.3686509999999865</v>
      </c>
      <c r="Q80" s="20">
        <v>-8.538235000000004</v>
      </c>
      <c r="R80" s="50">
        <v>-0.2939</v>
      </c>
      <c r="S80" s="50">
        <v>-0.043899999999999995</v>
      </c>
    </row>
    <row r="81" spans="2:19" ht="13.5">
      <c r="B81" s="23" t="s">
        <v>91</v>
      </c>
      <c r="C81" s="20">
        <v>38.54861799999999</v>
      </c>
      <c r="D81" s="20">
        <v>-4.8526599999999895</v>
      </c>
      <c r="E81" s="20">
        <v>-9.309026</v>
      </c>
      <c r="F81" s="50">
        <v>-0.2902</v>
      </c>
      <c r="G81" s="50">
        <v>-0.040200000000000014</v>
      </c>
      <c r="J81" s="50">
        <v>-0.1027</v>
      </c>
      <c r="K81" s="52">
        <f t="shared" si="0"/>
        <v>-0.2902</v>
      </c>
      <c r="L81" s="52">
        <f t="shared" si="1"/>
        <v>-0.040200000000000014</v>
      </c>
      <c r="N81" s="23" t="s">
        <v>91</v>
      </c>
      <c r="O81" s="20">
        <v>38.54861799999999</v>
      </c>
      <c r="P81" s="20">
        <v>-4.8526599999999895</v>
      </c>
      <c r="Q81" s="20">
        <v>-9.309026</v>
      </c>
      <c r="R81" s="50">
        <v>-0.2902</v>
      </c>
      <c r="S81" s="50">
        <v>-0.040200000000000014</v>
      </c>
    </row>
    <row r="82" spans="2:19" ht="13.5">
      <c r="B82" s="23" t="s">
        <v>92</v>
      </c>
      <c r="C82" s="20">
        <v>37.756676999999996</v>
      </c>
      <c r="D82" s="20">
        <v>-5.333277999999989</v>
      </c>
      <c r="E82" s="20">
        <v>-10.083858</v>
      </c>
      <c r="F82" s="50">
        <v>-0.2919</v>
      </c>
      <c r="G82" s="50">
        <v>-0.04189999999999999</v>
      </c>
      <c r="J82" s="50">
        <v>-0.1044</v>
      </c>
      <c r="K82" s="52">
        <f t="shared" si="0"/>
        <v>-0.2919</v>
      </c>
      <c r="L82" s="52">
        <f t="shared" si="1"/>
        <v>-0.04189999999999999</v>
      </c>
      <c r="N82" s="23" t="s">
        <v>92</v>
      </c>
      <c r="O82" s="20">
        <v>37.756676999999996</v>
      </c>
      <c r="P82" s="20">
        <v>-5.333277999999989</v>
      </c>
      <c r="Q82" s="20">
        <v>-10.083858</v>
      </c>
      <c r="R82" s="50">
        <v>-0.2919</v>
      </c>
      <c r="S82" s="50">
        <v>-0.04189999999999999</v>
      </c>
    </row>
    <row r="83" spans="2:19" ht="13.5">
      <c r="B83" s="23" t="s">
        <v>93</v>
      </c>
      <c r="C83" s="20">
        <v>36.963865999999996</v>
      </c>
      <c r="D83" s="20">
        <v>-5.8153009999999865</v>
      </c>
      <c r="E83" s="20">
        <v>-10.856686000000003</v>
      </c>
      <c r="F83" s="50">
        <v>-0.291</v>
      </c>
      <c r="G83" s="50">
        <v>-0.04099999999999998</v>
      </c>
      <c r="J83" s="50">
        <v>-0.1035</v>
      </c>
      <c r="K83" s="52">
        <f t="shared" si="0"/>
        <v>-0.291</v>
      </c>
      <c r="L83" s="52">
        <f t="shared" si="1"/>
        <v>-0.04099999999999998</v>
      </c>
      <c r="N83" s="23" t="s">
        <v>93</v>
      </c>
      <c r="O83" s="20">
        <v>36.963865999999996</v>
      </c>
      <c r="P83" s="20">
        <v>-5.8153009999999865</v>
      </c>
      <c r="Q83" s="20">
        <v>-10.856686000000003</v>
      </c>
      <c r="R83" s="50">
        <v>-0.291</v>
      </c>
      <c r="S83" s="50">
        <v>-0.04099999999999998</v>
      </c>
    </row>
    <row r="84" spans="2:19" ht="13.5">
      <c r="B84" s="23" t="s">
        <v>94</v>
      </c>
      <c r="C84" s="20">
        <v>38.63807499999999</v>
      </c>
      <c r="D84" s="20">
        <v>-7.594033999999989</v>
      </c>
      <c r="E84" s="20">
        <v>-11.465320999999996</v>
      </c>
      <c r="F84" s="50">
        <v>-0.2891</v>
      </c>
      <c r="G84" s="50">
        <v>-0.039100000000000024</v>
      </c>
      <c r="J84" s="50">
        <v>-0.1016</v>
      </c>
      <c r="K84" s="52">
        <f t="shared" si="0"/>
        <v>-0.2891</v>
      </c>
      <c r="L84" s="52">
        <f t="shared" si="1"/>
        <v>-0.039100000000000024</v>
      </c>
      <c r="N84" s="23" t="s">
        <v>94</v>
      </c>
      <c r="O84" s="20">
        <v>38.63807499999999</v>
      </c>
      <c r="P84" s="20">
        <v>-7.594033999999989</v>
      </c>
      <c r="Q84" s="20">
        <v>-11.465320999999996</v>
      </c>
      <c r="R84" s="50">
        <v>-0.2891</v>
      </c>
      <c r="S84" s="50">
        <v>-0.039100000000000024</v>
      </c>
    </row>
    <row r="85" spans="2:19" ht="13.5">
      <c r="B85" s="23" t="s">
        <v>95</v>
      </c>
      <c r="C85" s="20">
        <v>39.430220999999996</v>
      </c>
      <c r="D85" s="20">
        <v>-7.1134059999999915</v>
      </c>
      <c r="E85" s="20">
        <v>-10.691165999999999</v>
      </c>
      <c r="F85" s="50">
        <v>-0.28800000000000003</v>
      </c>
      <c r="G85" s="50">
        <v>-0.038000000000000034</v>
      </c>
      <c r="J85" s="50">
        <v>-0.1005</v>
      </c>
      <c r="K85" s="52">
        <f t="shared" si="0"/>
        <v>-0.28800000000000003</v>
      </c>
      <c r="L85" s="52">
        <f t="shared" si="1"/>
        <v>-0.038000000000000034</v>
      </c>
      <c r="N85" s="23" t="s">
        <v>95</v>
      </c>
      <c r="O85" s="20">
        <v>39.430220999999996</v>
      </c>
      <c r="P85" s="20">
        <v>-7.1134059999999915</v>
      </c>
      <c r="Q85" s="20">
        <v>-10.691165999999999</v>
      </c>
      <c r="R85" s="50">
        <v>-0.28800000000000003</v>
      </c>
      <c r="S85" s="50">
        <v>-0.038000000000000034</v>
      </c>
    </row>
    <row r="86" spans="2:19" ht="13.5">
      <c r="B86" s="23" t="s">
        <v>96</v>
      </c>
      <c r="C86" s="20">
        <v>40.22247999999999</v>
      </c>
      <c r="D86" s="20">
        <v>-6.632388999999989</v>
      </c>
      <c r="E86" s="20">
        <v>-9.916865000000001</v>
      </c>
      <c r="F86" s="50">
        <v>-0.28700000000000003</v>
      </c>
      <c r="G86" s="50">
        <v>-0.03700000000000003</v>
      </c>
      <c r="J86" s="50">
        <v>-0.0995</v>
      </c>
      <c r="K86" s="52">
        <f t="shared" si="0"/>
        <v>-0.28700000000000003</v>
      </c>
      <c r="L86" s="52">
        <f t="shared" si="1"/>
        <v>-0.03700000000000003</v>
      </c>
      <c r="N86" s="23" t="s">
        <v>96</v>
      </c>
      <c r="O86" s="20">
        <v>40.22247999999999</v>
      </c>
      <c r="P86" s="20">
        <v>-6.632388999999989</v>
      </c>
      <c r="Q86" s="20">
        <v>-9.916865000000001</v>
      </c>
      <c r="R86" s="50">
        <v>-0.28700000000000003</v>
      </c>
      <c r="S86" s="50">
        <v>-0.03700000000000003</v>
      </c>
    </row>
    <row r="87" spans="2:19" ht="13.5">
      <c r="B87" s="23" t="s">
        <v>97</v>
      </c>
      <c r="C87" s="20">
        <v>40.318236</v>
      </c>
      <c r="D87" s="20">
        <v>-1.6950809999999856</v>
      </c>
      <c r="E87" s="20">
        <v>-6.086611999999995</v>
      </c>
      <c r="F87" s="50">
        <v>-0.2942</v>
      </c>
      <c r="G87" s="50">
        <v>-0.04420000000000002</v>
      </c>
      <c r="J87" s="50">
        <v>-0.1067</v>
      </c>
      <c r="K87" s="52">
        <f t="shared" si="0"/>
        <v>-0.2942</v>
      </c>
      <c r="L87" s="52">
        <f t="shared" si="1"/>
        <v>-0.04420000000000002</v>
      </c>
      <c r="N87" s="23" t="s">
        <v>97</v>
      </c>
      <c r="O87" s="20">
        <v>40.318236</v>
      </c>
      <c r="P87" s="20">
        <v>-1.6950809999999856</v>
      </c>
      <c r="Q87" s="20">
        <v>-6.086611999999995</v>
      </c>
      <c r="R87" s="50">
        <v>-0.2942</v>
      </c>
      <c r="S87" s="50">
        <v>-0.04420000000000002</v>
      </c>
    </row>
    <row r="88" spans="2:19" ht="13.5">
      <c r="B88" s="23" t="s">
        <v>98</v>
      </c>
      <c r="C88" s="20">
        <v>38.065703</v>
      </c>
      <c r="D88" s="20">
        <v>-1.2289299999999872</v>
      </c>
      <c r="E88" s="20">
        <v>-6.836322000000003</v>
      </c>
      <c r="F88" s="50">
        <v>-0.3121</v>
      </c>
      <c r="G88" s="50">
        <v>-0.06209999999999999</v>
      </c>
      <c r="J88" s="50">
        <v>-0.1246</v>
      </c>
      <c r="K88" s="52">
        <f t="shared" si="0"/>
        <v>-0.3121</v>
      </c>
      <c r="L88" s="52">
        <f t="shared" si="1"/>
        <v>-0.06209999999999999</v>
      </c>
      <c r="N88" s="23" t="s">
        <v>98</v>
      </c>
      <c r="O88" s="20">
        <v>38.065703</v>
      </c>
      <c r="P88" s="20">
        <v>-1.2289299999999872</v>
      </c>
      <c r="Q88" s="20">
        <v>-6.836322000000003</v>
      </c>
      <c r="R88" s="50">
        <v>-0.3121</v>
      </c>
      <c r="S88" s="50">
        <v>-0.06209999999999999</v>
      </c>
    </row>
    <row r="89" spans="2:19" ht="13.5">
      <c r="B89" s="23" t="s">
        <v>99</v>
      </c>
      <c r="C89" s="20">
        <v>40.051655</v>
      </c>
      <c r="D89" s="20">
        <v>-2.2820849999999857</v>
      </c>
      <c r="E89" s="20">
        <v>-6.6874950000000055</v>
      </c>
      <c r="F89" s="50">
        <v>-0.2937</v>
      </c>
      <c r="G89" s="50">
        <v>-0.04370000000000002</v>
      </c>
      <c r="J89" s="50">
        <v>-0.1062</v>
      </c>
      <c r="K89" s="52">
        <f t="shared" si="0"/>
        <v>-0.2937</v>
      </c>
      <c r="L89" s="52">
        <f t="shared" si="1"/>
        <v>-0.04370000000000002</v>
      </c>
      <c r="N89" s="23" t="s">
        <v>99</v>
      </c>
      <c r="O89" s="20">
        <v>40.051655</v>
      </c>
      <c r="P89" s="20">
        <v>-2.2820849999999857</v>
      </c>
      <c r="Q89" s="20">
        <v>-6.6874950000000055</v>
      </c>
      <c r="R89" s="50">
        <v>-0.2937</v>
      </c>
      <c r="S89" s="50">
        <v>-0.04370000000000002</v>
      </c>
    </row>
    <row r="90" spans="2:19" ht="13.5">
      <c r="B90" s="23" t="s">
        <v>100</v>
      </c>
      <c r="C90" s="20">
        <v>38.32658</v>
      </c>
      <c r="D90" s="20">
        <v>-0.649541999999987</v>
      </c>
      <c r="E90" s="20">
        <v>-6.225533000000002</v>
      </c>
      <c r="F90" s="50">
        <v>-0.2989</v>
      </c>
      <c r="G90" s="50">
        <v>-0.0489</v>
      </c>
      <c r="J90" s="50">
        <v>-0.1114</v>
      </c>
      <c r="K90" s="52">
        <f t="shared" si="0"/>
        <v>-0.2989</v>
      </c>
      <c r="L90" s="52">
        <f t="shared" si="1"/>
        <v>-0.0489</v>
      </c>
      <c r="N90" s="23" t="s">
        <v>100</v>
      </c>
      <c r="O90" s="20">
        <v>38.32658</v>
      </c>
      <c r="P90" s="20">
        <v>-0.649541999999987</v>
      </c>
      <c r="Q90" s="20">
        <v>-6.225533000000002</v>
      </c>
      <c r="R90" s="50">
        <v>-0.2989</v>
      </c>
      <c r="S90" s="50">
        <v>-0.0489</v>
      </c>
    </row>
    <row r="91" spans="2:19" ht="13.5">
      <c r="B91" s="23" t="s">
        <v>101</v>
      </c>
      <c r="C91" s="20">
        <v>36.59995899999999</v>
      </c>
      <c r="D91" s="20">
        <v>0.9810280000000018</v>
      </c>
      <c r="E91" s="20">
        <v>-5.761774000000003</v>
      </c>
      <c r="F91" s="50">
        <v>-0.301</v>
      </c>
      <c r="G91" s="50">
        <v>-0.05099999999999999</v>
      </c>
      <c r="J91" s="50">
        <v>-0.1135</v>
      </c>
      <c r="K91" s="52">
        <f t="shared" si="0"/>
        <v>-0.301</v>
      </c>
      <c r="L91" s="52">
        <f t="shared" si="1"/>
        <v>-0.05099999999999999</v>
      </c>
      <c r="N91" s="23" t="s">
        <v>101</v>
      </c>
      <c r="O91" s="20">
        <v>36.59995899999999</v>
      </c>
      <c r="P91" s="20">
        <v>0.9810280000000018</v>
      </c>
      <c r="Q91" s="20">
        <v>-5.761774000000003</v>
      </c>
      <c r="R91" s="50">
        <v>-0.301</v>
      </c>
      <c r="S91" s="50">
        <v>-0.05099999999999999</v>
      </c>
    </row>
    <row r="92" spans="2:19" ht="13.5">
      <c r="B92" s="23" t="s">
        <v>102</v>
      </c>
      <c r="C92" s="20">
        <v>32.612052</v>
      </c>
      <c r="D92" s="20">
        <v>3.0648130000000045</v>
      </c>
      <c r="E92" s="20">
        <v>-6.031428000000002</v>
      </c>
      <c r="F92" s="50">
        <v>-0.2985</v>
      </c>
      <c r="G92" s="50">
        <v>-0.04849999999999999</v>
      </c>
      <c r="J92" s="50">
        <v>-0.111</v>
      </c>
      <c r="K92" s="52">
        <f t="shared" si="0"/>
        <v>-0.2985</v>
      </c>
      <c r="L92" s="52">
        <f t="shared" si="1"/>
        <v>-0.04849999999999999</v>
      </c>
      <c r="N92" s="23" t="s">
        <v>102</v>
      </c>
      <c r="O92" s="20">
        <v>32.612052</v>
      </c>
      <c r="P92" s="20">
        <v>3.0648130000000045</v>
      </c>
      <c r="Q92" s="20">
        <v>-6.031428000000002</v>
      </c>
      <c r="R92" s="50">
        <v>-0.2985</v>
      </c>
      <c r="S92" s="50">
        <v>-0.04849999999999999</v>
      </c>
    </row>
    <row r="93" spans="2:19" ht="13.5">
      <c r="B93" s="23" t="s">
        <v>103</v>
      </c>
      <c r="C93" s="20">
        <v>30.086764999999993</v>
      </c>
      <c r="D93" s="20">
        <v>2.9333800000000068</v>
      </c>
      <c r="E93" s="20">
        <v>-7.369495999999998</v>
      </c>
      <c r="F93" s="50">
        <v>-0.2984</v>
      </c>
      <c r="G93" s="50">
        <v>-0.0484</v>
      </c>
      <c r="J93" s="50">
        <v>-0.1109</v>
      </c>
      <c r="K93" s="52">
        <f t="shared" si="0"/>
        <v>-0.2984</v>
      </c>
      <c r="L93" s="52">
        <f t="shared" si="1"/>
        <v>-0.0484</v>
      </c>
      <c r="N93" s="23" t="s">
        <v>103</v>
      </c>
      <c r="O93" s="20">
        <v>30.086764999999993</v>
      </c>
      <c r="P93" s="20">
        <v>2.9333800000000068</v>
      </c>
      <c r="Q93" s="20">
        <v>-7.369495999999998</v>
      </c>
      <c r="R93" s="50">
        <v>-0.2984</v>
      </c>
      <c r="S93" s="50">
        <v>-0.0484</v>
      </c>
    </row>
    <row r="94" spans="2:19" ht="13.5">
      <c r="B94" s="23" t="s">
        <v>104</v>
      </c>
      <c r="C94" s="20">
        <v>35.334872</v>
      </c>
      <c r="D94" s="20">
        <v>0.9129979999999984</v>
      </c>
      <c r="E94" s="20">
        <v>-6.427570000000003</v>
      </c>
      <c r="F94" s="50">
        <v>-0.2964</v>
      </c>
      <c r="G94" s="50">
        <v>-0.0464</v>
      </c>
      <c r="J94" s="50">
        <v>-0.1089</v>
      </c>
      <c r="K94" s="52">
        <f t="shared" si="0"/>
        <v>-0.2964</v>
      </c>
      <c r="L94" s="52">
        <f t="shared" si="1"/>
        <v>-0.0464</v>
      </c>
      <c r="N94" s="23" t="s">
        <v>104</v>
      </c>
      <c r="O94" s="20">
        <v>35.334872</v>
      </c>
      <c r="P94" s="20">
        <v>0.9129979999999984</v>
      </c>
      <c r="Q94" s="20">
        <v>-6.427570000000003</v>
      </c>
      <c r="R94" s="50">
        <v>-0.2964</v>
      </c>
      <c r="S94" s="50">
        <v>-0.0464</v>
      </c>
    </row>
    <row r="95" spans="2:19" ht="13.5">
      <c r="B95" s="23" t="s">
        <v>105</v>
      </c>
      <c r="C95" s="20">
        <v>34.873682</v>
      </c>
      <c r="D95" s="20">
        <v>2.611941000000001</v>
      </c>
      <c r="E95" s="20">
        <v>-5.298036</v>
      </c>
      <c r="F95" s="50">
        <v>-0.3034</v>
      </c>
      <c r="G95" s="50">
        <v>-0.0534</v>
      </c>
      <c r="J95" s="50">
        <v>-0.1159</v>
      </c>
      <c r="K95" s="52">
        <f t="shared" si="0"/>
        <v>-0.3034</v>
      </c>
      <c r="L95" s="52">
        <f t="shared" si="1"/>
        <v>-0.0534</v>
      </c>
      <c r="N95" s="23" t="s">
        <v>105</v>
      </c>
      <c r="O95" s="20">
        <v>34.873682</v>
      </c>
      <c r="P95" s="20">
        <v>2.611941000000001</v>
      </c>
      <c r="Q95" s="20">
        <v>-5.298036</v>
      </c>
      <c r="R95" s="50">
        <v>-0.3034</v>
      </c>
      <c r="S95" s="50">
        <v>-0.0534</v>
      </c>
    </row>
    <row r="96" spans="2:19" ht="13.5">
      <c r="B96" s="23" t="s">
        <v>106</v>
      </c>
      <c r="C96" s="20">
        <v>29.935212000000007</v>
      </c>
      <c r="D96" s="20">
        <v>4.562789000000003</v>
      </c>
      <c r="E96" s="20">
        <v>-5.969295999999996</v>
      </c>
      <c r="F96" s="50">
        <v>-0.30269999999999997</v>
      </c>
      <c r="G96" s="50">
        <v>-0.05269999999999997</v>
      </c>
      <c r="J96" s="50">
        <v>-0.1152</v>
      </c>
      <c r="K96" s="52">
        <f t="shared" si="0"/>
        <v>-0.30269999999999997</v>
      </c>
      <c r="L96" s="52">
        <f t="shared" si="1"/>
        <v>-0.05269999999999997</v>
      </c>
      <c r="N96" s="23" t="s">
        <v>106</v>
      </c>
      <c r="O96" s="20">
        <v>29.935212000000007</v>
      </c>
      <c r="P96" s="20">
        <v>4.562789000000003</v>
      </c>
      <c r="Q96" s="20">
        <v>-5.969295999999996</v>
      </c>
      <c r="R96" s="50">
        <v>-0.30269999999999997</v>
      </c>
      <c r="S96" s="50">
        <v>-0.05269999999999997</v>
      </c>
    </row>
    <row r="97" spans="2:19" ht="13.5">
      <c r="B97" s="23" t="s">
        <v>107</v>
      </c>
      <c r="C97" s="20">
        <v>28.030358999999997</v>
      </c>
      <c r="D97" s="20">
        <v>4.471675000000002</v>
      </c>
      <c r="E97" s="20">
        <v>-6.977575999999999</v>
      </c>
      <c r="F97" s="50">
        <v>-0.3066</v>
      </c>
      <c r="G97" s="50">
        <v>-0.056599999999999984</v>
      </c>
      <c r="J97" s="50">
        <v>-0.1191</v>
      </c>
      <c r="K97" s="52">
        <f t="shared" si="0"/>
        <v>-0.3066</v>
      </c>
      <c r="L97" s="52">
        <f t="shared" si="1"/>
        <v>-0.056599999999999984</v>
      </c>
      <c r="N97" s="23" t="s">
        <v>107</v>
      </c>
      <c r="O97" s="20">
        <v>28.030358999999997</v>
      </c>
      <c r="P97" s="20">
        <v>4.471675000000002</v>
      </c>
      <c r="Q97" s="20">
        <v>-6.977575999999999</v>
      </c>
      <c r="R97" s="50">
        <v>-0.3066</v>
      </c>
      <c r="S97" s="50">
        <v>-0.056599999999999984</v>
      </c>
    </row>
    <row r="98" spans="2:19" ht="13.5">
      <c r="B98" s="23" t="s">
        <v>108</v>
      </c>
      <c r="C98" s="20">
        <v>31.741773999999996</v>
      </c>
      <c r="D98" s="20">
        <v>-2.718691999999983</v>
      </c>
      <c r="E98" s="20">
        <v>-10.574441999999994</v>
      </c>
      <c r="F98" s="50">
        <v>-0.2574</v>
      </c>
      <c r="G98" s="50">
        <v>-0.007400000000000018</v>
      </c>
      <c r="J98" s="50">
        <v>-0.0699</v>
      </c>
      <c r="K98" s="52">
        <f t="shared" si="0"/>
        <v>-0.2574</v>
      </c>
      <c r="L98" s="52">
        <f t="shared" si="1"/>
        <v>-0.007400000000000018</v>
      </c>
      <c r="N98" s="23" t="s">
        <v>108</v>
      </c>
      <c r="O98" s="20">
        <v>31.741773999999996</v>
      </c>
      <c r="P98" s="20">
        <v>-2.718691999999983</v>
      </c>
      <c r="Q98" s="20">
        <v>-10.574441999999994</v>
      </c>
      <c r="R98" s="50">
        <v>-0.2574</v>
      </c>
      <c r="S98" s="50">
        <v>-0.007400000000000018</v>
      </c>
    </row>
    <row r="99" spans="2:19" ht="13.5">
      <c r="B99" s="23" t="s">
        <v>109</v>
      </c>
      <c r="C99" s="20">
        <v>30.453655999999995</v>
      </c>
      <c r="D99" s="20">
        <v>-2.516208999999976</v>
      </c>
      <c r="E99" s="20">
        <v>-10.670735999999998</v>
      </c>
      <c r="F99" s="50">
        <v>-0.2545</v>
      </c>
      <c r="G99" s="50">
        <v>-0.004500000000000004</v>
      </c>
      <c r="J99" s="50">
        <v>-0.067</v>
      </c>
      <c r="K99" s="52">
        <f t="shared" si="0"/>
        <v>-0.2545</v>
      </c>
      <c r="L99" s="52">
        <f t="shared" si="1"/>
        <v>-0.004500000000000004</v>
      </c>
      <c r="N99" s="23" t="s">
        <v>109</v>
      </c>
      <c r="O99" s="20">
        <v>30.453655999999995</v>
      </c>
      <c r="P99" s="20">
        <v>-2.516208999999976</v>
      </c>
      <c r="Q99" s="20">
        <v>-10.670735999999998</v>
      </c>
      <c r="R99" s="50">
        <v>-0.2545</v>
      </c>
      <c r="S99" s="50">
        <v>-0.004500000000000004</v>
      </c>
    </row>
    <row r="100" spans="2:19" ht="13.5">
      <c r="B100" s="23" t="s">
        <v>110</v>
      </c>
      <c r="C100" s="20">
        <v>29.791040000000002</v>
      </c>
      <c r="D100" s="20">
        <v>-0.647930999999982</v>
      </c>
      <c r="E100" s="20">
        <v>-9.864626999999999</v>
      </c>
      <c r="F100" s="50">
        <v>-0.258</v>
      </c>
      <c r="G100" s="50">
        <v>-0.008000000000000007</v>
      </c>
      <c r="J100" s="50">
        <v>-0.0705</v>
      </c>
      <c r="K100" s="52">
        <f t="shared" si="0"/>
        <v>-0.258</v>
      </c>
      <c r="L100" s="52">
        <f t="shared" si="1"/>
        <v>-0.008000000000000007</v>
      </c>
      <c r="N100" s="23" t="s">
        <v>110</v>
      </c>
      <c r="O100" s="20">
        <v>29.791040000000002</v>
      </c>
      <c r="P100" s="20">
        <v>-0.647930999999982</v>
      </c>
      <c r="Q100" s="20">
        <v>-9.864626999999999</v>
      </c>
      <c r="R100" s="50">
        <v>-0.258</v>
      </c>
      <c r="S100" s="50">
        <v>-0.008000000000000007</v>
      </c>
    </row>
    <row r="101" spans="2:19" ht="13.5">
      <c r="B101" s="23" t="s">
        <v>111</v>
      </c>
      <c r="C101" s="20">
        <v>28.503246000000004</v>
      </c>
      <c r="D101" s="20">
        <v>-0.4422499999999793</v>
      </c>
      <c r="E101" s="20">
        <v>-9.966611999999994</v>
      </c>
      <c r="F101" s="50">
        <v>-0.2615</v>
      </c>
      <c r="G101" s="50">
        <v>-0.01150000000000001</v>
      </c>
      <c r="J101" s="50">
        <v>-0.074</v>
      </c>
      <c r="K101" s="52">
        <f t="shared" si="0"/>
        <v>-0.2615</v>
      </c>
      <c r="L101" s="52">
        <f t="shared" si="1"/>
        <v>-0.01150000000000001</v>
      </c>
      <c r="N101" s="23" t="s">
        <v>111</v>
      </c>
      <c r="O101" s="20">
        <v>28.503246000000004</v>
      </c>
      <c r="P101" s="20">
        <v>-0.4422499999999793</v>
      </c>
      <c r="Q101" s="20">
        <v>-9.966611999999994</v>
      </c>
      <c r="R101" s="50">
        <v>-0.2615</v>
      </c>
      <c r="S101" s="50">
        <v>-0.01150000000000001</v>
      </c>
    </row>
    <row r="102" spans="2:19" ht="13.5">
      <c r="B102" s="23" t="s">
        <v>112</v>
      </c>
      <c r="C102" s="20">
        <v>44.343913</v>
      </c>
      <c r="D102" s="20">
        <v>-3.057025999999993</v>
      </c>
      <c r="E102" s="20">
        <v>-7.486073000000001</v>
      </c>
      <c r="F102" s="50">
        <v>-0.0914</v>
      </c>
      <c r="G102" s="50">
        <v>0.0286</v>
      </c>
      <c r="J102" s="50">
        <v>0.0961</v>
      </c>
      <c r="K102" s="52">
        <f t="shared" si="0"/>
        <v>-0.0914</v>
      </c>
      <c r="L102" s="52">
        <f aca="true" t="shared" si="2" ref="L102:L110">0.12+K102</f>
        <v>0.0286</v>
      </c>
      <c r="N102" s="23" t="s">
        <v>112</v>
      </c>
      <c r="O102" s="20">
        <v>44.343913</v>
      </c>
      <c r="P102" s="20">
        <v>-3.057025999999993</v>
      </c>
      <c r="Q102" s="20">
        <v>-7.486073000000001</v>
      </c>
      <c r="R102" s="50">
        <v>-0.0914</v>
      </c>
      <c r="S102" s="50">
        <v>0.0286</v>
      </c>
    </row>
    <row r="103" spans="2:19" ht="13.5">
      <c r="B103" s="23" t="s">
        <v>113</v>
      </c>
      <c r="C103" s="20">
        <v>44.673351999999994</v>
      </c>
      <c r="D103" s="20">
        <v>-4.903480999999996</v>
      </c>
      <c r="E103" s="20">
        <v>-8.703338000000002</v>
      </c>
      <c r="F103" s="50">
        <v>-0.0909</v>
      </c>
      <c r="G103" s="50">
        <v>0.0291</v>
      </c>
      <c r="J103" s="50">
        <v>0.0966</v>
      </c>
      <c r="K103" s="52">
        <f t="shared" si="0"/>
        <v>-0.0909</v>
      </c>
      <c r="L103" s="52">
        <f t="shared" si="2"/>
        <v>0.0291</v>
      </c>
      <c r="N103" s="23" t="s">
        <v>113</v>
      </c>
      <c r="O103" s="20">
        <v>44.673351999999994</v>
      </c>
      <c r="P103" s="20">
        <v>-4.903480999999996</v>
      </c>
      <c r="Q103" s="20">
        <v>-8.703338000000002</v>
      </c>
      <c r="R103" s="50">
        <v>-0.0909</v>
      </c>
      <c r="S103" s="50">
        <v>0.0291</v>
      </c>
    </row>
    <row r="104" spans="2:19" ht="13.5">
      <c r="B104" s="23" t="s">
        <v>114</v>
      </c>
      <c r="C104" s="20">
        <v>43.74101399999999</v>
      </c>
      <c r="D104" s="20">
        <v>-4.396084999999989</v>
      </c>
      <c r="E104" s="20">
        <v>-8.67344</v>
      </c>
      <c r="F104" s="50">
        <v>-0.0924</v>
      </c>
      <c r="G104" s="50">
        <v>0.0276</v>
      </c>
      <c r="J104" s="50">
        <v>0.0951</v>
      </c>
      <c r="K104" s="52">
        <f t="shared" si="0"/>
        <v>-0.0924</v>
      </c>
      <c r="L104" s="52">
        <f t="shared" si="2"/>
        <v>0.0276</v>
      </c>
      <c r="N104" s="23" t="s">
        <v>114</v>
      </c>
      <c r="O104" s="20">
        <v>43.74101399999999</v>
      </c>
      <c r="P104" s="20">
        <v>-4.396084999999989</v>
      </c>
      <c r="Q104" s="20">
        <v>-8.67344</v>
      </c>
      <c r="R104" s="50">
        <v>-0.0924</v>
      </c>
      <c r="S104" s="50">
        <v>0.0276</v>
      </c>
    </row>
    <row r="105" spans="2:19" ht="13.5">
      <c r="B105" s="23" t="s">
        <v>115</v>
      </c>
      <c r="C105" s="20">
        <v>43.47954099999999</v>
      </c>
      <c r="D105" s="20">
        <v>-5.899109999999995</v>
      </c>
      <c r="E105" s="20">
        <v>-9.999145999999996</v>
      </c>
      <c r="F105" s="50">
        <v>-0.0938</v>
      </c>
      <c r="G105" s="50">
        <v>0.0262</v>
      </c>
      <c r="J105" s="50">
        <v>0.0937</v>
      </c>
      <c r="K105" s="52">
        <f t="shared" si="0"/>
        <v>-0.0938</v>
      </c>
      <c r="L105" s="52">
        <f t="shared" si="2"/>
        <v>0.0262</v>
      </c>
      <c r="N105" s="23" t="s">
        <v>115</v>
      </c>
      <c r="O105" s="20">
        <v>43.47954099999999</v>
      </c>
      <c r="P105" s="20">
        <v>-5.899109999999995</v>
      </c>
      <c r="Q105" s="20">
        <v>-9.999145999999996</v>
      </c>
      <c r="R105" s="50">
        <v>-0.0938</v>
      </c>
      <c r="S105" s="50">
        <v>0.0262</v>
      </c>
    </row>
    <row r="106" spans="2:19" ht="13.5">
      <c r="B106" s="23" t="s">
        <v>116</v>
      </c>
      <c r="C106" s="20">
        <v>44.38171799999999</v>
      </c>
      <c r="D106" s="20">
        <v>-6.448864999999992</v>
      </c>
      <c r="E106" s="20">
        <v>-9.96489</v>
      </c>
      <c r="F106" s="50">
        <v>-0.0922</v>
      </c>
      <c r="G106" s="50">
        <v>0.02779999999999999</v>
      </c>
      <c r="J106" s="50">
        <v>0.0953</v>
      </c>
      <c r="K106" s="52">
        <f t="shared" si="0"/>
        <v>-0.0922</v>
      </c>
      <c r="L106" s="52">
        <f t="shared" si="2"/>
        <v>0.02779999999999999</v>
      </c>
      <c r="N106" s="23" t="s">
        <v>116</v>
      </c>
      <c r="O106" s="20">
        <v>44.38171799999999</v>
      </c>
      <c r="P106" s="20">
        <v>-6.448864999999992</v>
      </c>
      <c r="Q106" s="20">
        <v>-9.96489</v>
      </c>
      <c r="R106" s="50">
        <v>-0.0922</v>
      </c>
      <c r="S106" s="50">
        <v>0.02779999999999999</v>
      </c>
    </row>
    <row r="107" spans="2:19" ht="13.5">
      <c r="B107" s="23" t="s">
        <v>117</v>
      </c>
      <c r="C107" s="20">
        <v>43.71411099999999</v>
      </c>
      <c r="D107" s="20">
        <v>-7.893078999999994</v>
      </c>
      <c r="E107" s="20">
        <v>-11.157831999999999</v>
      </c>
      <c r="F107" s="50">
        <v>-0.0936</v>
      </c>
      <c r="G107" s="50">
        <v>0.026399999999999993</v>
      </c>
      <c r="J107" s="50">
        <v>0.0939</v>
      </c>
      <c r="K107" s="52">
        <f t="shared" si="0"/>
        <v>-0.0936</v>
      </c>
      <c r="L107" s="52">
        <f t="shared" si="2"/>
        <v>0.026399999999999993</v>
      </c>
      <c r="N107" s="23" t="s">
        <v>117</v>
      </c>
      <c r="O107" s="20">
        <v>43.71411099999999</v>
      </c>
      <c r="P107" s="20">
        <v>-7.893078999999994</v>
      </c>
      <c r="Q107" s="20">
        <v>-11.157831999999999</v>
      </c>
      <c r="R107" s="50">
        <v>-0.0936</v>
      </c>
      <c r="S107" s="50">
        <v>0.026399999999999993</v>
      </c>
    </row>
    <row r="108" spans="2:19" ht="13.5">
      <c r="B108" s="23" t="s">
        <v>118</v>
      </c>
      <c r="C108" s="20">
        <v>42.54540999999999</v>
      </c>
      <c r="D108" s="20">
        <v>-7.110740999999989</v>
      </c>
      <c r="E108" s="20">
        <v>-11.276759999999996</v>
      </c>
      <c r="F108" s="50">
        <v>-0.0942</v>
      </c>
      <c r="G108" s="50">
        <v>0.02579999999999999</v>
      </c>
      <c r="J108" s="50">
        <v>0.0933</v>
      </c>
      <c r="K108" s="52">
        <f t="shared" si="0"/>
        <v>-0.0942</v>
      </c>
      <c r="L108" s="52">
        <f t="shared" si="2"/>
        <v>0.02579999999999999</v>
      </c>
      <c r="N108" s="23" t="s">
        <v>118</v>
      </c>
      <c r="O108" s="20">
        <v>42.54540999999999</v>
      </c>
      <c r="P108" s="20">
        <v>-7.110740999999989</v>
      </c>
      <c r="Q108" s="20">
        <v>-11.276759999999996</v>
      </c>
      <c r="R108" s="50">
        <v>-0.0942</v>
      </c>
      <c r="S108" s="50">
        <v>0.02579999999999999</v>
      </c>
    </row>
    <row r="109" spans="2:19" ht="13.5">
      <c r="B109" s="23" t="s">
        <v>119</v>
      </c>
      <c r="C109" s="20">
        <v>42.11697699999999</v>
      </c>
      <c r="D109" s="20">
        <v>-8.728879999999988</v>
      </c>
      <c r="E109" s="20">
        <v>-12.261994000000001</v>
      </c>
      <c r="F109" s="50">
        <v>-0.1014</v>
      </c>
      <c r="G109" s="50">
        <v>0.01859999999999999</v>
      </c>
      <c r="J109" s="50">
        <v>0.0861</v>
      </c>
      <c r="K109" s="52">
        <f t="shared" si="0"/>
        <v>-0.1014</v>
      </c>
      <c r="L109" s="52">
        <f t="shared" si="2"/>
        <v>0.01859999999999999</v>
      </c>
      <c r="N109" s="23" t="s">
        <v>119</v>
      </c>
      <c r="O109" s="20">
        <v>42.11697699999999</v>
      </c>
      <c r="P109" s="20">
        <v>-8.728879999999988</v>
      </c>
      <c r="Q109" s="20">
        <v>-12.261994000000001</v>
      </c>
      <c r="R109" s="50">
        <v>-0.1014</v>
      </c>
      <c r="S109" s="50">
        <v>0.01859999999999999</v>
      </c>
    </row>
    <row r="110" spans="2:19" ht="13.5">
      <c r="B110" s="23" t="s">
        <v>120</v>
      </c>
      <c r="C110" s="20">
        <v>41.56069999999998</v>
      </c>
      <c r="D110" s="20">
        <v>-10.454862999999994</v>
      </c>
      <c r="E110" s="20">
        <v>-13.045718999999998</v>
      </c>
      <c r="F110" s="50">
        <v>-0.1087</v>
      </c>
      <c r="G110" s="50">
        <v>0.01129999999999999</v>
      </c>
      <c r="J110" s="50">
        <v>0.0788</v>
      </c>
      <c r="K110" s="52">
        <f t="shared" si="0"/>
        <v>-0.1087</v>
      </c>
      <c r="L110" s="52">
        <f t="shared" si="2"/>
        <v>0.01129999999999999</v>
      </c>
      <c r="N110" s="23" t="s">
        <v>120</v>
      </c>
      <c r="O110" s="20">
        <v>41.56069999999998</v>
      </c>
      <c r="P110" s="20">
        <v>-10.454862999999994</v>
      </c>
      <c r="Q110" s="20">
        <v>-13.045718999999998</v>
      </c>
      <c r="R110" s="50">
        <v>-0.1087</v>
      </c>
      <c r="S110" s="50">
        <v>0.01129999999999999</v>
      </c>
    </row>
    <row r="111" spans="2:19" ht="13.5">
      <c r="B111" s="23" t="s">
        <v>121</v>
      </c>
      <c r="C111" s="20">
        <v>39.892547999999984</v>
      </c>
      <c r="D111" s="20">
        <v>-11.515506999999984</v>
      </c>
      <c r="E111" s="20">
        <v>-13.873720999999996</v>
      </c>
      <c r="F111" s="50">
        <v>-0.115</v>
      </c>
      <c r="G111" s="50">
        <v>0.0049999999999999906</v>
      </c>
      <c r="J111" s="50">
        <v>0.0725</v>
      </c>
      <c r="K111" s="52">
        <f t="shared" si="0"/>
        <v>-0.115</v>
      </c>
      <c r="L111" s="52">
        <f>0.12+K111</f>
        <v>0.0049999999999999906</v>
      </c>
      <c r="N111" s="23" t="s">
        <v>121</v>
      </c>
      <c r="O111" s="20">
        <v>39.892547999999984</v>
      </c>
      <c r="P111" s="20">
        <v>-11.515506999999984</v>
      </c>
      <c r="Q111" s="20">
        <v>-13.873720999999996</v>
      </c>
      <c r="R111" s="50">
        <v>-0.115</v>
      </c>
      <c r="S111" s="50">
        <v>0.0049999999999999906</v>
      </c>
    </row>
    <row r="112" spans="2:19" ht="13.5">
      <c r="B112" s="23" t="s">
        <v>122</v>
      </c>
      <c r="C112" s="20">
        <v>42.774619</v>
      </c>
      <c r="D112" s="20">
        <v>-3.6978669999999947</v>
      </c>
      <c r="E112" s="20">
        <v>-6.996798999999999</v>
      </c>
      <c r="F112" s="50">
        <v>-0.15789999999999998</v>
      </c>
      <c r="J112" s="50">
        <v>0.0296</v>
      </c>
      <c r="K112" s="52">
        <f aca="true" t="shared" si="3" ref="K112:K125">-0.1875+J112</f>
        <v>-0.15789999999999998</v>
      </c>
      <c r="L112" s="52"/>
      <c r="N112" s="23" t="s">
        <v>122</v>
      </c>
      <c r="O112" s="20">
        <v>42.774619</v>
      </c>
      <c r="P112" s="20">
        <v>-3.6978669999999947</v>
      </c>
      <c r="Q112" s="20">
        <v>-6.996798999999999</v>
      </c>
      <c r="R112" s="50">
        <v>-0.15789999999999998</v>
      </c>
      <c r="S112" s="50"/>
    </row>
    <row r="113" spans="2:19" ht="13.5">
      <c r="B113" s="23" t="s">
        <v>123</v>
      </c>
      <c r="C113" s="20">
        <v>42.41960199999999</v>
      </c>
      <c r="D113" s="20">
        <v>-4.394454999999991</v>
      </c>
      <c r="E113" s="20">
        <v>-8.060382</v>
      </c>
      <c r="F113" s="50">
        <v>-0.1539</v>
      </c>
      <c r="J113" s="50">
        <v>0.0336</v>
      </c>
      <c r="K113" s="52">
        <f t="shared" si="3"/>
        <v>-0.1539</v>
      </c>
      <c r="L113" s="52"/>
      <c r="N113" s="23" t="s">
        <v>123</v>
      </c>
      <c r="O113" s="20">
        <v>42.41960199999999</v>
      </c>
      <c r="P113" s="20">
        <v>-4.394454999999991</v>
      </c>
      <c r="Q113" s="20">
        <v>-8.060382</v>
      </c>
      <c r="R113" s="50">
        <v>-0.1539</v>
      </c>
      <c r="S113" s="50"/>
    </row>
    <row r="114" spans="2:19" ht="13.5">
      <c r="B114" s="23" t="s">
        <v>124</v>
      </c>
      <c r="C114" s="20">
        <v>41.86293799999999</v>
      </c>
      <c r="D114" s="20">
        <v>-5.480038999999993</v>
      </c>
      <c r="E114" s="20">
        <v>-8.638888000000001</v>
      </c>
      <c r="F114" s="50">
        <v>-0.1537</v>
      </c>
      <c r="J114" s="50">
        <v>0.0338</v>
      </c>
      <c r="K114" s="52">
        <f t="shared" si="3"/>
        <v>-0.1537</v>
      </c>
      <c r="L114" s="52"/>
      <c r="N114" s="23" t="s">
        <v>124</v>
      </c>
      <c r="O114" s="20">
        <v>41.86293799999999</v>
      </c>
      <c r="P114" s="20">
        <v>-5.480038999999993</v>
      </c>
      <c r="Q114" s="20">
        <v>-8.638888000000001</v>
      </c>
      <c r="R114" s="50">
        <v>-0.1537</v>
      </c>
      <c r="S114" s="50"/>
    </row>
    <row r="115" spans="2:19" ht="13.5">
      <c r="B115" s="23" t="s">
        <v>125</v>
      </c>
      <c r="C115" s="20">
        <v>41.61652399999999</v>
      </c>
      <c r="D115" s="20">
        <v>-6.087379999999993</v>
      </c>
      <c r="E115" s="20">
        <v>-9.93683</v>
      </c>
      <c r="F115" s="50">
        <v>-0.14350000000000002</v>
      </c>
      <c r="J115" s="50">
        <v>0.044</v>
      </c>
      <c r="K115" s="52">
        <f t="shared" si="3"/>
        <v>-0.14350000000000002</v>
      </c>
      <c r="L115" s="52"/>
      <c r="N115" s="23" t="s">
        <v>125</v>
      </c>
      <c r="O115" s="20">
        <v>41.61652399999999</v>
      </c>
      <c r="P115" s="20">
        <v>-6.087379999999993</v>
      </c>
      <c r="Q115" s="20">
        <v>-9.93683</v>
      </c>
      <c r="R115" s="50">
        <v>-0.14350000000000002</v>
      </c>
      <c r="S115" s="50"/>
    </row>
    <row r="116" spans="2:19" ht="13.5">
      <c r="B116" s="23" t="s">
        <v>126</v>
      </c>
      <c r="C116" s="20">
        <v>41.064558999999996</v>
      </c>
      <c r="D116" s="20">
        <v>-7.124724999999988</v>
      </c>
      <c r="E116" s="20">
        <v>-10.636150999999998</v>
      </c>
      <c r="F116" s="50">
        <v>-0.1395</v>
      </c>
      <c r="J116" s="50">
        <v>0.048</v>
      </c>
      <c r="K116" s="52">
        <f t="shared" si="3"/>
        <v>-0.1395</v>
      </c>
      <c r="L116" s="52"/>
      <c r="N116" s="23" t="s">
        <v>126</v>
      </c>
      <c r="O116" s="20">
        <v>41.064558999999996</v>
      </c>
      <c r="P116" s="20">
        <v>-7.124724999999988</v>
      </c>
      <c r="Q116" s="20">
        <v>-10.636150999999998</v>
      </c>
      <c r="R116" s="50">
        <v>-0.1395</v>
      </c>
      <c r="S116" s="50"/>
    </row>
    <row r="117" spans="2:19" ht="13.5">
      <c r="B117" s="23" t="s">
        <v>127</v>
      </c>
      <c r="C117" s="20">
        <v>40.67126999999999</v>
      </c>
      <c r="D117" s="20">
        <v>-8.01860599999999</v>
      </c>
      <c r="E117" s="20">
        <v>-11.864239000000001</v>
      </c>
      <c r="F117" s="50">
        <v>-0.1357</v>
      </c>
      <c r="J117" s="50">
        <v>0.0518</v>
      </c>
      <c r="K117" s="52">
        <f t="shared" si="3"/>
        <v>-0.1357</v>
      </c>
      <c r="L117" s="52"/>
      <c r="N117" s="23" t="s">
        <v>127</v>
      </c>
      <c r="O117" s="20">
        <v>40.67126999999999</v>
      </c>
      <c r="P117" s="20">
        <v>-8.01860599999999</v>
      </c>
      <c r="Q117" s="20">
        <v>-11.864239000000001</v>
      </c>
      <c r="R117" s="50">
        <v>-0.1357</v>
      </c>
      <c r="S117" s="50"/>
    </row>
    <row r="118" spans="2:19" ht="13.5">
      <c r="B118" s="23" t="s">
        <v>128</v>
      </c>
      <c r="C118" s="20">
        <v>40.018557999999985</v>
      </c>
      <c r="D118" s="20">
        <v>-9.10276999999999</v>
      </c>
      <c r="E118" s="20">
        <v>-12.284012999999998</v>
      </c>
      <c r="F118" s="50">
        <v>-0.1333</v>
      </c>
      <c r="J118" s="50">
        <v>0.0542</v>
      </c>
      <c r="K118" s="52">
        <f t="shared" si="3"/>
        <v>-0.1333</v>
      </c>
      <c r="L118" s="52"/>
      <c r="N118" s="23" t="s">
        <v>128</v>
      </c>
      <c r="O118" s="20">
        <v>40.018557999999985</v>
      </c>
      <c r="P118" s="20">
        <v>-9.10276999999999</v>
      </c>
      <c r="Q118" s="20">
        <v>-12.284012999999998</v>
      </c>
      <c r="R118" s="50">
        <v>-0.1333</v>
      </c>
      <c r="S118" s="50"/>
    </row>
    <row r="119" spans="2:19" ht="13.5">
      <c r="B119" s="23" t="s">
        <v>129</v>
      </c>
      <c r="C119" s="20">
        <v>38.28626599999998</v>
      </c>
      <c r="D119" s="20">
        <v>-9.669479999999991</v>
      </c>
      <c r="E119" s="20">
        <v>-12.948269</v>
      </c>
      <c r="F119" s="50">
        <v>-0.2472</v>
      </c>
      <c r="J119" s="50">
        <v>-0.0597</v>
      </c>
      <c r="K119" s="52">
        <f t="shared" si="3"/>
        <v>-0.2472</v>
      </c>
      <c r="L119" s="52"/>
      <c r="N119" s="23" t="s">
        <v>129</v>
      </c>
      <c r="O119" s="20">
        <v>38.28626599999998</v>
      </c>
      <c r="P119" s="20">
        <v>-9.669479999999991</v>
      </c>
      <c r="Q119" s="20">
        <v>-12.948269</v>
      </c>
      <c r="R119" s="50">
        <v>-0.2472</v>
      </c>
      <c r="S119" s="50"/>
    </row>
    <row r="120" spans="2:19" ht="13.5">
      <c r="B120" s="23" t="s">
        <v>130</v>
      </c>
      <c r="C120" s="20">
        <v>38.497708</v>
      </c>
      <c r="D120" s="20">
        <v>-10.670294999999987</v>
      </c>
      <c r="E120" s="20">
        <v>-13.399386</v>
      </c>
      <c r="F120" s="50">
        <v>-0.24280000000000002</v>
      </c>
      <c r="J120" s="50">
        <v>-0.0553</v>
      </c>
      <c r="K120" s="52">
        <f t="shared" si="3"/>
        <v>-0.24280000000000002</v>
      </c>
      <c r="L120" s="52"/>
      <c r="N120" s="23" t="s">
        <v>130</v>
      </c>
      <c r="O120" s="20">
        <v>38.497708</v>
      </c>
      <c r="P120" s="20">
        <v>-10.670294999999987</v>
      </c>
      <c r="Q120" s="20">
        <v>-13.399386</v>
      </c>
      <c r="R120" s="50">
        <v>-0.24280000000000002</v>
      </c>
      <c r="S120" s="50"/>
    </row>
    <row r="121" spans="2:19" ht="13.5">
      <c r="B121" s="23" t="s">
        <v>131</v>
      </c>
      <c r="C121" s="20">
        <v>37.43471299999999</v>
      </c>
      <c r="D121" s="20">
        <v>-10.323541999999984</v>
      </c>
      <c r="E121" s="20">
        <v>-13.382162999999998</v>
      </c>
      <c r="F121" s="50">
        <v>-0.2323</v>
      </c>
      <c r="J121" s="50">
        <v>-0.0448</v>
      </c>
      <c r="K121" s="52">
        <f t="shared" si="3"/>
        <v>-0.2323</v>
      </c>
      <c r="L121" s="52"/>
      <c r="N121" s="23" t="s">
        <v>131</v>
      </c>
      <c r="O121" s="20">
        <v>37.43471299999999</v>
      </c>
      <c r="P121" s="20">
        <v>-10.323541999999984</v>
      </c>
      <c r="Q121" s="20">
        <v>-13.382162999999998</v>
      </c>
      <c r="R121" s="50">
        <v>-0.2323</v>
      </c>
      <c r="S121" s="50"/>
    </row>
    <row r="122" spans="2:19" ht="13.5">
      <c r="B122" s="23" t="s">
        <v>132</v>
      </c>
      <c r="C122" s="20">
        <v>25.757512</v>
      </c>
      <c r="D122" s="20">
        <v>3.6417539999999993</v>
      </c>
      <c r="E122" s="20">
        <v>-8.412734000000004</v>
      </c>
      <c r="F122" s="50">
        <v>-0.2767</v>
      </c>
      <c r="G122" s="50">
        <v>-0.0267</v>
      </c>
      <c r="J122" s="50">
        <v>-0.0892</v>
      </c>
      <c r="K122" s="52">
        <f t="shared" si="3"/>
        <v>-0.2767</v>
      </c>
      <c r="L122" s="52">
        <f t="shared" si="1"/>
        <v>-0.0267</v>
      </c>
      <c r="N122" s="23" t="s">
        <v>132</v>
      </c>
      <c r="O122" s="20">
        <v>25.757512</v>
      </c>
      <c r="P122" s="20">
        <v>3.6417539999999993</v>
      </c>
      <c r="Q122" s="20">
        <v>-8.412734000000004</v>
      </c>
      <c r="R122" s="50">
        <v>-0.2767</v>
      </c>
      <c r="S122" s="50">
        <v>-0.0267</v>
      </c>
    </row>
    <row r="123" spans="2:19" ht="13.5">
      <c r="B123" s="23" t="s">
        <v>133</v>
      </c>
      <c r="C123" s="20">
        <v>25.361119000000002</v>
      </c>
      <c r="D123" s="20">
        <v>2.9023040000000013</v>
      </c>
      <c r="E123" s="20">
        <v>-8.832143000000002</v>
      </c>
      <c r="F123" s="50">
        <v>-0.2743</v>
      </c>
      <c r="G123" s="50">
        <v>-0.02429999999999999</v>
      </c>
      <c r="J123" s="50">
        <v>-0.0868</v>
      </c>
      <c r="K123" s="52">
        <f t="shared" si="3"/>
        <v>-0.2743</v>
      </c>
      <c r="L123" s="52">
        <f t="shared" si="1"/>
        <v>-0.02429999999999999</v>
      </c>
      <c r="N123" s="23" t="s">
        <v>133</v>
      </c>
      <c r="O123" s="20">
        <v>25.361119000000002</v>
      </c>
      <c r="P123" s="20">
        <v>2.9023040000000013</v>
      </c>
      <c r="Q123" s="20">
        <v>-8.832143000000002</v>
      </c>
      <c r="R123" s="50">
        <v>-0.2743</v>
      </c>
      <c r="S123" s="50">
        <v>-0.02429999999999999</v>
      </c>
    </row>
    <row r="124" spans="2:19" ht="13.5">
      <c r="B124" s="23" t="s">
        <v>134</v>
      </c>
      <c r="C124" s="20">
        <v>26.474812999999997</v>
      </c>
      <c r="D124" s="20">
        <v>2.877786000000005</v>
      </c>
      <c r="E124" s="20">
        <v>-8.670071000000004</v>
      </c>
      <c r="F124" s="50">
        <v>-0.2721</v>
      </c>
      <c r="G124" s="50">
        <v>-0.02210000000000001</v>
      </c>
      <c r="J124" s="50">
        <v>-0.0846</v>
      </c>
      <c r="K124" s="52">
        <f>-0.1875+J124</f>
        <v>-0.2721</v>
      </c>
      <c r="L124" s="52">
        <f t="shared" si="1"/>
        <v>-0.02210000000000001</v>
      </c>
      <c r="N124" s="23" t="s">
        <v>134</v>
      </c>
      <c r="O124" s="20">
        <v>26.474812999999997</v>
      </c>
      <c r="P124" s="20">
        <v>2.877786000000005</v>
      </c>
      <c r="Q124" s="20">
        <v>-8.670071000000004</v>
      </c>
      <c r="R124" s="50">
        <v>-0.2721</v>
      </c>
      <c r="S124" s="50">
        <v>-0.02210000000000001</v>
      </c>
    </row>
    <row r="125" spans="2:19" ht="13.5">
      <c r="B125" s="23" t="s">
        <v>135</v>
      </c>
      <c r="C125" s="20">
        <v>25.62528899999999</v>
      </c>
      <c r="D125" s="20">
        <v>2.230380999999997</v>
      </c>
      <c r="E125" s="20">
        <v>-9.118546999999996</v>
      </c>
      <c r="F125" s="50">
        <v>-0.27349999999999997</v>
      </c>
      <c r="G125" s="50">
        <v>-0.023499999999999965</v>
      </c>
      <c r="J125" s="50">
        <v>-0.086</v>
      </c>
      <c r="K125" s="52">
        <f t="shared" si="3"/>
        <v>-0.27349999999999997</v>
      </c>
      <c r="L125" s="52">
        <f t="shared" si="1"/>
        <v>-0.023499999999999965</v>
      </c>
      <c r="N125" s="23" t="s">
        <v>135</v>
      </c>
      <c r="O125" s="20">
        <v>25.62528899999999</v>
      </c>
      <c r="P125" s="20">
        <v>2.230380999999997</v>
      </c>
      <c r="Q125" s="20">
        <v>-9.118546999999996</v>
      </c>
      <c r="R125" s="50">
        <v>-0.27349999999999997</v>
      </c>
      <c r="S125" s="50">
        <v>-0.023499999999999965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S46:S1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7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3" t="s">
        <v>41</v>
      </c>
      <c r="D7" s="63"/>
      <c r="E7" s="63"/>
    </row>
    <row r="9" spans="2:6" ht="13.5">
      <c r="B9" s="4" t="s">
        <v>49</v>
      </c>
      <c r="C9" s="60" t="s">
        <v>53</v>
      </c>
      <c r="D9" s="60"/>
      <c r="E9" s="4" t="s">
        <v>3</v>
      </c>
      <c r="F9" s="35">
        <v>39123.1199537037</v>
      </c>
    </row>
    <row r="10" spans="2:4" ht="13.5">
      <c r="B10" s="4" t="s">
        <v>50</v>
      </c>
      <c r="C10" s="60" t="s">
        <v>54</v>
      </c>
      <c r="D10" s="60"/>
    </row>
    <row r="11" spans="2:4" ht="13.5">
      <c r="B11" s="4" t="s">
        <v>51</v>
      </c>
      <c r="C11" s="60" t="s">
        <v>55</v>
      </c>
      <c r="D11" s="60"/>
    </row>
    <row r="12" spans="2:4" ht="13.5">
      <c r="B12" s="4" t="s">
        <v>52</v>
      </c>
      <c r="C12" s="60" t="s">
        <v>56</v>
      </c>
      <c r="D12" s="60"/>
    </row>
    <row r="13" spans="2:8" ht="13.5">
      <c r="B13" s="61" t="s">
        <v>48</v>
      </c>
      <c r="C13" s="62"/>
      <c r="D13" s="62"/>
      <c r="E13" s="62"/>
      <c r="F13" s="62"/>
      <c r="G13" s="6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19</v>
      </c>
      <c r="D36" s="33">
        <v>0</v>
      </c>
      <c r="E36" s="33">
        <v>7</v>
      </c>
      <c r="F36" s="33">
        <v>26</v>
      </c>
      <c r="G36" s="34">
        <v>32.91139240506329</v>
      </c>
      <c r="H36" s="45"/>
    </row>
    <row r="37" spans="2:8" ht="13.5">
      <c r="B37" s="38" t="s">
        <v>35</v>
      </c>
      <c r="C37" s="33">
        <v>43</v>
      </c>
      <c r="D37" s="33"/>
      <c r="E37" s="33">
        <v>10</v>
      </c>
      <c r="F37" s="33">
        <v>53</v>
      </c>
      <c r="G37" s="34">
        <v>67.08860759493672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62</v>
      </c>
      <c r="D39" s="33">
        <v>0</v>
      </c>
      <c r="E39" s="33">
        <v>17</v>
      </c>
      <c r="F39" s="33">
        <v>79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0.04432396666054217</v>
      </c>
      <c r="D42" s="31">
        <v>0.07292512645714866</v>
      </c>
      <c r="E42" s="31">
        <v>0.07921383693819806</v>
      </c>
      <c r="F42" s="40">
        <v>0.09660990953154848</v>
      </c>
    </row>
    <row r="43" spans="2:6" ht="13.5">
      <c r="B43" s="38" t="s">
        <v>12</v>
      </c>
      <c r="C43" s="31">
        <v>-0.03654146910878353</v>
      </c>
      <c r="D43" s="31">
        <v>-0.057687149902682755</v>
      </c>
      <c r="E43" s="31">
        <v>-0.17630509922098625</v>
      </c>
      <c r="F43" s="40">
        <v>-0.1838</v>
      </c>
    </row>
    <row r="44" spans="2:6" ht="13.5">
      <c r="B44" s="38" t="s">
        <v>13</v>
      </c>
      <c r="C44" s="31">
        <v>0.0808654357693257</v>
      </c>
      <c r="D44" s="31">
        <v>0.13061227635983141</v>
      </c>
      <c r="E44" s="31">
        <v>0.2555189361591843</v>
      </c>
      <c r="F44" s="40">
        <v>0.2804099095315485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0.015214378433727598</v>
      </c>
      <c r="D46" s="31">
        <v>0.026576414982900323</v>
      </c>
      <c r="E46" s="31">
        <v>-0.04557221967195363</v>
      </c>
      <c r="F46" s="40">
        <v>-0.05306202531645569</v>
      </c>
    </row>
    <row r="47" spans="2:6" ht="13.5">
      <c r="B47" s="38" t="s">
        <v>22</v>
      </c>
      <c r="C47" s="31">
        <v>0.028498247762474907</v>
      </c>
      <c r="D47" s="31">
        <v>0.04598234451418753</v>
      </c>
      <c r="E47" s="31">
        <v>0.07149798016207831</v>
      </c>
      <c r="F47" s="40">
        <v>0.08965761149958094</v>
      </c>
    </row>
    <row r="48" spans="2:6" ht="13.5">
      <c r="B48" s="38" t="s">
        <v>23</v>
      </c>
      <c r="C48" s="31">
        <v>0.024251130647216335</v>
      </c>
      <c r="D48" s="31">
        <v>0.03776403521065943</v>
      </c>
      <c r="E48" s="31">
        <v>0.05544407935291748</v>
      </c>
      <c r="F48" s="40">
        <v>0.07272772952594732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</v>
      </c>
      <c r="C1">
        <f>MAX(GaussDistr_1)-1</f>
        <v>17</v>
      </c>
      <c r="F1" t="s">
        <v>17</v>
      </c>
      <c r="G1">
        <v>79</v>
      </c>
    </row>
    <row r="2" spans="2:3" ht="12.75">
      <c r="B2">
        <v>-0.06</v>
      </c>
      <c r="C2">
        <f>MAX(GaussDistr_1)-1</f>
        <v>17</v>
      </c>
    </row>
    <row r="3" spans="1:16" ht="12.75">
      <c r="A3" t="str">
        <f>"-3s"</f>
        <v>-3s</v>
      </c>
      <c r="B3">
        <v>-0.2712452138942976</v>
      </c>
      <c r="C3">
        <f aca="true" t="shared" si="0" ref="C3:C33">NORMDIST(B3,AveDev3D_0,StandardDev3D_0,FALSE)*NumPoints_7*I3</f>
        <v>0.07002320490862074</v>
      </c>
      <c r="D3">
        <v>0</v>
      </c>
      <c r="F3" t="s">
        <v>14</v>
      </c>
      <c r="G3">
        <v>15</v>
      </c>
      <c r="I3">
        <f>B5-B4</f>
        <v>0.0145455459051895</v>
      </c>
      <c r="N3">
        <v>0.06</v>
      </c>
      <c r="O3">
        <v>-0.06</v>
      </c>
      <c r="P3">
        <v>-0.05306202531645569</v>
      </c>
    </row>
    <row r="4" spans="1:16" ht="12.75">
      <c r="B4">
        <v>-0.2566996679891082</v>
      </c>
      <c r="C4">
        <f t="shared" si="0"/>
        <v>0.12506413501108354</v>
      </c>
      <c r="D4">
        <v>0</v>
      </c>
      <c r="F4" t="s">
        <v>15</v>
      </c>
      <c r="G4">
        <v>5</v>
      </c>
      <c r="I4">
        <f>I3</f>
        <v>0.0145455459051895</v>
      </c>
      <c r="N4">
        <v>0.06</v>
      </c>
      <c r="O4">
        <v>-0.06</v>
      </c>
      <c r="P4">
        <v>-0.05306202531645569</v>
      </c>
    </row>
    <row r="5" spans="1:16" ht="12.75">
      <c r="B5">
        <v>-0.2421541220839187</v>
      </c>
      <c r="C5">
        <f t="shared" si="0"/>
        <v>0.21461091389223327</v>
      </c>
      <c r="D5">
        <v>0</v>
      </c>
      <c r="I5">
        <f>I4</f>
        <v>0.0145455459051895</v>
      </c>
      <c r="N5">
        <v>0.06</v>
      </c>
      <c r="O5">
        <v>-0.06</v>
      </c>
      <c r="P5">
        <v>-0.05306202531645569</v>
      </c>
    </row>
    <row r="6" spans="1:16" ht="12.75">
      <c r="B6">
        <v>-0.22760857617872926</v>
      </c>
      <c r="C6">
        <f t="shared" si="0"/>
        <v>0.35383357865851855</v>
      </c>
      <c r="D6">
        <v>0</v>
      </c>
      <c r="I6">
        <f aca="true" t="shared" si="1" ref="I6:I33">I5</f>
        <v>0.0145455459051895</v>
      </c>
      <c r="N6">
        <v>0.06</v>
      </c>
      <c r="O6">
        <v>-0.06</v>
      </c>
      <c r="P6">
        <v>-0.05306202531645569</v>
      </c>
    </row>
    <row r="7" spans="1:16" ht="12.75">
      <c r="B7">
        <v>-0.21306303027353976</v>
      </c>
      <c r="C7">
        <f t="shared" si="0"/>
        <v>0.5604985669704584</v>
      </c>
      <c r="D7">
        <v>0</v>
      </c>
      <c r="I7">
        <f t="shared" si="1"/>
        <v>0.0145455459051895</v>
      </c>
      <c r="N7">
        <v>0.06</v>
      </c>
      <c r="O7">
        <v>-0.06</v>
      </c>
      <c r="P7">
        <v>-0.05306202531645569</v>
      </c>
    </row>
    <row r="8" spans="1:16" ht="12.75">
      <c r="A8" t="str">
        <f>"-2s"</f>
        <v>-2s</v>
      </c>
      <c r="B8">
        <v>-0.19851748436835032</v>
      </c>
      <c r="C8">
        <f t="shared" si="0"/>
        <v>0.8530572709083734</v>
      </c>
      <c r="D8">
        <v>0</v>
      </c>
      <c r="I8">
        <f t="shared" si="1"/>
        <v>0.0145455459051895</v>
      </c>
      <c r="N8">
        <v>0.06</v>
      </c>
      <c r="O8">
        <v>-0.06</v>
      </c>
      <c r="P8">
        <v>-0.05306202531645569</v>
      </c>
    </row>
    <row r="9" spans="1:16" ht="12.75">
      <c r="B9">
        <v>-0.18397193846316084</v>
      </c>
      <c r="C9">
        <f t="shared" si="0"/>
        <v>1.247412501154131</v>
      </c>
      <c r="D9">
        <v>2</v>
      </c>
      <c r="I9">
        <f t="shared" si="1"/>
        <v>0.0145455459051895</v>
      </c>
      <c r="N9">
        <v>0.06</v>
      </c>
      <c r="O9">
        <v>-0.06</v>
      </c>
      <c r="P9">
        <v>-0.05306202531645569</v>
      </c>
    </row>
    <row r="10" spans="1:16" ht="12.75">
      <c r="B10">
        <v>-0.1694263925579714</v>
      </c>
      <c r="C10">
        <f t="shared" si="0"/>
        <v>1.7525491879354016</v>
      </c>
      <c r="D10">
        <v>0</v>
      </c>
      <c r="I10">
        <f t="shared" si="1"/>
        <v>0.0145455459051895</v>
      </c>
      <c r="N10">
        <v>0.06</v>
      </c>
      <c r="O10">
        <v>-0.06</v>
      </c>
      <c r="P10">
        <v>-0.05306202531645569</v>
      </c>
    </row>
    <row r="11" spans="1:16" ht="12.75">
      <c r="B11">
        <v>-0.15488084665278193</v>
      </c>
      <c r="C11">
        <f t="shared" si="0"/>
        <v>2.3656939570447744</v>
      </c>
      <c r="D11">
        <v>0</v>
      </c>
      <c r="I11">
        <f t="shared" si="1"/>
        <v>0.0145455459051895</v>
      </c>
      <c r="N11">
        <v>0.06</v>
      </c>
      <c r="O11">
        <v>-0.06</v>
      </c>
      <c r="P11">
        <v>-0.05306202531645569</v>
      </c>
    </row>
    <row r="12" spans="1:16" ht="12.75">
      <c r="B12">
        <v>-0.14033530074759248</v>
      </c>
      <c r="C12">
        <f t="shared" si="0"/>
        <v>3.0681396687347706</v>
      </c>
      <c r="D12">
        <v>1</v>
      </c>
      <c r="I12">
        <f t="shared" si="1"/>
        <v>0.0145455459051895</v>
      </c>
      <c r="N12">
        <v>0.06</v>
      </c>
      <c r="O12">
        <v>-0.06</v>
      </c>
      <c r="P12">
        <v>-0.05306202531645569</v>
      </c>
    </row>
    <row r="13" spans="1:16" ht="12.75">
      <c r="B13">
        <v>-0.125789754842403</v>
      </c>
      <c r="C13">
        <f t="shared" si="0"/>
        <v>3.8231374474024733</v>
      </c>
      <c r="D13">
        <v>12</v>
      </c>
      <c r="I13">
        <f t="shared" si="1"/>
        <v>0.0145455459051895</v>
      </c>
      <c r="N13">
        <v>0.06</v>
      </c>
      <c r="O13">
        <v>-0.06</v>
      </c>
      <c r="P13">
        <v>-0.05306202531645569</v>
      </c>
    </row>
    <row r="14" spans="1:16" ht="12.75">
      <c r="B14">
        <v>-0.11124420893721354</v>
      </c>
      <c r="C14">
        <f t="shared" si="0"/>
        <v>4.577126533631438</v>
      </c>
      <c r="D14">
        <v>18</v>
      </c>
      <c r="I14">
        <f t="shared" si="1"/>
        <v>0.0145455459051895</v>
      </c>
      <c r="N14">
        <v>0.06</v>
      </c>
      <c r="O14">
        <v>-0.06</v>
      </c>
      <c r="P14">
        <v>-0.05306202531645569</v>
      </c>
    </row>
    <row r="15" spans="1:16" ht="12.75">
      <c r="B15">
        <v>-0.09669866303202408</v>
      </c>
      <c r="C15">
        <f t="shared" si="0"/>
        <v>5.264948725690448</v>
      </c>
      <c r="D15">
        <v>4</v>
      </c>
      <c r="I15">
        <f t="shared" si="1"/>
        <v>0.0145455459051895</v>
      </c>
      <c r="N15">
        <v>0.06</v>
      </c>
      <c r="O15">
        <v>-0.06</v>
      </c>
      <c r="P15">
        <v>-0.05306202531645569</v>
      </c>
    </row>
    <row r="16" spans="1:16" ht="12.75">
      <c r="B16">
        <v>-0.08215311712683461</v>
      </c>
      <c r="C16">
        <f t="shared" si="0"/>
        <v>5.818668216792521</v>
      </c>
      <c r="D16">
        <v>3</v>
      </c>
      <c r="I16">
        <f t="shared" si="1"/>
        <v>0.0145455459051895</v>
      </c>
      <c r="N16">
        <v>0.06</v>
      </c>
      <c r="O16">
        <v>-0.06</v>
      </c>
      <c r="P16">
        <v>-0.05306202531645569</v>
      </c>
    </row>
    <row r="17" spans="1:16" ht="12.75">
      <c r="B17">
        <v>-0.06760757122164515</v>
      </c>
      <c r="C17">
        <f t="shared" si="0"/>
        <v>6.178474564812218</v>
      </c>
      <c r="D17">
        <v>6</v>
      </c>
      <c r="I17">
        <f t="shared" si="1"/>
        <v>0.0145455459051895</v>
      </c>
      <c r="N17">
        <v>0.06</v>
      </c>
      <c r="O17">
        <v>-0.06</v>
      </c>
      <c r="P17">
        <v>-0.05306202531645569</v>
      </c>
    </row>
    <row r="18" spans="1:16" ht="12.75">
      <c r="A18" t="str">
        <f>"0"</f>
        <v>0</v>
      </c>
      <c r="B18">
        <v>-0.05306202531645569</v>
      </c>
      <c r="C18">
        <f t="shared" si="0"/>
        <v>6.30328803034265</v>
      </c>
      <c r="D18">
        <v>13</v>
      </c>
      <c r="I18">
        <f t="shared" si="1"/>
        <v>0.0145455459051895</v>
      </c>
      <c r="N18">
        <v>0.06</v>
      </c>
      <c r="O18">
        <v>-0.06</v>
      </c>
      <c r="P18">
        <v>-0.05306202531645569</v>
      </c>
    </row>
    <row r="19" spans="1:16" ht="12.75">
      <c r="B19">
        <v>-0.03851647941126622</v>
      </c>
      <c r="C19">
        <f t="shared" si="0"/>
        <v>6.178474564812218</v>
      </c>
      <c r="D19">
        <v>3</v>
      </c>
      <c r="I19">
        <f t="shared" si="1"/>
        <v>0.0145455459051895</v>
      </c>
      <c r="N19">
        <v>0.06</v>
      </c>
      <c r="O19">
        <v>-0.06</v>
      </c>
      <c r="P19">
        <v>-0.05306202531645569</v>
      </c>
    </row>
    <row r="20" spans="1:16" ht="12.75">
      <c r="B20">
        <v>-0.02397093350607676</v>
      </c>
      <c r="C20">
        <f t="shared" si="0"/>
        <v>5.818668216792521</v>
      </c>
      <c r="D20">
        <v>0</v>
      </c>
      <c r="I20">
        <f t="shared" si="1"/>
        <v>0.0145455459051895</v>
      </c>
      <c r="N20">
        <v>0.06</v>
      </c>
      <c r="O20">
        <v>-0.06</v>
      </c>
      <c r="P20">
        <v>-0.05306202531645569</v>
      </c>
    </row>
    <row r="21" spans="1:16" ht="12.75">
      <c r="B21">
        <v>-0.009425387600887292</v>
      </c>
      <c r="C21">
        <f t="shared" si="0"/>
        <v>5.264948725690448</v>
      </c>
      <c r="D21">
        <v>0</v>
      </c>
      <c r="I21">
        <f t="shared" si="1"/>
        <v>0.0145455459051895</v>
      </c>
      <c r="N21">
        <v>0.06</v>
      </c>
      <c r="O21">
        <v>-0.06</v>
      </c>
      <c r="P21">
        <v>-0.05306202531645569</v>
      </c>
    </row>
    <row r="22" spans="1:16" ht="12.75">
      <c r="B22">
        <v>0.0051201583043021665</v>
      </c>
      <c r="C22">
        <f t="shared" si="0"/>
        <v>4.577126533631438</v>
      </c>
      <c r="D22">
        <v>0</v>
      </c>
      <c r="I22">
        <f t="shared" si="1"/>
        <v>0.0145455459051895</v>
      </c>
      <c r="N22">
        <v>0.06</v>
      </c>
      <c r="O22">
        <v>-0.06</v>
      </c>
      <c r="P22">
        <v>-0.05306202531645569</v>
      </c>
    </row>
    <row r="23" spans="1:16" ht="12.75">
      <c r="B23">
        <v>0.01966570420949163</v>
      </c>
      <c r="C23">
        <f t="shared" si="0"/>
        <v>3.823137447402474</v>
      </c>
      <c r="D23">
        <v>3</v>
      </c>
      <c r="I23">
        <f t="shared" si="1"/>
        <v>0.0145455459051895</v>
      </c>
      <c r="N23">
        <v>0.06</v>
      </c>
      <c r="O23">
        <v>-0.06</v>
      </c>
      <c r="P23">
        <v>-0.05306202531645569</v>
      </c>
    </row>
    <row r="24" spans="1:16" ht="12.75">
      <c r="B24">
        <v>0.034211250114681103</v>
      </c>
      <c r="C24">
        <f t="shared" si="0"/>
        <v>3.0681396687347715</v>
      </c>
      <c r="D24">
        <v>2</v>
      </c>
      <c r="I24">
        <f t="shared" si="1"/>
        <v>0.0145455459051895</v>
      </c>
      <c r="N24">
        <v>0.06</v>
      </c>
      <c r="O24">
        <v>-0.06</v>
      </c>
      <c r="P24">
        <v>-0.05306202531645569</v>
      </c>
    </row>
    <row r="25" spans="1:16" ht="12.75">
      <c r="B25">
        <v>0.04875679601987056</v>
      </c>
      <c r="C25">
        <f t="shared" si="0"/>
        <v>2.3656939570447744</v>
      </c>
      <c r="D25">
        <v>2</v>
      </c>
      <c r="I25">
        <f t="shared" si="1"/>
        <v>0.0145455459051895</v>
      </c>
      <c r="N25">
        <v>0.06</v>
      </c>
      <c r="O25">
        <v>-0.06</v>
      </c>
      <c r="P25">
        <v>-0.05306202531645569</v>
      </c>
    </row>
    <row r="26" spans="1:16" ht="12.75">
      <c r="B26">
        <v>0.06330234192506001</v>
      </c>
      <c r="C26">
        <f t="shared" si="0"/>
        <v>1.7525491879354027</v>
      </c>
      <c r="D26">
        <v>1</v>
      </c>
      <c r="I26">
        <f t="shared" si="1"/>
        <v>0.0145455459051895</v>
      </c>
      <c r="N26">
        <v>0.06</v>
      </c>
      <c r="O26">
        <v>-0.06</v>
      </c>
      <c r="P26">
        <v>-0.05306202531645569</v>
      </c>
    </row>
    <row r="27" spans="1:16" ht="12.75">
      <c r="B27">
        <v>0.07784788783024948</v>
      </c>
      <c r="C27">
        <f t="shared" si="0"/>
        <v>1.247412501154131</v>
      </c>
      <c r="D27">
        <v>2</v>
      </c>
      <c r="I27">
        <f t="shared" si="1"/>
        <v>0.0145455459051895</v>
      </c>
      <c r="N27">
        <v>0.06</v>
      </c>
      <c r="O27">
        <v>-0.06</v>
      </c>
      <c r="P27">
        <v>-0.05306202531645569</v>
      </c>
    </row>
    <row r="28" spans="1:16" ht="12.75">
      <c r="A28" t="str">
        <f>"2s"</f>
        <v>2s</v>
      </c>
      <c r="B28">
        <v>0.09239343373543896</v>
      </c>
      <c r="C28">
        <f t="shared" si="0"/>
        <v>0.8530572709083734</v>
      </c>
      <c r="D28">
        <v>7</v>
      </c>
      <c r="I28">
        <f t="shared" si="1"/>
        <v>0.0145455459051895</v>
      </c>
      <c r="N28">
        <v>0.06</v>
      </c>
      <c r="O28">
        <v>-0.06</v>
      </c>
      <c r="P28">
        <v>-0.05306202531645569</v>
      </c>
    </row>
    <row r="29" spans="1:16" ht="12.75">
      <c r="B29">
        <v>0.1069389796406284</v>
      </c>
      <c r="C29">
        <f t="shared" si="0"/>
        <v>0.5604985669704584</v>
      </c>
      <c r="D29">
        <v>0</v>
      </c>
      <c r="I29">
        <f t="shared" si="1"/>
        <v>0.0145455459051895</v>
      </c>
      <c r="N29">
        <v>0.06</v>
      </c>
      <c r="O29">
        <v>-0.06</v>
      </c>
      <c r="P29">
        <v>-0.05306202531645569</v>
      </c>
    </row>
    <row r="30" spans="1:16" ht="12.75">
      <c r="B30">
        <v>0.1214845255458179</v>
      </c>
      <c r="C30">
        <f t="shared" si="0"/>
        <v>0.35383357865851855</v>
      </c>
      <c r="D30">
        <v>0</v>
      </c>
      <c r="I30">
        <f t="shared" si="1"/>
        <v>0.0145455459051895</v>
      </c>
      <c r="N30">
        <v>0.06</v>
      </c>
      <c r="O30">
        <v>-0.06</v>
      </c>
      <c r="P30">
        <v>-0.05306202531645569</v>
      </c>
    </row>
    <row r="31" spans="1:16" ht="12.75">
      <c r="B31">
        <v>0.13603007145100734</v>
      </c>
      <c r="C31">
        <f t="shared" si="0"/>
        <v>0.21461091389223327</v>
      </c>
      <c r="D31">
        <v>0</v>
      </c>
      <c r="I31">
        <f t="shared" si="1"/>
        <v>0.0145455459051895</v>
      </c>
      <c r="N31">
        <v>0.06</v>
      </c>
      <c r="O31">
        <v>-0.06</v>
      </c>
      <c r="P31">
        <v>-0.05306202531645569</v>
      </c>
    </row>
    <row r="32" spans="1:16" ht="12.75">
      <c r="B32">
        <v>0.15057561735619682</v>
      </c>
      <c r="C32">
        <f t="shared" si="0"/>
        <v>0.12506413501108374</v>
      </c>
      <c r="D32">
        <v>0</v>
      </c>
      <c r="I32">
        <f t="shared" si="1"/>
        <v>0.0145455459051895</v>
      </c>
      <c r="N32">
        <v>0.06</v>
      </c>
      <c r="O32">
        <v>-0.06</v>
      </c>
      <c r="P32">
        <v>-0.05306202531645569</v>
      </c>
    </row>
    <row r="33" spans="1:16" ht="12.75">
      <c r="A33" t="str">
        <f>"3s"</f>
        <v>3s</v>
      </c>
      <c r="B33">
        <v>0.16512116326138626</v>
      </c>
      <c r="C33">
        <f t="shared" si="0"/>
        <v>0.07002320490862074</v>
      </c>
      <c r="D33">
        <v>0</v>
      </c>
      <c r="I33">
        <f t="shared" si="1"/>
        <v>0.0145455459051895</v>
      </c>
      <c r="N33">
        <v>0.06</v>
      </c>
      <c r="O33">
        <v>-0.06</v>
      </c>
      <c r="P33">
        <v>-0.05306202531645569</v>
      </c>
    </row>
    <row r="34" spans="14:16" ht="12.75">
      <c r="N34">
        <v>0.06</v>
      </c>
      <c r="O34">
        <v>-0.06</v>
      </c>
      <c r="P34">
        <v>-0.05306202531645569</v>
      </c>
    </row>
    <row r="35" spans="14:16" ht="12.75">
      <c r="N35">
        <v>0.06</v>
      </c>
      <c r="O35">
        <v>-0.06</v>
      </c>
      <c r="P35">
        <v>-0.05306202531645569</v>
      </c>
    </row>
    <row r="36" spans="14:16" ht="12.75">
      <c r="N36">
        <v>0.06</v>
      </c>
      <c r="O36">
        <v>-0.06</v>
      </c>
      <c r="P36">
        <v>-0.05306202531645569</v>
      </c>
    </row>
    <row r="37" spans="14:16" ht="12.75">
      <c r="N37">
        <v>0.06</v>
      </c>
      <c r="O37">
        <v>-0.06</v>
      </c>
      <c r="P37">
        <v>-0.05306202531645569</v>
      </c>
    </row>
    <row r="38" spans="14:16" ht="12.75">
      <c r="N38">
        <v>0.06</v>
      </c>
      <c r="O38">
        <v>-0.06</v>
      </c>
      <c r="P38">
        <v>-0.05306202531645569</v>
      </c>
    </row>
    <row r="39" spans="14:16" ht="12.75">
      <c r="N39">
        <v>0.06</v>
      </c>
      <c r="O39">
        <v>-0.06</v>
      </c>
      <c r="P39">
        <v>-0.05306202531645569</v>
      </c>
    </row>
    <row r="40" spans="14:16" ht="12.75">
      <c r="N40">
        <v>0.06</v>
      </c>
      <c r="O40">
        <v>-0.06</v>
      </c>
      <c r="P40">
        <v>-0.05306202531645569</v>
      </c>
    </row>
    <row r="41" spans="14:16" ht="12.75">
      <c r="N41">
        <v>0.06</v>
      </c>
      <c r="O41">
        <v>-0.06</v>
      </c>
      <c r="P41">
        <v>-0.05306202531645569</v>
      </c>
    </row>
    <row r="42" spans="14:16" ht="12.75">
      <c r="N42">
        <v>0.06</v>
      </c>
      <c r="O42">
        <v>-0.06</v>
      </c>
      <c r="P42">
        <v>-0.05306202531645569</v>
      </c>
    </row>
    <row r="43" spans="14:16" ht="12.75">
      <c r="N43">
        <v>0.06</v>
      </c>
      <c r="O43">
        <v>-0.06</v>
      </c>
      <c r="P43">
        <v>-0.05306202531645569</v>
      </c>
    </row>
    <row r="44" spans="14:16" ht="12.75">
      <c r="N44">
        <v>0.06</v>
      </c>
      <c r="O44">
        <v>-0.06</v>
      </c>
      <c r="P44">
        <v>-0.05306202531645569</v>
      </c>
    </row>
    <row r="45" spans="14:16" ht="12.75">
      <c r="N45">
        <v>0.06</v>
      </c>
      <c r="O45">
        <v>-0.06</v>
      </c>
      <c r="P45">
        <v>-0.05306202531645569</v>
      </c>
    </row>
    <row r="46" spans="14:16" ht="12.75">
      <c r="N46">
        <v>0.06</v>
      </c>
      <c r="O46">
        <v>-0.06</v>
      </c>
      <c r="P46">
        <v>-0.05306202531645569</v>
      </c>
    </row>
    <row r="47" spans="14:16" ht="12.75">
      <c r="N47">
        <v>0.06</v>
      </c>
      <c r="O47">
        <v>-0.06</v>
      </c>
      <c r="P47">
        <v>-0.05306202531645569</v>
      </c>
    </row>
    <row r="48" spans="14:16" ht="12.75">
      <c r="N48">
        <v>0.06</v>
      </c>
      <c r="O48">
        <v>-0.06</v>
      </c>
      <c r="P48">
        <v>-0.05306202531645569</v>
      </c>
    </row>
    <row r="49" spans="14:16" ht="12.75">
      <c r="N49">
        <v>0.06</v>
      </c>
      <c r="O49">
        <v>-0.06</v>
      </c>
      <c r="P49">
        <v>-0.05306202531645569</v>
      </c>
    </row>
    <row r="50" spans="14:16" ht="12.75">
      <c r="N50">
        <v>0.06</v>
      </c>
      <c r="O50">
        <v>-0.06</v>
      </c>
      <c r="P50">
        <v>-0.05306202531645569</v>
      </c>
    </row>
    <row r="51" spans="14:16" ht="12.75">
      <c r="N51">
        <v>0.06</v>
      </c>
      <c r="O51">
        <v>-0.06</v>
      </c>
      <c r="P51">
        <v>-0.05306202531645569</v>
      </c>
    </row>
    <row r="52" spans="14:16" ht="12.75">
      <c r="N52">
        <v>0.06</v>
      </c>
      <c r="O52">
        <v>-0.06</v>
      </c>
      <c r="P52">
        <v>-0.05306202531645569</v>
      </c>
    </row>
    <row r="53" spans="14:16" ht="12.75">
      <c r="N53">
        <v>0.06</v>
      </c>
      <c r="O53">
        <v>-0.06</v>
      </c>
      <c r="P53">
        <v>-0.05306202531645569</v>
      </c>
    </row>
    <row r="54" spans="14:16" ht="12.75">
      <c r="N54">
        <v>0.06</v>
      </c>
      <c r="O54">
        <v>-0.06</v>
      </c>
      <c r="P54">
        <v>-0.05306202531645569</v>
      </c>
    </row>
    <row r="55" spans="14:16" ht="12.75">
      <c r="N55">
        <v>0.06</v>
      </c>
      <c r="O55">
        <v>-0.06</v>
      </c>
      <c r="P55">
        <v>-0.05306202531645569</v>
      </c>
    </row>
    <row r="56" spans="14:16" ht="12.75">
      <c r="N56">
        <v>0.06</v>
      </c>
      <c r="O56">
        <v>-0.06</v>
      </c>
      <c r="P56">
        <v>-0.05306202531645569</v>
      </c>
    </row>
    <row r="57" spans="14:16" ht="12.75">
      <c r="N57">
        <v>0.06</v>
      </c>
      <c r="O57">
        <v>-0.06</v>
      </c>
      <c r="P57">
        <v>-0.05306202531645569</v>
      </c>
    </row>
    <row r="58" spans="14:16" ht="12.75">
      <c r="N58">
        <v>0.06</v>
      </c>
      <c r="O58">
        <v>-0.06</v>
      </c>
      <c r="P58">
        <v>-0.05306202531645569</v>
      </c>
    </row>
    <row r="59" spans="14:16" ht="12.75">
      <c r="N59">
        <v>0.06</v>
      </c>
      <c r="O59">
        <v>-0.06</v>
      </c>
      <c r="P59">
        <v>-0.05306202531645569</v>
      </c>
    </row>
    <row r="60" spans="14:16" ht="12.75">
      <c r="N60">
        <v>0.06</v>
      </c>
      <c r="O60">
        <v>-0.06</v>
      </c>
      <c r="P60">
        <v>-0.05306202531645569</v>
      </c>
    </row>
    <row r="61" spans="14:16" ht="12.75">
      <c r="N61">
        <v>0.06</v>
      </c>
      <c r="O61">
        <v>-0.06</v>
      </c>
      <c r="P61">
        <v>-0.05306202531645569</v>
      </c>
    </row>
    <row r="62" spans="14:16" ht="12.75">
      <c r="N62">
        <v>0.06</v>
      </c>
      <c r="O62">
        <v>-0.06</v>
      </c>
      <c r="P62">
        <v>-0.05306202531645569</v>
      </c>
    </row>
    <row r="63" spans="14:16" ht="12.75">
      <c r="N63">
        <v>0.06</v>
      </c>
      <c r="O63">
        <v>-0.06</v>
      </c>
      <c r="P63">
        <v>-0.05306202531645569</v>
      </c>
    </row>
    <row r="64" spans="14:16" ht="12.75">
      <c r="N64">
        <v>0.06</v>
      </c>
      <c r="O64">
        <v>-0.06</v>
      </c>
      <c r="P64">
        <v>-0.05306202531645569</v>
      </c>
    </row>
    <row r="65" spans="14:16" ht="12.75">
      <c r="N65">
        <v>0.06</v>
      </c>
      <c r="O65">
        <v>-0.06</v>
      </c>
      <c r="P65">
        <v>-0.05306202531645569</v>
      </c>
    </row>
    <row r="66" spans="14:16" ht="12.75">
      <c r="N66">
        <v>0.06</v>
      </c>
      <c r="O66">
        <v>-0.06</v>
      </c>
      <c r="P66">
        <v>-0.05306202531645569</v>
      </c>
    </row>
    <row r="67" spans="14:16" ht="12.75">
      <c r="N67">
        <v>0.06</v>
      </c>
      <c r="O67">
        <v>-0.06</v>
      </c>
      <c r="P67">
        <v>-0.05306202531645569</v>
      </c>
    </row>
    <row r="68" spans="14:16" ht="12.75">
      <c r="N68">
        <v>0.06</v>
      </c>
      <c r="O68">
        <v>-0.06</v>
      </c>
      <c r="P68">
        <v>-0.05306202531645569</v>
      </c>
    </row>
    <row r="69" spans="14:16" ht="12.75">
      <c r="N69">
        <v>0.06</v>
      </c>
      <c r="O69">
        <v>-0.06</v>
      </c>
      <c r="P69">
        <v>-0.05306202531645569</v>
      </c>
    </row>
    <row r="70" spans="14:16" ht="12.75">
      <c r="N70">
        <v>0.06</v>
      </c>
      <c r="O70">
        <v>-0.06</v>
      </c>
      <c r="P70">
        <v>-0.05306202531645569</v>
      </c>
    </row>
    <row r="71" spans="14:16" ht="12.75">
      <c r="N71">
        <v>0.06</v>
      </c>
      <c r="O71">
        <v>-0.06</v>
      </c>
      <c r="P71">
        <v>-0.05306202531645569</v>
      </c>
    </row>
    <row r="72" spans="14:16" ht="12.75">
      <c r="N72">
        <v>0.06</v>
      </c>
      <c r="O72">
        <v>-0.06</v>
      </c>
      <c r="P72">
        <v>-0.05306202531645569</v>
      </c>
    </row>
    <row r="73" spans="14:16" ht="12.75">
      <c r="N73">
        <v>0.06</v>
      </c>
      <c r="O73">
        <v>-0.06</v>
      </c>
      <c r="P73">
        <v>-0.05306202531645569</v>
      </c>
    </row>
    <row r="74" spans="14:16" ht="12.75">
      <c r="N74">
        <v>0.06</v>
      </c>
      <c r="O74">
        <v>-0.06</v>
      </c>
      <c r="P74">
        <v>-0.05306202531645569</v>
      </c>
    </row>
    <row r="75" spans="14:16" ht="12.75">
      <c r="N75">
        <v>0.06</v>
      </c>
      <c r="O75">
        <v>-0.06</v>
      </c>
      <c r="P75">
        <v>-0.05306202531645569</v>
      </c>
    </row>
    <row r="76" spans="14:16" ht="12.75">
      <c r="N76">
        <v>0.06</v>
      </c>
      <c r="O76">
        <v>-0.06</v>
      </c>
      <c r="P76">
        <v>-0.05306202531645569</v>
      </c>
    </row>
    <row r="77" spans="14:16" ht="12.75">
      <c r="N77">
        <v>0.06</v>
      </c>
      <c r="O77">
        <v>-0.06</v>
      </c>
      <c r="P77">
        <v>-0.05306202531645569</v>
      </c>
    </row>
    <row r="78" spans="14:16" ht="12.75">
      <c r="N78">
        <v>0.06</v>
      </c>
      <c r="O78">
        <v>-0.06</v>
      </c>
      <c r="P78">
        <v>-0.05306202531645569</v>
      </c>
    </row>
    <row r="79" spans="14:16" ht="12.75">
      <c r="N79">
        <v>0.06</v>
      </c>
      <c r="O79">
        <v>-0.06</v>
      </c>
      <c r="P79">
        <v>-0.05306202531645569</v>
      </c>
    </row>
    <row r="80" spans="14:16" ht="12.75">
      <c r="N80">
        <v>0.06</v>
      </c>
      <c r="O80">
        <v>-0.06</v>
      </c>
      <c r="P80">
        <v>-0.05306202531645569</v>
      </c>
    </row>
    <row r="81" spans="14:16" ht="12.75">
      <c r="N81">
        <v>0.06</v>
      </c>
      <c r="O81">
        <v>-0.06</v>
      </c>
      <c r="P81">
        <v>-0.05306202531645569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2007-02-12T16:45:22Z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