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<sst xmlns="http://schemas.openxmlformats.org/spreadsheetml/2006/main" count="230" uniqueCount="85">
  <si>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</si>
  <si>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</si>
  <si>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</si>
  <si>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</si>
  <si>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</si>
  <si>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</si>
  <si>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</si>
  <si>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</si>
  <si>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</si>
  <si>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</si>
  <si>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</si>
  <si>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</si>
  <si>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</si>
  <si>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</si>
  <si>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</si>
  <si>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</si>
  <si>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</si>
  <si>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</si>
  <si>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</si>
  <si>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</si>
  <si>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</si>
  <si>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</si>
  <si>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</si>
  <si>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</si>
  <si>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</si>
  <si>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</si>
  <si>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</si>
  <si>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</si>
  <si>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</si>
  <si>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</si>
  <si>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</si>
  <si>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</si>
  <si>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</si>
  <si>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</si>
  <si>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</si>
  <si>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</si>
  <si>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</si>
  <si>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</si>
  <si>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</si>
  <si>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</si>
  <si>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</si>
  <si>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</si>
  <si>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</si>
  <si>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</si>
  <si>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</si>
  <si>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</si>
  <si>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</si>
  <si>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 xml:space="preserve">D SIDE HOLE POSITIONS 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</si>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</sst>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Nominal!$F$47:$F$75</c:f>
              <c:numCache>
                <c:ptCount val="29"/>
                <c:pt idx="0">
                  <c:v>0.0224</c:v>
                </c:pt>
                <c:pt idx="1">
                  <c:v>0.0192</c:v>
                </c:pt>
                <c:pt idx="2">
                  <c:v>0.0128</c:v>
                </c:pt>
                <c:pt idx="3">
                  <c:v>0.012</c:v>
                </c:pt>
                <c:pt idx="4">
                  <c:v>0.0098</c:v>
                </c:pt>
                <c:pt idx="5">
                  <c:v>0.0188</c:v>
                </c:pt>
                <c:pt idx="6">
                  <c:v>0.0204</c:v>
                </c:pt>
                <c:pt idx="7">
                  <c:v>0.0208</c:v>
                </c:pt>
                <c:pt idx="8">
                  <c:v>0.0208</c:v>
                </c:pt>
                <c:pt idx="9">
                  <c:v>0.0228</c:v>
                </c:pt>
                <c:pt idx="10">
                  <c:v>0.0194</c:v>
                </c:pt>
                <c:pt idx="11">
                  <c:v>0.0238</c:v>
                </c:pt>
                <c:pt idx="12">
                  <c:v>0.022</c:v>
                </c:pt>
                <c:pt idx="13">
                  <c:v>0.022</c:v>
                </c:pt>
                <c:pt idx="14">
                  <c:v>0.0226</c:v>
                </c:pt>
                <c:pt idx="15">
                  <c:v>0.0214</c:v>
                </c:pt>
                <c:pt idx="16">
                  <c:v>0.0304</c:v>
                </c:pt>
                <c:pt idx="17">
                  <c:v>0.024</c:v>
                </c:pt>
                <c:pt idx="18">
                  <c:v>0.0308</c:v>
                </c:pt>
                <c:pt idx="19">
                  <c:v>0.012</c:v>
                </c:pt>
                <c:pt idx="20">
                  <c:v>0.033</c:v>
                </c:pt>
                <c:pt idx="21">
                  <c:v>0.0352</c:v>
                </c:pt>
                <c:pt idx="22">
                  <c:v>0.0354</c:v>
                </c:pt>
                <c:pt idx="23">
                  <c:v>0.0416</c:v>
                </c:pt>
                <c:pt idx="24">
                  <c:v>0.0422</c:v>
                </c:pt>
                <c:pt idx="25">
                  <c:v>0.043</c:v>
                </c:pt>
                <c:pt idx="26">
                  <c:v>0.0418</c:v>
                </c:pt>
                <c:pt idx="27">
                  <c:v>0.0432</c:v>
                </c:pt>
                <c:pt idx="28">
                  <c:v>0.0176</c:v>
                </c:pt>
              </c:numCache>
            </c:numRef>
          </c:val>
          <c:smooth val="0"/>
        </c:ser>
        <c:marker val="1"/>
        <c:axId val="4905293"/>
        <c:axId val="44147638"/>
      </c:lineChart>
      <c:catAx>
        <c:axId val="4905293"/>
        <c:scaling>
          <c:orientation val="minMax"/>
        </c:scaling>
        <c:axPos val="b"/>
        <c:delete val="1"/>
        <c:majorTickMark val="out"/>
        <c:minorTickMark val="none"/>
        <c:tickLblPos val="nextTo"/>
        <c:crossAx val="44147638"/>
        <c:crosses val="autoZero"/>
        <c:auto val="1"/>
        <c:lblOffset val="100"/>
        <c:noMultiLvlLbl val="0"/>
      </c:catAx>
      <c:valAx>
        <c:axId val="44147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529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730911"/>
        <c:axId val="6625160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90.20782774098814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9393561"/>
        <c:axId val="64780002"/>
      </c:scatterChart>
      <c:valAx>
        <c:axId val="2973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51608"/>
        <c:crosses val="max"/>
        <c:crossBetween val="midCat"/>
        <c:dispUnits/>
      </c:valAx>
      <c:valAx>
        <c:axId val="66251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30911"/>
        <c:crosses val="max"/>
        <c:crossBetween val="midCat"/>
        <c:dispUnits/>
      </c:valAx>
      <c:valAx>
        <c:axId val="59393561"/>
        <c:scaling>
          <c:orientation val="minMax"/>
        </c:scaling>
        <c:axPos val="b"/>
        <c:delete val="1"/>
        <c:majorTickMark val="in"/>
        <c:minorTickMark val="none"/>
        <c:tickLblPos val="nextTo"/>
        <c:crossAx val="64780002"/>
        <c:crosses val="max"/>
        <c:crossBetween val="midCat"/>
        <c:dispUnits/>
      </c:valAx>
      <c:valAx>
        <c:axId val="647800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39356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</c:v>
                </c:pt>
              </c:numCache>
            </c:numRef>
          </c:val>
        </c:ser>
        <c:gapWidth val="0"/>
        <c:axId val="61784423"/>
        <c:axId val="1918889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0.025704720789240427</c:v>
                </c:pt>
                <c:pt idx="1">
                  <c:v>0.04590961918128383</c:v>
                </c:pt>
                <c:pt idx="2">
                  <c:v>0.07878122155537673</c:v>
                </c:pt>
                <c:pt idx="3">
                  <c:v>0.12988827571008899</c:v>
                </c:pt>
                <c:pt idx="4">
                  <c:v>0.2057526385081426</c:v>
                </c:pt>
                <c:pt idx="5">
                  <c:v>0.3131476057764911</c:v>
                </c:pt>
                <c:pt idx="6">
                  <c:v>0.45791091814518664</c:v>
                </c:pt>
                <c:pt idx="7">
                  <c:v>0.6433408411408429</c:v>
                </c:pt>
                <c:pt idx="8">
                  <c:v>0.8684193006873213</c:v>
                </c:pt>
                <c:pt idx="9">
                  <c:v>1.1262791189026364</c:v>
                </c:pt>
                <c:pt idx="10">
                  <c:v>1.4034302022110334</c:v>
                </c:pt>
                <c:pt idx="11">
                  <c:v>1.6802110060166018</c:v>
                </c:pt>
                <c:pt idx="12">
                  <c:v>1.9327026967724408</c:v>
                </c:pt>
                <c:pt idx="13">
                  <c:v>2.135966813759278</c:v>
                </c:pt>
                <c:pt idx="14">
                  <c:v>2.2680476250576467</c:v>
                </c:pt>
                <c:pt idx="15">
                  <c:v>2.3138652263283124</c:v>
                </c:pt>
                <c:pt idx="16">
                  <c:v>2.2680476250576467</c:v>
                </c:pt>
                <c:pt idx="17">
                  <c:v>2.135966813759278</c:v>
                </c:pt>
                <c:pt idx="18">
                  <c:v>1.9327026967724408</c:v>
                </c:pt>
                <c:pt idx="19">
                  <c:v>1.6802110060166018</c:v>
                </c:pt>
                <c:pt idx="20">
                  <c:v>1.4034302022110328</c:v>
                </c:pt>
                <c:pt idx="21">
                  <c:v>1.1262791189026364</c:v>
                </c:pt>
                <c:pt idx="22">
                  <c:v>0.8684193006873209</c:v>
                </c:pt>
                <c:pt idx="23">
                  <c:v>0.6433408411408432</c:v>
                </c:pt>
                <c:pt idx="24">
                  <c:v>0.45791091814518664</c:v>
                </c:pt>
                <c:pt idx="25">
                  <c:v>0.3131476057764908</c:v>
                </c:pt>
                <c:pt idx="26">
                  <c:v>0.2057526385081426</c:v>
                </c:pt>
                <c:pt idx="27">
                  <c:v>0.1298882757100891</c:v>
                </c:pt>
                <c:pt idx="28">
                  <c:v>0.07878122155537673</c:v>
                </c:pt>
                <c:pt idx="29">
                  <c:v>0.04590961918128383</c:v>
                </c:pt>
                <c:pt idx="30">
                  <c:v>0.025704720789240427</c:v>
                </c:pt>
              </c:numCache>
            </c:numRef>
          </c:val>
          <c:smooth val="0"/>
        </c:ser>
        <c:axId val="38482337"/>
        <c:axId val="10796714"/>
      </c:line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188896"/>
        <c:crosses val="autoZero"/>
        <c:auto val="0"/>
        <c:lblOffset val="100"/>
        <c:tickLblSkip val="1"/>
        <c:noMultiLvlLbl val="0"/>
      </c:catAx>
      <c:valAx>
        <c:axId val="191888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784423"/>
        <c:crossesAt val="1"/>
        <c:crossBetween val="between"/>
        <c:dispUnits/>
      </c:valAx>
      <c:catAx>
        <c:axId val="38482337"/>
        <c:scaling>
          <c:orientation val="minMax"/>
        </c:scaling>
        <c:axPos val="b"/>
        <c:delete val="1"/>
        <c:majorTickMark val="in"/>
        <c:minorTickMark val="none"/>
        <c:tickLblPos val="nextTo"/>
        <c:crossAx val="10796714"/>
        <c:crosses val="autoZero"/>
        <c:auto val="0"/>
        <c:lblOffset val="100"/>
        <c:tickLblSkip val="1"/>
        <c:noMultiLvlLbl val="0"/>
      </c:catAx>
      <c:valAx>
        <c:axId val="1079671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4823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Nominal!$F$47:$F$75</c:f>
              <c:numCache>
                <c:ptCount val="29"/>
                <c:pt idx="0">
                  <c:v>0.0224</c:v>
                </c:pt>
                <c:pt idx="1">
                  <c:v>0.0192</c:v>
                </c:pt>
                <c:pt idx="2">
                  <c:v>0.0128</c:v>
                </c:pt>
                <c:pt idx="3">
                  <c:v>0.012</c:v>
                </c:pt>
                <c:pt idx="4">
                  <c:v>0.0098</c:v>
                </c:pt>
                <c:pt idx="5">
                  <c:v>0.0188</c:v>
                </c:pt>
                <c:pt idx="6">
                  <c:v>0.0204</c:v>
                </c:pt>
                <c:pt idx="7">
                  <c:v>0.0208</c:v>
                </c:pt>
                <c:pt idx="8">
                  <c:v>0.0208</c:v>
                </c:pt>
                <c:pt idx="9">
                  <c:v>0.0228</c:v>
                </c:pt>
                <c:pt idx="10">
                  <c:v>0.0194</c:v>
                </c:pt>
                <c:pt idx="11">
                  <c:v>0.0238</c:v>
                </c:pt>
                <c:pt idx="12">
                  <c:v>0.022</c:v>
                </c:pt>
                <c:pt idx="13">
                  <c:v>0.022</c:v>
                </c:pt>
                <c:pt idx="14">
                  <c:v>0.0226</c:v>
                </c:pt>
                <c:pt idx="15">
                  <c:v>0.0214</c:v>
                </c:pt>
                <c:pt idx="16">
                  <c:v>0.0304</c:v>
                </c:pt>
                <c:pt idx="17">
                  <c:v>0.024</c:v>
                </c:pt>
                <c:pt idx="18">
                  <c:v>0.0308</c:v>
                </c:pt>
                <c:pt idx="19">
                  <c:v>0.012</c:v>
                </c:pt>
                <c:pt idx="20">
                  <c:v>0.033</c:v>
                </c:pt>
                <c:pt idx="21">
                  <c:v>0.0352</c:v>
                </c:pt>
                <c:pt idx="22">
                  <c:v>0.0354</c:v>
                </c:pt>
                <c:pt idx="23">
                  <c:v>0.0416</c:v>
                </c:pt>
                <c:pt idx="24">
                  <c:v>0.0422</c:v>
                </c:pt>
                <c:pt idx="25">
                  <c:v>0.043</c:v>
                </c:pt>
                <c:pt idx="26">
                  <c:v>0.0418</c:v>
                </c:pt>
                <c:pt idx="27">
                  <c:v>0.0432</c:v>
                </c:pt>
                <c:pt idx="28">
                  <c:v>0.0176</c:v>
                </c:pt>
              </c:numCache>
            </c:numRef>
          </c:val>
        </c:ser>
        <c:axId val="30061563"/>
        <c:axId val="2118612"/>
      </c:areaChart>
      <c:catAx>
        <c:axId val="30061563"/>
        <c:scaling>
          <c:orientation val="minMax"/>
        </c:scaling>
        <c:axPos val="b"/>
        <c:delete val="1"/>
        <c:majorTickMark val="out"/>
        <c:minorTickMark val="none"/>
        <c:tickLblPos val="nextTo"/>
        <c:crossAx val="2118612"/>
        <c:crosses val="autoZero"/>
        <c:auto val="1"/>
        <c:lblOffset val="100"/>
        <c:noMultiLvlLbl val="0"/>
      </c:catAx>
      <c:valAx>
        <c:axId val="2118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6156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067509"/>
        <c:axId val="373898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90.20782774098814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64367"/>
        <c:axId val="8679304"/>
      </c:line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389854"/>
        <c:crosses val="autoZero"/>
        <c:auto val="0"/>
        <c:lblOffset val="100"/>
        <c:tickLblSkip val="1"/>
        <c:noMultiLvlLbl val="0"/>
      </c:catAx>
      <c:valAx>
        <c:axId val="373898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067509"/>
        <c:crossesAt val="1"/>
        <c:crossBetween val="between"/>
        <c:dispUnits/>
      </c:valAx>
      <c:catAx>
        <c:axId val="964367"/>
        <c:scaling>
          <c:orientation val="minMax"/>
        </c:scaling>
        <c:axPos val="b"/>
        <c:delete val="1"/>
        <c:majorTickMark val="in"/>
        <c:minorTickMark val="none"/>
        <c:tickLblPos val="nextTo"/>
        <c:crossAx val="8679304"/>
        <c:crosses val="autoZero"/>
        <c:auto val="0"/>
        <c:lblOffset val="100"/>
        <c:tickLblSkip val="1"/>
        <c:noMultiLvlLbl val="0"/>
      </c:catAx>
      <c:valAx>
        <c:axId val="86793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643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Nominal!$F$47:$F$75</c:f>
              <c:numCache>
                <c:ptCount val="29"/>
                <c:pt idx="0">
                  <c:v>0.0224</c:v>
                </c:pt>
                <c:pt idx="1">
                  <c:v>0.0192</c:v>
                </c:pt>
                <c:pt idx="2">
                  <c:v>0.0128</c:v>
                </c:pt>
                <c:pt idx="3">
                  <c:v>0.012</c:v>
                </c:pt>
                <c:pt idx="4">
                  <c:v>0.0098</c:v>
                </c:pt>
                <c:pt idx="5">
                  <c:v>0.0188</c:v>
                </c:pt>
                <c:pt idx="6">
                  <c:v>0.0204</c:v>
                </c:pt>
                <c:pt idx="7">
                  <c:v>0.0208</c:v>
                </c:pt>
                <c:pt idx="8">
                  <c:v>0.0208</c:v>
                </c:pt>
                <c:pt idx="9">
                  <c:v>0.0228</c:v>
                </c:pt>
                <c:pt idx="10">
                  <c:v>0.0194</c:v>
                </c:pt>
                <c:pt idx="11">
                  <c:v>0.0238</c:v>
                </c:pt>
                <c:pt idx="12">
                  <c:v>0.022</c:v>
                </c:pt>
                <c:pt idx="13">
                  <c:v>0.022</c:v>
                </c:pt>
                <c:pt idx="14">
                  <c:v>0.0226</c:v>
                </c:pt>
                <c:pt idx="15">
                  <c:v>0.0214</c:v>
                </c:pt>
                <c:pt idx="16">
                  <c:v>0.0304</c:v>
                </c:pt>
                <c:pt idx="17">
                  <c:v>0.024</c:v>
                </c:pt>
                <c:pt idx="18">
                  <c:v>0.0308</c:v>
                </c:pt>
                <c:pt idx="19">
                  <c:v>0.012</c:v>
                </c:pt>
                <c:pt idx="20">
                  <c:v>0.033</c:v>
                </c:pt>
                <c:pt idx="21">
                  <c:v>0.0352</c:v>
                </c:pt>
                <c:pt idx="22">
                  <c:v>0.0354</c:v>
                </c:pt>
                <c:pt idx="23">
                  <c:v>0.0416</c:v>
                </c:pt>
                <c:pt idx="24">
                  <c:v>0.0422</c:v>
                </c:pt>
                <c:pt idx="25">
                  <c:v>0.043</c:v>
                </c:pt>
                <c:pt idx="26">
                  <c:v>0.0418</c:v>
                </c:pt>
                <c:pt idx="27">
                  <c:v>0.0432</c:v>
                </c:pt>
                <c:pt idx="28">
                  <c:v>0.0176</c:v>
                </c:pt>
              </c:numCache>
            </c:numRef>
          </c:val>
          <c:smooth val="1"/>
        </c:ser>
        <c:axId val="11004873"/>
        <c:axId val="31934994"/>
      </c:lineChart>
      <c:catAx>
        <c:axId val="1100487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1934994"/>
        <c:crosses val="autoZero"/>
        <c:auto val="0"/>
        <c:lblOffset val="100"/>
        <c:tickLblSkip val="1"/>
        <c:noMultiLvlLbl val="0"/>
      </c:catAx>
      <c:valAx>
        <c:axId val="319349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0048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979491"/>
        <c:axId val="365976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90.20782774098814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943773"/>
        <c:axId val="11623046"/>
      </c:line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597692"/>
        <c:crosses val="autoZero"/>
        <c:auto val="0"/>
        <c:lblOffset val="100"/>
        <c:tickLblSkip val="1"/>
        <c:noMultiLvlLbl val="0"/>
      </c:catAx>
      <c:valAx>
        <c:axId val="365976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979491"/>
        <c:crossesAt val="1"/>
        <c:crossBetween val="between"/>
        <c:dispUnits/>
      </c:valAx>
      <c:catAx>
        <c:axId val="60943773"/>
        <c:scaling>
          <c:orientation val="minMax"/>
        </c:scaling>
        <c:axPos val="b"/>
        <c:delete val="1"/>
        <c:majorTickMark val="in"/>
        <c:minorTickMark val="none"/>
        <c:tickLblPos val="nextTo"/>
        <c:crossAx val="11623046"/>
        <c:crosses val="autoZero"/>
        <c:auto val="0"/>
        <c:lblOffset val="100"/>
        <c:tickLblSkip val="1"/>
        <c:noMultiLvlLbl val="0"/>
      </c:catAx>
      <c:valAx>
        <c:axId val="1162304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9437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Nominal!$F$47:$F$75</c:f>
              <c:numCache>
                <c:ptCount val="29"/>
                <c:pt idx="0">
                  <c:v>0.0224</c:v>
                </c:pt>
                <c:pt idx="1">
                  <c:v>0.0192</c:v>
                </c:pt>
                <c:pt idx="2">
                  <c:v>0.0128</c:v>
                </c:pt>
                <c:pt idx="3">
                  <c:v>0.012</c:v>
                </c:pt>
                <c:pt idx="4">
                  <c:v>0.0098</c:v>
                </c:pt>
                <c:pt idx="5">
                  <c:v>0.0188</c:v>
                </c:pt>
                <c:pt idx="6">
                  <c:v>0.0204</c:v>
                </c:pt>
                <c:pt idx="7">
                  <c:v>0.0208</c:v>
                </c:pt>
                <c:pt idx="8">
                  <c:v>0.0208</c:v>
                </c:pt>
                <c:pt idx="9">
                  <c:v>0.0228</c:v>
                </c:pt>
                <c:pt idx="10">
                  <c:v>0.0194</c:v>
                </c:pt>
                <c:pt idx="11">
                  <c:v>0.0238</c:v>
                </c:pt>
                <c:pt idx="12">
                  <c:v>0.022</c:v>
                </c:pt>
                <c:pt idx="13">
                  <c:v>0.022</c:v>
                </c:pt>
                <c:pt idx="14">
                  <c:v>0.0226</c:v>
                </c:pt>
                <c:pt idx="15">
                  <c:v>0.0214</c:v>
                </c:pt>
                <c:pt idx="16">
                  <c:v>0.0304</c:v>
                </c:pt>
                <c:pt idx="17">
                  <c:v>0.024</c:v>
                </c:pt>
                <c:pt idx="18">
                  <c:v>0.0308</c:v>
                </c:pt>
                <c:pt idx="19">
                  <c:v>0.012</c:v>
                </c:pt>
                <c:pt idx="20">
                  <c:v>0.033</c:v>
                </c:pt>
                <c:pt idx="21">
                  <c:v>0.0352</c:v>
                </c:pt>
                <c:pt idx="22">
                  <c:v>0.0354</c:v>
                </c:pt>
                <c:pt idx="23">
                  <c:v>0.0416</c:v>
                </c:pt>
                <c:pt idx="24">
                  <c:v>0.0422</c:v>
                </c:pt>
                <c:pt idx="25">
                  <c:v>0.043</c:v>
                </c:pt>
                <c:pt idx="26">
                  <c:v>0.0418</c:v>
                </c:pt>
                <c:pt idx="27">
                  <c:v>0.0432</c:v>
                </c:pt>
                <c:pt idx="28">
                  <c:v>0.0176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Gauss!$N$3:$N$31</c:f>
              <c:numCache>
                <c:ptCount val="29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Gauss!$O$3:$O$31</c:f>
              <c:numCache>
                <c:ptCount val="29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Gauss!$P$3:$P$31</c:f>
              <c:numCache>
                <c:ptCount val="29"/>
                <c:pt idx="0">
                  <c:v>0.012779310344827583</c:v>
                </c:pt>
                <c:pt idx="1">
                  <c:v>0.012779310344827583</c:v>
                </c:pt>
                <c:pt idx="2">
                  <c:v>0.012779310344827583</c:v>
                </c:pt>
                <c:pt idx="3">
                  <c:v>0.012779310344827583</c:v>
                </c:pt>
                <c:pt idx="4">
                  <c:v>0.012779310344827583</c:v>
                </c:pt>
                <c:pt idx="5">
                  <c:v>0.012779310344827583</c:v>
                </c:pt>
                <c:pt idx="6">
                  <c:v>0.012779310344827583</c:v>
                </c:pt>
                <c:pt idx="7">
                  <c:v>0.012779310344827583</c:v>
                </c:pt>
                <c:pt idx="8">
                  <c:v>0.012779310344827583</c:v>
                </c:pt>
                <c:pt idx="9">
                  <c:v>0.012779310344827583</c:v>
                </c:pt>
                <c:pt idx="10">
                  <c:v>0.012779310344827583</c:v>
                </c:pt>
                <c:pt idx="11">
                  <c:v>0.012779310344827583</c:v>
                </c:pt>
                <c:pt idx="12">
                  <c:v>0.012779310344827583</c:v>
                </c:pt>
                <c:pt idx="13">
                  <c:v>0.012779310344827583</c:v>
                </c:pt>
                <c:pt idx="14">
                  <c:v>0.012779310344827583</c:v>
                </c:pt>
                <c:pt idx="15">
                  <c:v>0.012779310344827583</c:v>
                </c:pt>
                <c:pt idx="16">
                  <c:v>0.012779310344827583</c:v>
                </c:pt>
                <c:pt idx="17">
                  <c:v>0.012779310344827583</c:v>
                </c:pt>
                <c:pt idx="18">
                  <c:v>0.012779310344827583</c:v>
                </c:pt>
                <c:pt idx="19">
                  <c:v>0.012779310344827583</c:v>
                </c:pt>
                <c:pt idx="20">
                  <c:v>0.012779310344827583</c:v>
                </c:pt>
                <c:pt idx="21">
                  <c:v>0.012779310344827583</c:v>
                </c:pt>
                <c:pt idx="22">
                  <c:v>0.012779310344827583</c:v>
                </c:pt>
                <c:pt idx="23">
                  <c:v>0.012779310344827583</c:v>
                </c:pt>
                <c:pt idx="24">
                  <c:v>0.012779310344827583</c:v>
                </c:pt>
                <c:pt idx="25">
                  <c:v>0.012779310344827583</c:v>
                </c:pt>
                <c:pt idx="26">
                  <c:v>0.012779310344827583</c:v>
                </c:pt>
                <c:pt idx="27">
                  <c:v>0.012779310344827583</c:v>
                </c:pt>
                <c:pt idx="28">
                  <c:v>0.012779310344827583</c:v>
                </c:pt>
              </c:numCache>
            </c:numRef>
          </c:val>
          <c:smooth val="0"/>
        </c:ser>
        <c:marker val="1"/>
        <c:axId val="37498551"/>
        <c:axId val="1942640"/>
      </c:lineChart>
      <c:catAx>
        <c:axId val="37498551"/>
        <c:scaling>
          <c:orientation val="minMax"/>
        </c:scaling>
        <c:axPos val="b"/>
        <c:delete val="1"/>
        <c:majorTickMark val="out"/>
        <c:minorTickMark val="none"/>
        <c:tickLblPos val="nextTo"/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7498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483761"/>
        <c:axId val="2313612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898507"/>
        <c:axId val="62086564"/>
      </c:lineChart>
      <c:catAx>
        <c:axId val="1748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136122"/>
        <c:crosses val="autoZero"/>
        <c:auto val="0"/>
        <c:lblOffset val="100"/>
        <c:tickLblSkip val="1"/>
        <c:noMultiLvlLbl val="0"/>
      </c:catAx>
      <c:valAx>
        <c:axId val="2313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483761"/>
        <c:crossesAt val="1"/>
        <c:crossBetween val="between"/>
        <c:dispUnits/>
      </c:valAx>
      <c:catAx>
        <c:axId val="6898507"/>
        <c:scaling>
          <c:orientation val="minMax"/>
        </c:scaling>
        <c:axPos val="b"/>
        <c:delete val="1"/>
        <c:majorTickMark val="in"/>
        <c:minorTickMark val="none"/>
        <c:tickLblPos val="nextTo"/>
        <c:crossAx val="62086564"/>
        <c:crosses val="autoZero"/>
        <c:auto val="0"/>
        <c:lblOffset val="100"/>
        <c:tickLblSkip val="1"/>
        <c:noMultiLvlLbl val="0"/>
      </c:catAx>
      <c:valAx>
        <c:axId val="620865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8985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1908165"/>
        <c:axId val="62955758"/>
      </c:scatterChart>
      <c:valAx>
        <c:axId val="21908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55758"/>
        <c:crosses val="max"/>
        <c:crossBetween val="midCat"/>
        <c:dispUnits/>
      </c:valAx>
      <c:valAx>
        <c:axId val="62955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081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39224.61640046296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0.03</v>
      </c>
      <c r="D7" s="68"/>
      <c r="E7" s="67" t="s">
        <v>19</v>
      </c>
      <c r="F7" s="67"/>
      <c r="G7" s="36">
        <v>0.012779310344827583</v>
      </c>
      <c r="H7" s="6"/>
    </row>
    <row r="8" spans="2:8" ht="13.5">
      <c r="B8" s="58" t="s">
        <v>37</v>
      </c>
      <c r="C8" s="68">
        <v>-0.03</v>
      </c>
      <c r="D8" s="68"/>
      <c r="E8" s="63" t="s">
        <v>12</v>
      </c>
      <c r="F8" s="63"/>
      <c r="G8" s="35">
        <v>0.021635591722250838</v>
      </c>
      <c r="H8" s="5"/>
    </row>
    <row r="9" spans="5:8" ht="13.5">
      <c r="E9" s="63" t="s">
        <v>13</v>
      </c>
      <c r="F9" s="63"/>
      <c r="G9" s="35">
        <v>0.004899802177760348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0.01673578954449049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29</v>
      </c>
      <c r="N12" s="44">
        <v>29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29</v>
      </c>
      <c r="N15" s="44">
        <v>29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0.013110308318026398</v>
      </c>
      <c r="L18" s="42">
        <v>0.01186609793423088</v>
      </c>
      <c r="M18" s="42">
        <v>0.012523448919608882</v>
      </c>
      <c r="N18" s="51">
        <v>0.021635591722250838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-0.018296760675628576</v>
      </c>
      <c r="L19" s="42">
        <v>-0.023894179212421207</v>
      </c>
      <c r="M19" s="42">
        <v>-0.011000700273108066</v>
      </c>
      <c r="N19" s="51">
        <v>0.004899802177760348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0.031407068993654974</v>
      </c>
      <c r="L20" s="42">
        <v>0.035760277146652086</v>
      </c>
      <c r="M20" s="42">
        <v>0.023524149192716948</v>
      </c>
      <c r="N20" s="51">
        <v>0.01673578954449049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-0.009618923158238576</v>
      </c>
      <c r="L22" s="42">
        <v>-0.00032031972433811434</v>
      </c>
      <c r="M22" s="42">
        <v>0.0035009925595550877</v>
      </c>
      <c r="N22" s="51">
        <v>0.012779310344827583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0.010890729624765665</v>
      </c>
      <c r="L23" s="42">
        <v>0.0072881026261488345</v>
      </c>
      <c r="M23" s="42">
        <v>0.003963893874764111</v>
      </c>
      <c r="N23" s="51">
        <v>0.01369075915716212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0.005197681358183571</v>
      </c>
      <c r="L24" s="42">
        <v>0.0074099383546232</v>
      </c>
      <c r="M24" s="42">
        <v>0.0018918024917828121</v>
      </c>
      <c r="N24" s="51">
        <v>0.005019702560222418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21.759909494340256</v>
      </c>
      <c r="D47" s="24">
        <v>42.715644128664</v>
      </c>
      <c r="E47" s="24">
        <v>-8.463663909886087</v>
      </c>
      <c r="F47" s="60">
        <v>0.0224</v>
      </c>
    </row>
    <row r="48" spans="2:6" ht="13.5">
      <c r="B48" s="27" t="s">
        <v>57</v>
      </c>
      <c r="C48" s="24">
        <v>24.424538191362473</v>
      </c>
      <c r="D48" s="24">
        <v>45.44956932156844</v>
      </c>
      <c r="E48" s="24">
        <v>-9.434533976686012</v>
      </c>
      <c r="F48" s="60">
        <v>0.0192</v>
      </c>
    </row>
    <row r="49" spans="2:6" ht="13.5">
      <c r="B49" s="27" t="s">
        <v>58</v>
      </c>
      <c r="C49" s="24">
        <v>27.404864716777723</v>
      </c>
      <c r="D49" s="24">
        <v>47.79006202402231</v>
      </c>
      <c r="E49" s="24">
        <v>-10.520098623156361</v>
      </c>
      <c r="F49" s="60">
        <v>0.0128</v>
      </c>
    </row>
    <row r="50" spans="2:6" ht="13.5">
      <c r="B50" s="27" t="s">
        <v>59</v>
      </c>
      <c r="C50" s="24">
        <v>30.638190381252723</v>
      </c>
      <c r="D50" s="24">
        <v>49.712428570817124</v>
      </c>
      <c r="E50" s="24">
        <v>-11.697947198827919</v>
      </c>
      <c r="F50" s="60">
        <v>0.012</v>
      </c>
    </row>
    <row r="51" spans="2:6" ht="13.5">
      <c r="B51" s="27" t="s">
        <v>60</v>
      </c>
      <c r="C51" s="24">
        <v>33.511227988459794</v>
      </c>
      <c r="D51" s="24">
        <v>51.00383239709508</v>
      </c>
      <c r="E51" s="24">
        <v>-12.744084343302077</v>
      </c>
      <c r="F51" s="60">
        <v>0.0098</v>
      </c>
    </row>
    <row r="52" spans="2:6" ht="13.5">
      <c r="B52" s="27" t="s">
        <v>61</v>
      </c>
      <c r="C52" s="24">
        <v>42.78954683428952</v>
      </c>
      <c r="D52" s="24">
        <v>52.84537590964778</v>
      </c>
      <c r="E52" s="24">
        <v>-16.122203612436337</v>
      </c>
      <c r="F52" s="60">
        <v>0.0188</v>
      </c>
    </row>
    <row r="53" spans="2:6" ht="13.5">
      <c r="B53" s="27" t="s">
        <v>62</v>
      </c>
      <c r="C53" s="24">
        <v>46.49018254158397</v>
      </c>
      <c r="D53" s="24">
        <v>52.670094505350036</v>
      </c>
      <c r="E53" s="24">
        <v>-17.469130682178683</v>
      </c>
      <c r="F53" s="60">
        <v>0.0204</v>
      </c>
    </row>
    <row r="54" spans="2:6" ht="13.5">
      <c r="B54" s="27" t="s">
        <v>63</v>
      </c>
      <c r="C54" s="24">
        <v>50.15132269777007</v>
      </c>
      <c r="D54" s="24">
        <v>52.06471710786692</v>
      </c>
      <c r="E54" s="24">
        <v>-18.801823705113133</v>
      </c>
      <c r="F54" s="60">
        <v>0.0208</v>
      </c>
    </row>
    <row r="55" spans="2:6" ht="13.5">
      <c r="B55" s="27" t="s">
        <v>64</v>
      </c>
      <c r="C55" s="24">
        <v>53.74806699874435</v>
      </c>
      <c r="D55" s="24">
        <v>51.11714641394498</v>
      </c>
      <c r="E55" s="24">
        <v>-20.110808465692646</v>
      </c>
      <c r="F55" s="60">
        <v>0.0208</v>
      </c>
    </row>
    <row r="56" spans="2:6" ht="13.5">
      <c r="B56" s="27" t="s">
        <v>65</v>
      </c>
      <c r="C56" s="24">
        <v>57.27451485603236</v>
      </c>
      <c r="D56" s="24">
        <v>49.90588298274639</v>
      </c>
      <c r="E56" s="24">
        <v>-21.39410878910482</v>
      </c>
      <c r="F56" s="60">
        <v>0.0228</v>
      </c>
    </row>
    <row r="57" spans="2:6" ht="13.5">
      <c r="B57" s="27" t="s">
        <v>66</v>
      </c>
      <c r="C57" s="24">
        <v>69.93024664132342</v>
      </c>
      <c r="D57" s="24">
        <v>43.393578718538095</v>
      </c>
      <c r="E57" s="24">
        <v>-25.999227051337385</v>
      </c>
      <c r="F57" s="60">
        <v>0.0194</v>
      </c>
    </row>
    <row r="58" spans="2:6" ht="13.5">
      <c r="B58" s="27" t="s">
        <v>67</v>
      </c>
      <c r="C58" s="24">
        <v>77.10486777653463</v>
      </c>
      <c r="D58" s="24">
        <v>37.815939489883675</v>
      </c>
      <c r="E58" s="24">
        <v>-28.60906446795095</v>
      </c>
      <c r="F58" s="60">
        <v>0.0238</v>
      </c>
    </row>
    <row r="59" spans="2:6" ht="13.5">
      <c r="B59" s="27" t="s">
        <v>68</v>
      </c>
      <c r="C59" s="24">
        <v>79.86194177851047</v>
      </c>
      <c r="D59" s="24">
        <v>35.17935542153138</v>
      </c>
      <c r="E59" s="24">
        <v>-29.611889352035757</v>
      </c>
      <c r="F59" s="60">
        <v>0.022</v>
      </c>
    </row>
    <row r="60" spans="2:6" ht="13.5">
      <c r="B60" s="27" t="s">
        <v>69</v>
      </c>
      <c r="C60" s="24">
        <v>82.4617200816709</v>
      </c>
      <c r="D60" s="24">
        <v>32.36998752849741</v>
      </c>
      <c r="E60" s="24">
        <v>-30.557553471057975</v>
      </c>
      <c r="F60" s="60">
        <v>0.022</v>
      </c>
    </row>
    <row r="61" spans="2:6" ht="13.5">
      <c r="B61" s="27" t="s">
        <v>70</v>
      </c>
      <c r="C61" s="24">
        <v>84.8939028335844</v>
      </c>
      <c r="D61" s="24">
        <v>29.394437010733036</v>
      </c>
      <c r="E61" s="24">
        <v>-31.441858349211884</v>
      </c>
      <c r="F61" s="60">
        <v>0.0226</v>
      </c>
    </row>
    <row r="62" spans="2:6" ht="13.5">
      <c r="B62" s="27" t="s">
        <v>71</v>
      </c>
      <c r="C62" s="24">
        <v>90.34097975979846</v>
      </c>
      <c r="D62" s="24">
        <v>20.948575902700625</v>
      </c>
      <c r="E62" s="24">
        <v>-33.42223025714533</v>
      </c>
      <c r="F62" s="60">
        <v>0.0214</v>
      </c>
    </row>
    <row r="63" spans="2:6" ht="13.5">
      <c r="B63" s="27" t="s">
        <v>72</v>
      </c>
      <c r="C63" s="24">
        <v>93.2522986080833</v>
      </c>
      <c r="D63" s="24">
        <v>-21.44972214714871</v>
      </c>
      <c r="E63" s="24">
        <v>-34.46884875964167</v>
      </c>
      <c r="F63" s="60">
        <v>0.0304</v>
      </c>
    </row>
    <row r="64" spans="2:6" ht="13.5">
      <c r="B64" s="27" t="s">
        <v>73</v>
      </c>
      <c r="C64" s="24">
        <v>88.0862658935591</v>
      </c>
      <c r="D64" s="24">
        <v>-30.072889206154336</v>
      </c>
      <c r="E64" s="24">
        <v>-32.585547361844085</v>
      </c>
      <c r="F64" s="60">
        <v>0.024</v>
      </c>
    </row>
    <row r="65" spans="2:6" ht="13.5">
      <c r="B65" s="27" t="s">
        <v>74</v>
      </c>
      <c r="C65" s="24">
        <v>77.00005379723571</v>
      </c>
      <c r="D65" s="24">
        <v>-40.44654593980657</v>
      </c>
      <c r="E65" s="24">
        <v>-28.54661883342411</v>
      </c>
      <c r="F65" s="60">
        <v>0.0308</v>
      </c>
    </row>
    <row r="66" spans="2:6" ht="13.5">
      <c r="B66" s="27" t="s">
        <v>75</v>
      </c>
      <c r="C66" s="24">
        <v>71.84567250043804</v>
      </c>
      <c r="D66" s="24">
        <v>-43.53731454023575</v>
      </c>
      <c r="E66" s="24">
        <v>-26.669517436103334</v>
      </c>
      <c r="F66" s="60">
        <v>0.012</v>
      </c>
    </row>
    <row r="67" spans="2:6" ht="13.5">
      <c r="B67" s="27" t="s">
        <v>76</v>
      </c>
      <c r="C67" s="24">
        <v>69.1457321943191</v>
      </c>
      <c r="D67" s="24">
        <v>-44.87053611401466</v>
      </c>
      <c r="E67" s="24">
        <v>-25.686075908301802</v>
      </c>
      <c r="F67" s="60">
        <v>0.033</v>
      </c>
    </row>
    <row r="68" spans="2:6" ht="13.5">
      <c r="B68" s="27" t="s">
        <v>77</v>
      </c>
      <c r="C68" s="24">
        <v>65.72120626743236</v>
      </c>
      <c r="D68" s="24">
        <v>-46.37598309231533</v>
      </c>
      <c r="E68" s="24">
        <v>-24.439146053977172</v>
      </c>
      <c r="F68" s="60">
        <v>0.0352</v>
      </c>
    </row>
    <row r="69" spans="2:6" ht="13.5">
      <c r="B69" s="27" t="s">
        <v>78</v>
      </c>
      <c r="C69" s="24">
        <v>62.24047999951515</v>
      </c>
      <c r="D69" s="24">
        <v>-47.726124179085105</v>
      </c>
      <c r="E69" s="24">
        <v>-23.171461158726274</v>
      </c>
      <c r="F69" s="60">
        <v>0.0354</v>
      </c>
    </row>
    <row r="70" spans="2:6" ht="13.5">
      <c r="B70" s="27" t="s">
        <v>79</v>
      </c>
      <c r="C70" s="24">
        <v>47.8297669606074</v>
      </c>
      <c r="D70" s="24">
        <v>-51.227338594359075</v>
      </c>
      <c r="E70" s="24">
        <v>-17.924581168815017</v>
      </c>
      <c r="F70" s="60">
        <v>0.0416</v>
      </c>
    </row>
    <row r="71" spans="2:6" ht="13.5">
      <c r="B71" s="27" t="s">
        <v>80</v>
      </c>
      <c r="C71" s="24">
        <v>44.12493277177599</v>
      </c>
      <c r="D71" s="24">
        <v>-51.216256696757675</v>
      </c>
      <c r="E71" s="24">
        <v>-16.57590345534468</v>
      </c>
      <c r="F71" s="60">
        <v>0.0422</v>
      </c>
    </row>
    <row r="72" spans="2:6" ht="13.5">
      <c r="B72" s="27" t="s">
        <v>81</v>
      </c>
      <c r="C72" s="24">
        <v>40.460792954169754</v>
      </c>
      <c r="D72" s="24">
        <v>-50.64457904740309</v>
      </c>
      <c r="E72" s="24">
        <v>-15.242299933955753</v>
      </c>
      <c r="F72" s="60">
        <v>0.043</v>
      </c>
    </row>
    <row r="73" spans="2:6" ht="13.5">
      <c r="B73" s="27" t="s">
        <v>82</v>
      </c>
      <c r="C73" s="24">
        <v>31.268413658979853</v>
      </c>
      <c r="D73" s="24">
        <v>-45.74603174238268</v>
      </c>
      <c r="E73" s="24">
        <v>-11.897555273470953</v>
      </c>
      <c r="F73" s="60">
        <v>0.0418</v>
      </c>
    </row>
    <row r="74" spans="2:6" ht="13.5">
      <c r="B74" s="27" t="s">
        <v>83</v>
      </c>
      <c r="C74" s="24">
        <v>28.672535280246354</v>
      </c>
      <c r="D74" s="24">
        <v>-42.93696430678532</v>
      </c>
      <c r="E74" s="24">
        <v>-10.953491252818473</v>
      </c>
      <c r="F74" s="60">
        <v>0.0432</v>
      </c>
    </row>
    <row r="75" spans="2:6" ht="13.5">
      <c r="B75" s="27" t="s">
        <v>84</v>
      </c>
      <c r="C75" s="24">
        <v>26.69004159784225</v>
      </c>
      <c r="D75" s="24">
        <v>-39.625160104121235</v>
      </c>
      <c r="E75" s="24">
        <v>-10.232811648247754</v>
      </c>
      <c r="F75" s="60">
        <v>0.0176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39224.61640046296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0.012779310344827583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0.03</v>
      </c>
      <c r="D8" s="73"/>
      <c r="E8" s="2"/>
      <c r="F8" s="14" t="s">
        <v>12</v>
      </c>
      <c r="G8" s="35">
        <v>0.021635591722250838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-0.03</v>
      </c>
      <c r="D9" s="73"/>
      <c r="E9" s="2"/>
      <c r="F9" s="14" t="s">
        <v>13</v>
      </c>
      <c r="G9" s="35">
        <v>0.004899802177760348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0.01673578954449049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0.005019702560222418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21.768920525728902</v>
      </c>
      <c r="D47" s="24">
        <v>42.709852281803066</v>
      </c>
      <c r="E47" s="24">
        <v>-8.466943656563844</v>
      </c>
      <c r="F47" s="60">
        <v>0.0224</v>
      </c>
    </row>
    <row r="48" spans="2:6" ht="13.5">
      <c r="B48" s="27" t="s">
        <v>57</v>
      </c>
      <c r="C48" s="24">
        <v>24.43248719433626</v>
      </c>
      <c r="D48" s="24">
        <v>45.44508335477252</v>
      </c>
      <c r="E48" s="24">
        <v>-9.437427177160563</v>
      </c>
      <c r="F48" s="60">
        <v>0.0192</v>
      </c>
    </row>
    <row r="49" spans="2:6" ht="13.5">
      <c r="B49" s="27" t="s">
        <v>58</v>
      </c>
      <c r="C49" s="24">
        <v>27.41069132711364</v>
      </c>
      <c r="D49" s="24">
        <v>47.788345592697674</v>
      </c>
      <c r="E49" s="24">
        <v>-10.522219335885302</v>
      </c>
      <c r="F49" s="60">
        <v>0.0128</v>
      </c>
    </row>
    <row r="50" spans="2:6" ht="13.5">
      <c r="B50" s="27" t="s">
        <v>59</v>
      </c>
      <c r="C50" s="24">
        <v>30.643797649235253</v>
      </c>
      <c r="D50" s="24">
        <v>49.71215091668188</v>
      </c>
      <c r="E50" s="24">
        <v>-11.699988077469113</v>
      </c>
      <c r="F50" s="60">
        <v>0.012</v>
      </c>
    </row>
    <row r="51" spans="2:6" ht="13.5">
      <c r="B51" s="27" t="s">
        <v>60</v>
      </c>
      <c r="C51" s="24">
        <v>33.51154871580119</v>
      </c>
      <c r="D51" s="24">
        <v>50.99894449690733</v>
      </c>
      <c r="E51" s="24">
        <v>-12.744201078507661</v>
      </c>
      <c r="F51" s="60">
        <v>0.0098</v>
      </c>
    </row>
    <row r="52" spans="2:6" ht="13.5">
      <c r="B52" s="27" t="s">
        <v>61</v>
      </c>
      <c r="C52" s="24">
        <v>42.79449105237311</v>
      </c>
      <c r="D52" s="24">
        <v>52.85311420423693</v>
      </c>
      <c r="E52" s="24">
        <v>-16.12400314482784</v>
      </c>
      <c r="F52" s="60">
        <v>0.0188</v>
      </c>
    </row>
    <row r="53" spans="2:6" ht="13.5">
      <c r="B53" s="27" t="s">
        <v>62</v>
      </c>
      <c r="C53" s="24">
        <v>46.49537793296423</v>
      </c>
      <c r="D53" s="24">
        <v>52.678650927714365</v>
      </c>
      <c r="E53" s="24">
        <v>-17.471021632765236</v>
      </c>
      <c r="F53" s="60">
        <v>0.0204</v>
      </c>
    </row>
    <row r="54" spans="2:6" ht="13.5">
      <c r="B54" s="27" t="s">
        <v>63</v>
      </c>
      <c r="C54" s="24">
        <v>50.156635892870746</v>
      </c>
      <c r="D54" s="24">
        <v>52.073418466745</v>
      </c>
      <c r="E54" s="24">
        <v>-18.803757532426523</v>
      </c>
      <c r="F54" s="60">
        <v>0.0208</v>
      </c>
    </row>
    <row r="55" spans="2:6" ht="13.5">
      <c r="B55" s="27" t="s">
        <v>64</v>
      </c>
      <c r="C55" s="24">
        <v>53.75384260292048</v>
      </c>
      <c r="D55" s="24">
        <v>51.125593441722536</v>
      </c>
      <c r="E55" s="24">
        <v>-20.112910596057453</v>
      </c>
      <c r="F55" s="60">
        <v>0.0208</v>
      </c>
    </row>
    <row r="56" spans="2:6" ht="13.5">
      <c r="B56" s="27" t="s">
        <v>65</v>
      </c>
      <c r="C56" s="24">
        <v>57.281133276489825</v>
      </c>
      <c r="D56" s="24">
        <v>49.914788881953555</v>
      </c>
      <c r="E56" s="24">
        <v>-21.39651767803585</v>
      </c>
      <c r="F56" s="60">
        <v>0.0228</v>
      </c>
    </row>
    <row r="57" spans="2:6" ht="13.5">
      <c r="B57" s="27" t="s">
        <v>66</v>
      </c>
      <c r="C57" s="24">
        <v>69.93624618411403</v>
      </c>
      <c r="D57" s="24">
        <v>43.40083595118281</v>
      </c>
      <c r="E57" s="24">
        <v>-26.001410706332372</v>
      </c>
      <c r="F57" s="60">
        <v>0.0194</v>
      </c>
    </row>
    <row r="58" spans="2:6" ht="13.5">
      <c r="B58" s="27" t="s">
        <v>67</v>
      </c>
      <c r="C58" s="24">
        <v>77.11470489039513</v>
      </c>
      <c r="D58" s="24">
        <v>37.82149805597223</v>
      </c>
      <c r="E58" s="24">
        <v>-28.612644867104652</v>
      </c>
      <c r="F58" s="60">
        <v>0.0238</v>
      </c>
    </row>
    <row r="59" spans="2:6" ht="13.5">
      <c r="B59" s="27" t="s">
        <v>68</v>
      </c>
      <c r="C59" s="24">
        <v>79.87097828754668</v>
      </c>
      <c r="D59" s="24">
        <v>35.18467076200033</v>
      </c>
      <c r="E59" s="24">
        <v>-29.615178355989222</v>
      </c>
      <c r="F59" s="60">
        <v>0.022</v>
      </c>
    </row>
    <row r="60" spans="2:6" ht="13.5">
      <c r="B60" s="27" t="s">
        <v>69</v>
      </c>
      <c r="C60" s="24">
        <v>82.47127071505483</v>
      </c>
      <c r="D60" s="24">
        <v>32.37414460199305</v>
      </c>
      <c r="E60" s="24">
        <v>-30.561029602118538</v>
      </c>
      <c r="F60" s="60">
        <v>0.022</v>
      </c>
    </row>
    <row r="61" spans="2:6" ht="13.5">
      <c r="B61" s="27" t="s">
        <v>70</v>
      </c>
      <c r="C61" s="24">
        <v>84.90383635442501</v>
      </c>
      <c r="D61" s="24">
        <v>29.398360104345805</v>
      </c>
      <c r="E61" s="24">
        <v>-31.445473839870075</v>
      </c>
      <c r="F61" s="60">
        <v>0.0226</v>
      </c>
    </row>
    <row r="62" spans="2:6" ht="13.5">
      <c r="B62" s="27" t="s">
        <v>71</v>
      </c>
      <c r="C62" s="24">
        <v>90.35063925849869</v>
      </c>
      <c r="D62" s="24">
        <v>20.951445455638755</v>
      </c>
      <c r="E62" s="24">
        <v>-33.42574601366669</v>
      </c>
      <c r="F62" s="60">
        <v>0.0214</v>
      </c>
    </row>
    <row r="63" spans="2:6" ht="13.5">
      <c r="B63" s="27" t="s">
        <v>72</v>
      </c>
      <c r="C63" s="24">
        <v>93.25954571377767</v>
      </c>
      <c r="D63" s="24">
        <v>-21.43657177466209</v>
      </c>
      <c r="E63" s="24">
        <v>-34.47148646463422</v>
      </c>
      <c r="F63" s="60">
        <v>0.0304</v>
      </c>
    </row>
    <row r="64" spans="2:6" ht="13.5">
      <c r="B64" s="27" t="s">
        <v>73</v>
      </c>
      <c r="C64" s="24">
        <v>88.09594652477026</v>
      </c>
      <c r="D64" s="24">
        <v>-30.066749127407327</v>
      </c>
      <c r="E64" s="24">
        <v>-32.58907080529607</v>
      </c>
      <c r="F64" s="60">
        <v>0.024</v>
      </c>
    </row>
    <row r="65" spans="2:6" ht="13.5">
      <c r="B65" s="27" t="s">
        <v>74</v>
      </c>
      <c r="C65" s="24">
        <v>77.01423593031879</v>
      </c>
      <c r="D65" s="24">
        <v>-40.44326176014617</v>
      </c>
      <c r="E65" s="24">
        <v>-28.55178068925005</v>
      </c>
      <c r="F65" s="60">
        <v>0.0308</v>
      </c>
    </row>
    <row r="66" spans="2:6" ht="13.5">
      <c r="B66" s="27" t="s">
        <v>75</v>
      </c>
      <c r="C66" s="24">
        <v>71.8451607955916</v>
      </c>
      <c r="D66" s="24">
        <v>-43.5313173906127</v>
      </c>
      <c r="E66" s="24">
        <v>-26.669331182734894</v>
      </c>
      <c r="F66" s="60">
        <v>0.012</v>
      </c>
    </row>
    <row r="67" spans="2:6" ht="13.5">
      <c r="B67" s="27" t="s">
        <v>76</v>
      </c>
      <c r="C67" s="24">
        <v>69.16120565039469</v>
      </c>
      <c r="D67" s="24">
        <v>-44.87214265758354</v>
      </c>
      <c r="E67" s="24">
        <v>-25.69170777296238</v>
      </c>
      <c r="F67" s="60">
        <v>0.033</v>
      </c>
    </row>
    <row r="68" spans="2:6" ht="13.5">
      <c r="B68" s="27" t="s">
        <v>77</v>
      </c>
      <c r="C68" s="24">
        <v>65.73707801723026</v>
      </c>
      <c r="D68" s="24">
        <v>-46.380854909699906</v>
      </c>
      <c r="E68" s="24">
        <v>-24.444922889955844</v>
      </c>
      <c r="F68" s="60">
        <v>0.0352</v>
      </c>
    </row>
    <row r="69" spans="2:6" ht="13.5">
      <c r="B69" s="27" t="s">
        <v>78</v>
      </c>
      <c r="C69" s="24">
        <v>62.2554104515589</v>
      </c>
      <c r="D69" s="24">
        <v>-47.73387168287738</v>
      </c>
      <c r="E69" s="24">
        <v>-23.176895395348815</v>
      </c>
      <c r="F69" s="60">
        <v>0.0354</v>
      </c>
    </row>
    <row r="70" spans="2:6" ht="13.5">
      <c r="B70" s="27" t="s">
        <v>79</v>
      </c>
      <c r="C70" s="24">
        <v>47.84618231827109</v>
      </c>
      <c r="D70" s="24">
        <v>-51.23864447093948</v>
      </c>
      <c r="E70" s="24">
        <v>-17.930555870502207</v>
      </c>
      <c r="F70" s="60">
        <v>0.0416</v>
      </c>
    </row>
    <row r="71" spans="2:6" ht="13.5">
      <c r="B71" s="27" t="s">
        <v>80</v>
      </c>
      <c r="C71" s="24">
        <v>44.14156690415133</v>
      </c>
      <c r="D71" s="24">
        <v>-51.22768224346636</v>
      </c>
      <c r="E71" s="24">
        <v>-16.5819577844723</v>
      </c>
      <c r="F71" s="60">
        <v>0.0422</v>
      </c>
    </row>
    <row r="72" spans="2:6" ht="13.5">
      <c r="B72" s="27" t="s">
        <v>81</v>
      </c>
      <c r="C72" s="24">
        <v>40.47800496019282</v>
      </c>
      <c r="D72" s="24">
        <v>-50.65576519268431</v>
      </c>
      <c r="E72" s="24">
        <v>-15.248564590987293</v>
      </c>
      <c r="F72" s="60">
        <v>0.043</v>
      </c>
    </row>
    <row r="73" spans="2:6" ht="13.5">
      <c r="B73" s="27" t="s">
        <v>82</v>
      </c>
      <c r="C73" s="24">
        <v>31.285930601364086</v>
      </c>
      <c r="D73" s="24">
        <v>-45.75539366727335</v>
      </c>
      <c r="E73" s="24">
        <v>-11.903930915368798</v>
      </c>
      <c r="F73" s="60">
        <v>0.0418</v>
      </c>
    </row>
    <row r="74" spans="2:6" ht="13.5">
      <c r="B74" s="27" t="s">
        <v>83</v>
      </c>
      <c r="C74" s="24">
        <v>28.690832040921983</v>
      </c>
      <c r="D74" s="24">
        <v>-42.94639716489668</v>
      </c>
      <c r="E74" s="24">
        <v>-10.960150724704565</v>
      </c>
      <c r="F74" s="60">
        <v>0.0432</v>
      </c>
    </row>
    <row r="75" spans="2:6" ht="13.5">
      <c r="B75" s="27" t="s">
        <v>84</v>
      </c>
      <c r="C75" s="24">
        <v>26.695463059417328</v>
      </c>
      <c r="D75" s="24">
        <v>-39.631774459074975</v>
      </c>
      <c r="E75" s="24">
        <v>-10.234784903023165</v>
      </c>
      <c r="F75" s="60">
        <v>0.0176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39224.61640046296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0.012779310344827583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0.03</v>
      </c>
      <c r="D8" s="73"/>
      <c r="E8" s="1"/>
      <c r="F8" s="14" t="s">
        <v>12</v>
      </c>
      <c r="G8" s="35">
        <v>0.021635591722250838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-0.03</v>
      </c>
      <c r="D9" s="73"/>
      <c r="E9" s="1"/>
      <c r="F9" s="14" t="s">
        <v>13</v>
      </c>
      <c r="G9" s="35">
        <v>0.004899802177760348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0.01673578954449049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0.005019702560222418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-0.009011031388645563</v>
      </c>
      <c r="D47" s="24">
        <v>0.005791846860937255</v>
      </c>
      <c r="E47" s="24">
        <v>0.0032797466777569895</v>
      </c>
      <c r="F47" s="60">
        <v>0.0224</v>
      </c>
    </row>
    <row r="48" spans="2:6" ht="13.5">
      <c r="B48" s="27" t="s">
        <v>57</v>
      </c>
      <c r="C48" s="24">
        <v>-0.00794900297378831</v>
      </c>
      <c r="D48" s="24">
        <v>0.004485966795918728</v>
      </c>
      <c r="E48" s="24">
        <v>0.0028932004745509943</v>
      </c>
      <c r="F48" s="60">
        <v>0.0192</v>
      </c>
    </row>
    <row r="49" spans="2:6" ht="13.5">
      <c r="B49" s="27" t="s">
        <v>58</v>
      </c>
      <c r="C49" s="24">
        <v>-0.005826610335915916</v>
      </c>
      <c r="D49" s="24">
        <v>0.001716431324638279</v>
      </c>
      <c r="E49" s="24">
        <v>0.0021207127289404326</v>
      </c>
      <c r="F49" s="60">
        <v>0.0128</v>
      </c>
    </row>
    <row r="50" spans="2:6" ht="13.5">
      <c r="B50" s="27" t="s">
        <v>59</v>
      </c>
      <c r="C50" s="24">
        <v>-0.005607267982529862</v>
      </c>
      <c r="D50" s="24">
        <v>0.00027765413524605265</v>
      </c>
      <c r="E50" s="24">
        <v>0.00204087864119451</v>
      </c>
      <c r="F50" s="60">
        <v>0.012</v>
      </c>
    </row>
    <row r="51" spans="2:6" ht="13.5">
      <c r="B51" s="27" t="s">
        <v>60</v>
      </c>
      <c r="C51" s="24">
        <v>-0.00032072734139632075</v>
      </c>
      <c r="D51" s="24">
        <v>0.0048879001877537576</v>
      </c>
      <c r="E51" s="24">
        <v>0.00011673520558375117</v>
      </c>
      <c r="F51" s="60">
        <v>0.0098</v>
      </c>
    </row>
    <row r="52" spans="2:6" ht="13.5">
      <c r="B52" s="27" t="s">
        <v>61</v>
      </c>
      <c r="C52" s="24">
        <v>-0.00494421808359391</v>
      </c>
      <c r="D52" s="24">
        <v>-0.007738294589152872</v>
      </c>
      <c r="E52" s="24">
        <v>0.001799532391501657</v>
      </c>
      <c r="F52" s="60">
        <v>0.0188</v>
      </c>
    </row>
    <row r="53" spans="2:6" ht="13.5">
      <c r="B53" s="27" t="s">
        <v>62</v>
      </c>
      <c r="C53" s="24">
        <v>-0.005195391380262038</v>
      </c>
      <c r="D53" s="24">
        <v>-0.008556422364328853</v>
      </c>
      <c r="E53" s="24">
        <v>0.0018909505865529752</v>
      </c>
      <c r="F53" s="60">
        <v>0.0204</v>
      </c>
    </row>
    <row r="54" spans="2:6" ht="13.5">
      <c r="B54" s="27" t="s">
        <v>63</v>
      </c>
      <c r="C54" s="24">
        <v>-0.005313195100676182</v>
      </c>
      <c r="D54" s="24">
        <v>-0.00870135887807777</v>
      </c>
      <c r="E54" s="24">
        <v>0.0019338273133904238</v>
      </c>
      <c r="F54" s="60">
        <v>0.0208</v>
      </c>
    </row>
    <row r="55" spans="2:6" ht="13.5">
      <c r="B55" s="27" t="s">
        <v>64</v>
      </c>
      <c r="C55" s="24">
        <v>-0.005775604176129434</v>
      </c>
      <c r="D55" s="24">
        <v>-0.00844702777755657</v>
      </c>
      <c r="E55" s="24">
        <v>0.002102130364807664</v>
      </c>
      <c r="F55" s="60">
        <v>0.0208</v>
      </c>
    </row>
    <row r="56" spans="2:6" ht="13.5">
      <c r="B56" s="27" t="s">
        <v>65</v>
      </c>
      <c r="C56" s="24">
        <v>-0.006618420457463969</v>
      </c>
      <c r="D56" s="24">
        <v>-0.008905899207164225</v>
      </c>
      <c r="E56" s="24">
        <v>0.002408888931029196</v>
      </c>
      <c r="F56" s="60">
        <v>0.0228</v>
      </c>
    </row>
    <row r="57" spans="2:6" ht="13.5">
      <c r="B57" s="27" t="s">
        <v>66</v>
      </c>
      <c r="C57" s="24">
        <v>-0.005999542790604551</v>
      </c>
      <c r="D57" s="24">
        <v>-0.00725723264471867</v>
      </c>
      <c r="E57" s="24">
        <v>0.002183654994986739</v>
      </c>
      <c r="F57" s="60">
        <v>0.0194</v>
      </c>
    </row>
    <row r="58" spans="2:6" ht="13.5">
      <c r="B58" s="27" t="s">
        <v>67</v>
      </c>
      <c r="C58" s="24">
        <v>-0.009837113860498903</v>
      </c>
      <c r="D58" s="24">
        <v>-0.005558566088552652</v>
      </c>
      <c r="E58" s="24">
        <v>0.0035803991537015634</v>
      </c>
      <c r="F58" s="60">
        <v>0.0238</v>
      </c>
    </row>
    <row r="59" spans="2:6" ht="13.5">
      <c r="B59" s="27" t="s">
        <v>68</v>
      </c>
      <c r="C59" s="24">
        <v>-0.009036509036207008</v>
      </c>
      <c r="D59" s="24">
        <v>-0.005315340468946772</v>
      </c>
      <c r="E59" s="24">
        <v>0.0032890039534656523</v>
      </c>
      <c r="F59" s="60">
        <v>0.022</v>
      </c>
    </row>
    <row r="60" spans="2:6" ht="13.5">
      <c r="B60" s="27" t="s">
        <v>69</v>
      </c>
      <c r="C60" s="24">
        <v>-0.009550633383923923</v>
      </c>
      <c r="D60" s="24">
        <v>-0.004157073495640873</v>
      </c>
      <c r="E60" s="24">
        <v>0.0034761310605624374</v>
      </c>
      <c r="F60" s="60">
        <v>0.022</v>
      </c>
    </row>
    <row r="61" spans="2:6" ht="13.5">
      <c r="B61" s="27" t="s">
        <v>70</v>
      </c>
      <c r="C61" s="24">
        <v>-0.009933520840604615</v>
      </c>
      <c r="D61" s="24">
        <v>-0.003923093612769435</v>
      </c>
      <c r="E61" s="24">
        <v>0.0036154906581913338</v>
      </c>
      <c r="F61" s="60">
        <v>0.0226</v>
      </c>
    </row>
    <row r="62" spans="2:6" ht="13.5">
      <c r="B62" s="27" t="s">
        <v>71</v>
      </c>
      <c r="C62" s="24">
        <v>-0.009659498700230529</v>
      </c>
      <c r="D62" s="24">
        <v>-0.002869552938129516</v>
      </c>
      <c r="E62" s="24">
        <v>0.003515756521359492</v>
      </c>
      <c r="F62" s="60">
        <v>0.0214</v>
      </c>
    </row>
    <row r="63" spans="2:6" ht="13.5">
      <c r="B63" s="27" t="s">
        <v>72</v>
      </c>
      <c r="C63" s="24">
        <v>-0.0072471056943754775</v>
      </c>
      <c r="D63" s="24">
        <v>-0.013150372486617101</v>
      </c>
      <c r="E63" s="24">
        <v>0.002637704992544343</v>
      </c>
      <c r="F63" s="60">
        <v>0.0304</v>
      </c>
    </row>
    <row r="64" spans="2:6" ht="13.5">
      <c r="B64" s="27" t="s">
        <v>73</v>
      </c>
      <c r="C64" s="24">
        <v>-0.009680631211153923</v>
      </c>
      <c r="D64" s="24">
        <v>-0.00614007874700917</v>
      </c>
      <c r="E64" s="24">
        <v>0.003523443451982189</v>
      </c>
      <c r="F64" s="60">
        <v>0.024</v>
      </c>
    </row>
    <row r="65" spans="2:6" ht="13.5">
      <c r="B65" s="27" t="s">
        <v>74</v>
      </c>
      <c r="C65" s="24">
        <v>-0.014182133083082249</v>
      </c>
      <c r="D65" s="24">
        <v>-0.0032841796603975126</v>
      </c>
      <c r="E65" s="24">
        <v>0.005161855825942752</v>
      </c>
      <c r="F65" s="60">
        <v>0.0308</v>
      </c>
    </row>
    <row r="66" spans="2:6" ht="13.5">
      <c r="B66" s="27" t="s">
        <v>75</v>
      </c>
      <c r="C66" s="24">
        <v>0.000511704846445582</v>
      </c>
      <c r="D66" s="24">
        <v>-0.00599714962304887</v>
      </c>
      <c r="E66" s="24">
        <v>-0.00018625336844024787</v>
      </c>
      <c r="F66" s="60">
        <v>0.012</v>
      </c>
    </row>
    <row r="67" spans="2:6" ht="13.5">
      <c r="B67" s="27" t="s">
        <v>76</v>
      </c>
      <c r="C67" s="24">
        <v>-0.015473456075596914</v>
      </c>
      <c r="D67" s="24">
        <v>0.0016065435688759067</v>
      </c>
      <c r="E67" s="24">
        <v>0.005631864660578856</v>
      </c>
      <c r="F67" s="60">
        <v>0.033</v>
      </c>
    </row>
    <row r="68" spans="2:6" ht="13.5">
      <c r="B68" s="27" t="s">
        <v>77</v>
      </c>
      <c r="C68" s="24">
        <v>-0.015871749797895518</v>
      </c>
      <c r="D68" s="24">
        <v>0.00487181738457565</v>
      </c>
      <c r="E68" s="24">
        <v>0.005776835978672068</v>
      </c>
      <c r="F68" s="60">
        <v>0.0352</v>
      </c>
    </row>
    <row r="69" spans="2:6" ht="13.5">
      <c r="B69" s="27" t="s">
        <v>78</v>
      </c>
      <c r="C69" s="24">
        <v>-0.014930452043749654</v>
      </c>
      <c r="D69" s="24">
        <v>0.0077475037922738466</v>
      </c>
      <c r="E69" s="24">
        <v>0.0054342366225412775</v>
      </c>
      <c r="F69" s="60">
        <v>0.0354</v>
      </c>
    </row>
    <row r="70" spans="2:6" ht="13.5">
      <c r="B70" s="27" t="s">
        <v>79</v>
      </c>
      <c r="C70" s="24">
        <v>-0.01641535766368918</v>
      </c>
      <c r="D70" s="24">
        <v>0.011305876580401275</v>
      </c>
      <c r="E70" s="24">
        <v>0.005974701687190276</v>
      </c>
      <c r="F70" s="60">
        <v>0.0416</v>
      </c>
    </row>
    <row r="71" spans="2:6" ht="13.5">
      <c r="B71" s="27" t="s">
        <v>80</v>
      </c>
      <c r="C71" s="24">
        <v>-0.01663413237534428</v>
      </c>
      <c r="D71" s="24">
        <v>0.01142554670868634</v>
      </c>
      <c r="E71" s="24">
        <v>0.006054329127621827</v>
      </c>
      <c r="F71" s="60">
        <v>0.0422</v>
      </c>
    </row>
    <row r="72" spans="2:6" ht="13.5">
      <c r="B72" s="27" t="s">
        <v>81</v>
      </c>
      <c r="C72" s="24">
        <v>-0.017212006023065385</v>
      </c>
      <c r="D72" s="24">
        <v>0.011186145281222082</v>
      </c>
      <c r="E72" s="24">
        <v>0.006264657031540111</v>
      </c>
      <c r="F72" s="60">
        <v>0.043</v>
      </c>
    </row>
    <row r="73" spans="2:6" ht="13.5">
      <c r="B73" s="27" t="s">
        <v>82</v>
      </c>
      <c r="C73" s="24">
        <v>-0.017516942384233403</v>
      </c>
      <c r="D73" s="24">
        <v>0.009361924890676221</v>
      </c>
      <c r="E73" s="24">
        <v>0.006375641897845341</v>
      </c>
      <c r="F73" s="60">
        <v>0.0418</v>
      </c>
    </row>
    <row r="74" spans="2:6" ht="13.5">
      <c r="B74" s="27" t="s">
        <v>83</v>
      </c>
      <c r="C74" s="24">
        <v>-0.018296760675628576</v>
      </c>
      <c r="D74" s="24">
        <v>0.009432858111360076</v>
      </c>
      <c r="E74" s="24">
        <v>0.00665947188609195</v>
      </c>
      <c r="F74" s="60">
        <v>0.0432</v>
      </c>
    </row>
    <row r="75" spans="2:6" ht="13.5">
      <c r="B75" s="27" t="s">
        <v>84</v>
      </c>
      <c r="C75" s="24">
        <v>-0.005421461575078723</v>
      </c>
      <c r="D75" s="24">
        <v>0.006614354953740076</v>
      </c>
      <c r="E75" s="24">
        <v>0.001973254775410993</v>
      </c>
      <c r="F75" s="60">
        <v>0.0176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39224.61640046296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29</v>
      </c>
      <c r="F36" s="44">
        <v>29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29</v>
      </c>
      <c r="F39" s="44">
        <v>29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0.013110308318026398</v>
      </c>
      <c r="D42" s="42">
        <v>0.01186609793423088</v>
      </c>
      <c r="E42" s="42">
        <v>0.012523448919608882</v>
      </c>
      <c r="F42" s="51">
        <v>0.021635591722250838</v>
      </c>
    </row>
    <row r="43" spans="2:6" ht="13.5">
      <c r="B43" s="49" t="s">
        <v>13</v>
      </c>
      <c r="C43" s="42">
        <v>-0.018296760675628576</v>
      </c>
      <c r="D43" s="42">
        <v>-0.023894179212421207</v>
      </c>
      <c r="E43" s="42">
        <v>-0.011000700273108066</v>
      </c>
      <c r="F43" s="51">
        <v>0.004899802177760348</v>
      </c>
    </row>
    <row r="44" spans="2:6" ht="13.5">
      <c r="B44" s="49" t="s">
        <v>14</v>
      </c>
      <c r="C44" s="42">
        <v>0.031407068993654974</v>
      </c>
      <c r="D44" s="42">
        <v>0.035760277146652086</v>
      </c>
      <c r="E44" s="42">
        <v>0.023524149192716948</v>
      </c>
      <c r="F44" s="51">
        <v>0.01673578954449049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-0.009618923158238576</v>
      </c>
      <c r="D46" s="42">
        <v>-0.00032031972433811434</v>
      </c>
      <c r="E46" s="42">
        <v>0.0035009925595550877</v>
      </c>
      <c r="F46" s="51">
        <v>0.012779310344827583</v>
      </c>
    </row>
    <row r="47" spans="2:6" ht="13.5">
      <c r="B47" s="49" t="s">
        <v>26</v>
      </c>
      <c r="C47" s="42">
        <v>0.010890729624765665</v>
      </c>
      <c r="D47" s="42">
        <v>0.0072881026261488345</v>
      </c>
      <c r="E47" s="42">
        <v>0.003963893874764111</v>
      </c>
      <c r="F47" s="51">
        <v>0.01369075915716212</v>
      </c>
    </row>
    <row r="48" spans="2:6" ht="13.5">
      <c r="B48" s="49" t="s">
        <v>27</v>
      </c>
      <c r="C48" s="42">
        <v>0.005197681358183571</v>
      </c>
      <c r="D48" s="42">
        <v>0.0074099383546232</v>
      </c>
      <c r="E48" s="42">
        <v>0.0018918024917828121</v>
      </c>
      <c r="F48" s="51">
        <v>0.005019702560222418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9</v>
      </c>
      <c r="F1" t="s">
        <v>21</v>
      </c>
      <c r="G1">
        <v>29</v>
      </c>
    </row>
    <row r="2" spans="2:3" ht="12.75">
      <c r="B2">
        <v>-0.03</v>
      </c>
      <c r="C2">
        <f>MAX(GaussDistr_1)-1</f>
        <v>9</v>
      </c>
    </row>
    <row r="3" spans="1:16" ht="12.75">
      <c r="A3" t="str">
        <f>"-3s"</f>
        <v>-3s</v>
      </c>
      <c r="B3">
        <v>-0.002279797335839672</v>
      </c>
      <c r="C3">
        <f aca="true" t="shared" si="0" ref="C3:C33">NORMDIST(B3,AveDev3D_0,StandardDev3D_0,FALSE)*NumPoints_7*I3</f>
        <v>0.025704720789240423</v>
      </c>
      <c r="D3">
        <v>0</v>
      </c>
      <c r="F3" t="s">
        <v>17</v>
      </c>
      <c r="G3">
        <v>15</v>
      </c>
      <c r="I3">
        <f>B5-B4</f>
        <v>0.001003940512044485</v>
      </c>
      <c r="N3">
        <v>0.03</v>
      </c>
      <c r="O3">
        <v>-0.03</v>
      </c>
      <c r="P3">
        <v>0.012779310344827583</v>
      </c>
    </row>
    <row r="4" spans="1:16" ht="12.75">
      <c r="B4">
        <v>-0.0012758568237951871</v>
      </c>
      <c r="C4">
        <f t="shared" si="0"/>
        <v>0.04590961918128382</v>
      </c>
      <c r="D4">
        <v>0</v>
      </c>
      <c r="F4" t="s">
        <v>18</v>
      </c>
      <c r="G4">
        <v>5</v>
      </c>
      <c r="I4">
        <f>I3</f>
        <v>0.001003940512044485</v>
      </c>
      <c r="N4">
        <v>0.03</v>
      </c>
      <c r="O4">
        <v>-0.03</v>
      </c>
      <c r="P4">
        <v>0.012779310344827583</v>
      </c>
    </row>
    <row r="5" spans="1:16" ht="12.75">
      <c r="B5">
        <v>-0.00027191631175070216</v>
      </c>
      <c r="C5">
        <f t="shared" si="0"/>
        <v>0.07878122155537676</v>
      </c>
      <c r="D5">
        <v>0</v>
      </c>
      <c r="I5">
        <f>I4</f>
        <v>0.001003940512044485</v>
      </c>
      <c r="N5">
        <v>0.03</v>
      </c>
      <c r="O5">
        <v>-0.03</v>
      </c>
      <c r="P5">
        <v>0.012779310344827583</v>
      </c>
    </row>
    <row r="6" spans="1:16" ht="12.75">
      <c r="B6">
        <v>0.0007320242002937811</v>
      </c>
      <c r="C6">
        <f t="shared" si="0"/>
        <v>0.12988827571008904</v>
      </c>
      <c r="D6">
        <v>0</v>
      </c>
      <c r="I6">
        <f aca="true" t="shared" si="1" ref="I6:I33">I5</f>
        <v>0.001003940512044485</v>
      </c>
      <c r="N6">
        <v>0.03</v>
      </c>
      <c r="O6">
        <v>-0.03</v>
      </c>
      <c r="P6">
        <v>0.012779310344827583</v>
      </c>
    </row>
    <row r="7" spans="1:16" ht="12.75">
      <c r="B7">
        <v>0.0017359647123382643</v>
      </c>
      <c r="C7">
        <f t="shared" si="0"/>
        <v>0.2057526385081426</v>
      </c>
      <c r="D7">
        <v>0</v>
      </c>
      <c r="I7">
        <f t="shared" si="1"/>
        <v>0.001003940512044485</v>
      </c>
      <c r="N7">
        <v>0.03</v>
      </c>
      <c r="O7">
        <v>-0.03</v>
      </c>
      <c r="P7">
        <v>0.012779310344827583</v>
      </c>
    </row>
    <row r="8" spans="1:16" ht="12.75">
      <c r="A8" t="str">
        <f>"-2s"</f>
        <v>-2s</v>
      </c>
      <c r="B8">
        <v>0.0027399052243827476</v>
      </c>
      <c r="C8">
        <f t="shared" si="0"/>
        <v>0.3131476057764911</v>
      </c>
      <c r="D8">
        <v>0</v>
      </c>
      <c r="I8">
        <f t="shared" si="1"/>
        <v>0.001003940512044485</v>
      </c>
      <c r="N8">
        <v>0.03</v>
      </c>
      <c r="O8">
        <v>-0.03</v>
      </c>
      <c r="P8">
        <v>0.012779310344827583</v>
      </c>
    </row>
    <row r="9" spans="1:16" ht="12.75">
      <c r="B9">
        <v>0.003743845736427231</v>
      </c>
      <c r="C9">
        <f t="shared" si="0"/>
        <v>0.45791091814518664</v>
      </c>
      <c r="D9">
        <v>0</v>
      </c>
      <c r="I9">
        <f t="shared" si="1"/>
        <v>0.001003940512044485</v>
      </c>
      <c r="N9">
        <v>0.03</v>
      </c>
      <c r="O9">
        <v>-0.03</v>
      </c>
      <c r="P9">
        <v>0.012779310344827583</v>
      </c>
    </row>
    <row r="10" spans="1:16" ht="12.75">
      <c r="B10">
        <v>0.004747786248471714</v>
      </c>
      <c r="C10">
        <f t="shared" si="0"/>
        <v>0.6433408411408429</v>
      </c>
      <c r="D10">
        <v>0</v>
      </c>
      <c r="I10">
        <f t="shared" si="1"/>
        <v>0.001003940512044485</v>
      </c>
      <c r="N10">
        <v>0.03</v>
      </c>
      <c r="O10">
        <v>-0.03</v>
      </c>
      <c r="P10">
        <v>0.012779310344827583</v>
      </c>
    </row>
    <row r="11" spans="1:16" ht="12.75">
      <c r="B11">
        <v>0.005751726760516198</v>
      </c>
      <c r="C11">
        <f t="shared" si="0"/>
        <v>0.8684193006873213</v>
      </c>
      <c r="D11">
        <v>0</v>
      </c>
      <c r="I11">
        <f t="shared" si="1"/>
        <v>0.001003940512044485</v>
      </c>
      <c r="N11">
        <v>0.03</v>
      </c>
      <c r="O11">
        <v>-0.03</v>
      </c>
      <c r="P11">
        <v>0.012779310344827583</v>
      </c>
    </row>
    <row r="12" spans="1:16" ht="12.75">
      <c r="B12">
        <v>0.006755667272560682</v>
      </c>
      <c r="C12">
        <f t="shared" si="0"/>
        <v>1.1262791189026364</v>
      </c>
      <c r="D12">
        <v>0</v>
      </c>
      <c r="I12">
        <f t="shared" si="1"/>
        <v>0.001003940512044485</v>
      </c>
      <c r="N12">
        <v>0.03</v>
      </c>
      <c r="O12">
        <v>-0.03</v>
      </c>
      <c r="P12">
        <v>0.012779310344827583</v>
      </c>
    </row>
    <row r="13" spans="1:16" ht="12.75">
      <c r="B13">
        <v>0.0077596077846051655</v>
      </c>
      <c r="C13">
        <f t="shared" si="0"/>
        <v>1.4034302022110334</v>
      </c>
      <c r="D13">
        <v>0</v>
      </c>
      <c r="I13">
        <f t="shared" si="1"/>
        <v>0.001003940512044485</v>
      </c>
      <c r="N13">
        <v>0.03</v>
      </c>
      <c r="O13">
        <v>-0.03</v>
      </c>
      <c r="P13">
        <v>0.012779310344827583</v>
      </c>
    </row>
    <row r="14" spans="1:16" ht="12.75">
      <c r="B14">
        <v>0.008763548296649649</v>
      </c>
      <c r="C14">
        <f t="shared" si="0"/>
        <v>1.6802110060166018</v>
      </c>
      <c r="D14">
        <v>0</v>
      </c>
      <c r="I14">
        <f t="shared" si="1"/>
        <v>0.001003940512044485</v>
      </c>
      <c r="N14">
        <v>0.03</v>
      </c>
      <c r="O14">
        <v>-0.03</v>
      </c>
      <c r="P14">
        <v>0.012779310344827583</v>
      </c>
    </row>
    <row r="15" spans="1:16" ht="12.75">
      <c r="B15">
        <v>0.009767488808694134</v>
      </c>
      <c r="C15">
        <f t="shared" si="0"/>
        <v>1.9327026967724403</v>
      </c>
      <c r="D15">
        <v>1</v>
      </c>
      <c r="I15">
        <f t="shared" si="1"/>
        <v>0.001003940512044485</v>
      </c>
      <c r="N15">
        <v>0.03</v>
      </c>
      <c r="O15">
        <v>-0.03</v>
      </c>
      <c r="P15">
        <v>0.012779310344827583</v>
      </c>
    </row>
    <row r="16" spans="1:16" ht="12.75">
      <c r="B16">
        <v>0.010771429320738615</v>
      </c>
      <c r="C16">
        <f t="shared" si="0"/>
        <v>2.135966813759278</v>
      </c>
      <c r="D16">
        <v>0</v>
      </c>
      <c r="I16">
        <f t="shared" si="1"/>
        <v>0.001003940512044485</v>
      </c>
      <c r="N16">
        <v>0.03</v>
      </c>
      <c r="O16">
        <v>-0.03</v>
      </c>
      <c r="P16">
        <v>0.012779310344827583</v>
      </c>
    </row>
    <row r="17" spans="1:16" ht="12.75">
      <c r="B17">
        <v>0.0117753698327831</v>
      </c>
      <c r="C17">
        <f t="shared" si="0"/>
        <v>2.2680476250576467</v>
      </c>
      <c r="D17">
        <v>2</v>
      </c>
      <c r="I17">
        <f t="shared" si="1"/>
        <v>0.001003940512044485</v>
      </c>
      <c r="N17">
        <v>0.03</v>
      </c>
      <c r="O17">
        <v>-0.03</v>
      </c>
      <c r="P17">
        <v>0.012779310344827583</v>
      </c>
    </row>
    <row r="18" spans="1:16" ht="12.75">
      <c r="A18" t="str">
        <f>"0"</f>
        <v>0</v>
      </c>
      <c r="B18">
        <v>0.012779310344827583</v>
      </c>
      <c r="C18">
        <f t="shared" si="0"/>
        <v>2.3138652263283124</v>
      </c>
      <c r="D18">
        <v>1</v>
      </c>
      <c r="I18">
        <f t="shared" si="1"/>
        <v>0.001003940512044485</v>
      </c>
      <c r="N18">
        <v>0.03</v>
      </c>
      <c r="O18">
        <v>-0.03</v>
      </c>
      <c r="P18">
        <v>0.012779310344827583</v>
      </c>
    </row>
    <row r="19" spans="1:16" ht="12.75">
      <c r="B19">
        <v>0.013783250856872067</v>
      </c>
      <c r="C19">
        <f t="shared" si="0"/>
        <v>2.2680476250576467</v>
      </c>
      <c r="D19">
        <v>0</v>
      </c>
      <c r="I19">
        <f t="shared" si="1"/>
        <v>0.001003940512044485</v>
      </c>
      <c r="N19">
        <v>0.03</v>
      </c>
      <c r="O19">
        <v>-0.03</v>
      </c>
      <c r="P19">
        <v>0.012779310344827583</v>
      </c>
    </row>
    <row r="20" spans="1:16" ht="12.75">
      <c r="B20">
        <v>0.014787191368916552</v>
      </c>
      <c r="C20">
        <f t="shared" si="0"/>
        <v>2.135966813759278</v>
      </c>
      <c r="D20">
        <v>0</v>
      </c>
      <c r="I20">
        <f t="shared" si="1"/>
        <v>0.001003940512044485</v>
      </c>
      <c r="N20">
        <v>0.03</v>
      </c>
      <c r="O20">
        <v>-0.03</v>
      </c>
      <c r="P20">
        <v>0.012779310344827583</v>
      </c>
    </row>
    <row r="21" spans="1:16" ht="12.75">
      <c r="B21">
        <v>0.015791131880961033</v>
      </c>
      <c r="C21">
        <f t="shared" si="0"/>
        <v>1.9327026967724403</v>
      </c>
      <c r="D21">
        <v>0</v>
      </c>
      <c r="I21">
        <f t="shared" si="1"/>
        <v>0.001003940512044485</v>
      </c>
      <c r="N21">
        <v>0.03</v>
      </c>
      <c r="O21">
        <v>-0.03</v>
      </c>
      <c r="P21">
        <v>0.012779310344827583</v>
      </c>
    </row>
    <row r="22" spans="1:16" ht="12.75">
      <c r="B22">
        <v>0.016795072393005518</v>
      </c>
      <c r="C22">
        <f t="shared" si="0"/>
        <v>1.6802110060166018</v>
      </c>
      <c r="D22">
        <v>1</v>
      </c>
      <c r="I22">
        <f t="shared" si="1"/>
        <v>0.001003940512044485</v>
      </c>
      <c r="N22">
        <v>0.03</v>
      </c>
      <c r="O22">
        <v>-0.03</v>
      </c>
      <c r="P22">
        <v>0.012779310344827583</v>
      </c>
    </row>
    <row r="23" spans="1:16" ht="12.75">
      <c r="B23">
        <v>0.017799012905050003</v>
      </c>
      <c r="C23">
        <f t="shared" si="0"/>
        <v>1.4034302022110328</v>
      </c>
      <c r="D23">
        <v>1</v>
      </c>
      <c r="I23">
        <f t="shared" si="1"/>
        <v>0.001003940512044485</v>
      </c>
      <c r="N23">
        <v>0.03</v>
      </c>
      <c r="O23">
        <v>-0.03</v>
      </c>
      <c r="P23">
        <v>0.012779310344827583</v>
      </c>
    </row>
    <row r="24" spans="1:16" ht="12.75">
      <c r="B24">
        <v>0.018802953417094485</v>
      </c>
      <c r="C24">
        <f t="shared" si="0"/>
        <v>1.1262791189026364</v>
      </c>
      <c r="D24">
        <v>2</v>
      </c>
      <c r="I24">
        <f t="shared" si="1"/>
        <v>0.001003940512044485</v>
      </c>
      <c r="N24">
        <v>0.03</v>
      </c>
      <c r="O24">
        <v>-0.03</v>
      </c>
      <c r="P24">
        <v>0.012779310344827583</v>
      </c>
    </row>
    <row r="25" spans="1:16" ht="12.75">
      <c r="B25">
        <v>0.01980689392913897</v>
      </c>
      <c r="C25">
        <f t="shared" si="0"/>
        <v>0.8684193006873211</v>
      </c>
      <c r="D25">
        <v>3</v>
      </c>
      <c r="I25">
        <f t="shared" si="1"/>
        <v>0.001003940512044485</v>
      </c>
      <c r="N25">
        <v>0.03</v>
      </c>
      <c r="O25">
        <v>-0.03</v>
      </c>
      <c r="P25">
        <v>0.012779310344827583</v>
      </c>
    </row>
    <row r="26" spans="1:16" ht="12.75">
      <c r="B26">
        <v>0.02081083444118345</v>
      </c>
      <c r="C26">
        <f t="shared" si="0"/>
        <v>0.6433408411408432</v>
      </c>
      <c r="D26">
        <v>1</v>
      </c>
      <c r="I26">
        <f t="shared" si="1"/>
        <v>0.001003940512044485</v>
      </c>
      <c r="N26">
        <v>0.03</v>
      </c>
      <c r="O26">
        <v>-0.03</v>
      </c>
      <c r="P26">
        <v>0.012779310344827583</v>
      </c>
    </row>
    <row r="27" spans="1:16" ht="12.75">
      <c r="B27">
        <v>0.021814774953227936</v>
      </c>
      <c r="C27">
        <f t="shared" si="0"/>
        <v>0.45791091814518664</v>
      </c>
      <c r="D27">
        <v>5</v>
      </c>
      <c r="I27">
        <f t="shared" si="1"/>
        <v>0.001003940512044485</v>
      </c>
      <c r="N27">
        <v>0.03</v>
      </c>
      <c r="O27">
        <v>-0.03</v>
      </c>
      <c r="P27">
        <v>0.012779310344827583</v>
      </c>
    </row>
    <row r="28" spans="1:16" ht="12.75">
      <c r="A28" t="str">
        <f>"2s"</f>
        <v>2s</v>
      </c>
      <c r="B28">
        <v>0.02281871546527242</v>
      </c>
      <c r="C28">
        <f t="shared" si="0"/>
        <v>0.3131476057764908</v>
      </c>
      <c r="D28">
        <v>1</v>
      </c>
      <c r="I28">
        <f t="shared" si="1"/>
        <v>0.001003940512044485</v>
      </c>
      <c r="N28">
        <v>0.03</v>
      </c>
      <c r="O28">
        <v>-0.03</v>
      </c>
      <c r="P28">
        <v>0.012779310344827583</v>
      </c>
    </row>
    <row r="29" spans="1:16" ht="12.75">
      <c r="B29">
        <v>0.023822655977316903</v>
      </c>
      <c r="C29">
        <f t="shared" si="0"/>
        <v>0.2057526385081426</v>
      </c>
      <c r="D29">
        <v>1</v>
      </c>
      <c r="I29">
        <f t="shared" si="1"/>
        <v>0.001003940512044485</v>
      </c>
      <c r="N29">
        <v>0.03</v>
      </c>
      <c r="O29">
        <v>-0.03</v>
      </c>
      <c r="P29">
        <v>0.012779310344827583</v>
      </c>
    </row>
    <row r="30" spans="1:16" ht="12.75">
      <c r="B30">
        <v>0.024826596489361384</v>
      </c>
      <c r="C30">
        <f t="shared" si="0"/>
        <v>0.1298882757100891</v>
      </c>
      <c r="D30">
        <v>0</v>
      </c>
      <c r="I30">
        <f t="shared" si="1"/>
        <v>0.001003940512044485</v>
      </c>
      <c r="N30">
        <v>0.03</v>
      </c>
      <c r="O30">
        <v>-0.03</v>
      </c>
      <c r="P30">
        <v>0.012779310344827583</v>
      </c>
    </row>
    <row r="31" spans="1:16" ht="12.75">
      <c r="B31">
        <v>0.02583053700140587</v>
      </c>
      <c r="C31">
        <f t="shared" si="0"/>
        <v>0.07878122155537676</v>
      </c>
      <c r="D31">
        <v>0</v>
      </c>
      <c r="I31">
        <f t="shared" si="1"/>
        <v>0.001003940512044485</v>
      </c>
      <c r="N31">
        <v>0.03</v>
      </c>
      <c r="O31">
        <v>-0.03</v>
      </c>
      <c r="P31">
        <v>0.012779310344827583</v>
      </c>
    </row>
    <row r="32" spans="1:9" ht="12.75">
      <c r="B32">
        <v>0.026834477513450354</v>
      </c>
      <c r="C32">
        <f t="shared" si="0"/>
        <v>0.04590961918128382</v>
      </c>
      <c r="D32">
        <v>0</v>
      </c>
      <c r="I32">
        <f t="shared" si="1"/>
        <v>0.001003940512044485</v>
      </c>
    </row>
    <row r="33" spans="1:9" ht="12.75">
      <c r="A33" t="str">
        <f>"3s"</f>
        <v>3s</v>
      </c>
      <c r="B33">
        <v>0.02783841802549484</v>
      </c>
      <c r="C33">
        <f t="shared" si="0"/>
        <v>0.025704720789240423</v>
      </c>
      <c r="D33">
        <v>10</v>
      </c>
      <c r="I33">
        <f t="shared" si="1"/>
        <v>0.001003940512044485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2007-05-22T18:50:11Z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