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<sst xmlns="http://schemas.openxmlformats.org/spreadsheetml/2006/main" count="260" uniqueCount="95">
  <si>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</si>
  <si>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</si>
  <si>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</si>
  <si>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</si>
  <si>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</si>
  <si>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</si>
  <si>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</si>
  <si>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</si>
  <si>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</si>
  <si>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</si>
  <si>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</si>
  <si>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</si>
  <si>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</si>
  <si>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</si>
  <si>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</si>
  <si>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</si>
  <si>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</si>
  <si>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</si>
  <si>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</si>
  <si>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</si>
  <si>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</si>
  <si>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</si>
  <si>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</si>
  <si>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</si>
  <si>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</si>
  <si>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</si>
  <si>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</si>
  <si>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</si>
  <si>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</si>
  <si>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</si>
  <si>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</si>
  <si>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</si>
  <si>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</si>
  <si>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</si>
  <si>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</si>
  <si>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</si>
  <si>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</si>
  <si>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</si>
  <si>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</si>
  <si>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</si>
  <si>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</si>
  <si>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</si>
  <si>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</si>
  <si>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</si>
  <si>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</si>
  <si>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</si>
  <si>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</si>
  <si>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INNER CAST - E SIDE</t>
  </si>
  <si>
    <t>JOB NUMBER</t>
  </si>
  <si>
    <t>PART NUMBER</t>
  </si>
  <si>
    <t>PART NAME</t>
  </si>
  <si>
    <t>INSPECTOR</t>
  </si>
  <si>
    <t>65708-6</t>
  </si>
  <si>
    <t>SE141-115</t>
  </si>
  <si>
    <t>WINDING FORM TYPE B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</si>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</sst>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Nominal!$F$47:$F$85</c:f>
              <c:numCache>
                <c:ptCount val="39"/>
                <c:pt idx="0">
                  <c:v>0.0564</c:v>
                </c:pt>
                <c:pt idx="1">
                  <c:v>0.0561</c:v>
                </c:pt>
                <c:pt idx="2">
                  <c:v>0.0341</c:v>
                </c:pt>
                <c:pt idx="3">
                  <c:v>0.0404</c:v>
                </c:pt>
                <c:pt idx="4">
                  <c:v>0.057</c:v>
                </c:pt>
                <c:pt idx="5">
                  <c:v>0.0638</c:v>
                </c:pt>
                <c:pt idx="6">
                  <c:v>0.0894</c:v>
                </c:pt>
                <c:pt idx="7">
                  <c:v>0.0573</c:v>
                </c:pt>
                <c:pt idx="8">
                  <c:v>0.0606</c:v>
                </c:pt>
                <c:pt idx="9">
                  <c:v>0.0529</c:v>
                </c:pt>
                <c:pt idx="10">
                  <c:v>0.0487</c:v>
                </c:pt>
                <c:pt idx="11">
                  <c:v>0.0496</c:v>
                </c:pt>
                <c:pt idx="12">
                  <c:v>-0.1008</c:v>
                </c:pt>
                <c:pt idx="13">
                  <c:v>-0.0609</c:v>
                </c:pt>
                <c:pt idx="14">
                  <c:v>0.0541</c:v>
                </c:pt>
                <c:pt idx="15">
                  <c:v>-0.0056</c:v>
                </c:pt>
                <c:pt idx="16">
                  <c:v>-0.0124</c:v>
                </c:pt>
                <c:pt idx="17">
                  <c:v>-0.1053</c:v>
                </c:pt>
                <c:pt idx="18">
                  <c:v>-0.1027</c:v>
                </c:pt>
                <c:pt idx="19">
                  <c:v>-0.0028</c:v>
                </c:pt>
                <c:pt idx="20">
                  <c:v>-0.0096</c:v>
                </c:pt>
                <c:pt idx="21">
                  <c:v>-0.0599</c:v>
                </c:pt>
                <c:pt idx="22">
                  <c:v>-0.0684</c:v>
                </c:pt>
                <c:pt idx="23">
                  <c:v>-0.0574</c:v>
                </c:pt>
                <c:pt idx="24">
                  <c:v>0.0216</c:v>
                </c:pt>
                <c:pt idx="25">
                  <c:v>0.0351</c:v>
                </c:pt>
                <c:pt idx="26">
                  <c:v>-0.057</c:v>
                </c:pt>
                <c:pt idx="27">
                  <c:v>-0.0508</c:v>
                </c:pt>
                <c:pt idx="28">
                  <c:v>-0.0652</c:v>
                </c:pt>
                <c:pt idx="29">
                  <c:v>0.0203</c:v>
                </c:pt>
                <c:pt idx="30">
                  <c:v>-0.1592</c:v>
                </c:pt>
                <c:pt idx="31">
                  <c:v>0.0198</c:v>
                </c:pt>
                <c:pt idx="32">
                  <c:v>0.0047</c:v>
                </c:pt>
                <c:pt idx="33">
                  <c:v>-0.0135</c:v>
                </c:pt>
                <c:pt idx="34">
                  <c:v>-0.0598</c:v>
                </c:pt>
                <c:pt idx="35">
                  <c:v>-0.0624</c:v>
                </c:pt>
                <c:pt idx="36">
                  <c:v>-0.0633</c:v>
                </c:pt>
                <c:pt idx="37">
                  <c:v>-0.111</c:v>
                </c:pt>
                <c:pt idx="38">
                  <c:v>-0.0716</c:v>
                </c:pt>
              </c:numCache>
            </c:numRef>
          </c:val>
          <c:smooth val="0"/>
        </c:ser>
        <c:marker val="1"/>
        <c:axId val="17853143"/>
        <c:axId val="26460560"/>
      </c:lineChart>
      <c:catAx>
        <c:axId val="17853143"/>
        <c:scaling>
          <c:orientation val="minMax"/>
        </c:scaling>
        <c:axPos val="b"/>
        <c:delete val="1"/>
        <c:majorTickMark val="out"/>
        <c:minorTickMark val="none"/>
        <c:tickLblPos val="nextTo"/>
        <c:crossAx val="26460560"/>
        <c:crosses val="autoZero"/>
        <c:auto val="1"/>
        <c:lblOffset val="100"/>
        <c:noMultiLvlLbl val="0"/>
      </c:catAx>
      <c:valAx>
        <c:axId val="264605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5314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7393289"/>
        <c:axId val="22321874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242.58632439827372</c:v>
                </c:pt>
                <c:pt idx="1">
                  <c:v>1.642358589118224E-54</c:v>
                </c:pt>
                <c:pt idx="2">
                  <c:v>2.474459106073148E-220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6679139"/>
        <c:axId val="63241340"/>
      </c:scatterChart>
      <c:valAx>
        <c:axId val="17393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21874"/>
        <c:crosses val="max"/>
        <c:crossBetween val="midCat"/>
        <c:dispUnits/>
      </c:valAx>
      <c:valAx>
        <c:axId val="223218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93289"/>
        <c:crosses val="max"/>
        <c:crossBetween val="midCat"/>
        <c:dispUnits/>
      </c:valAx>
      <c:valAx>
        <c:axId val="66679139"/>
        <c:scaling>
          <c:orientation val="minMax"/>
        </c:scaling>
        <c:axPos val="b"/>
        <c:delete val="1"/>
        <c:majorTickMark val="in"/>
        <c:minorTickMark val="none"/>
        <c:tickLblPos val="nextTo"/>
        <c:crossAx val="63241340"/>
        <c:crosses val="max"/>
        <c:crossBetween val="midCat"/>
        <c:dispUnits/>
      </c:valAx>
      <c:valAx>
        <c:axId val="632413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67913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7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7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6818449"/>
        <c:axId val="6293058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0.03456841761311639</c:v>
                </c:pt>
                <c:pt idx="1">
                  <c:v>0.061740522347243684</c:v>
                </c:pt>
                <c:pt idx="2">
                  <c:v>0.10594716002274764</c:v>
                </c:pt>
                <c:pt idx="3">
                  <c:v>0.1746773362997744</c:v>
                </c:pt>
                <c:pt idx="4">
                  <c:v>0.276701824200605</c:v>
                </c:pt>
                <c:pt idx="5">
                  <c:v>0.4211295388028663</c:v>
                </c:pt>
                <c:pt idx="6">
                  <c:v>0.6158112347469737</c:v>
                </c:pt>
                <c:pt idx="7">
                  <c:v>0.8651825104997525</c:v>
                </c:pt>
                <c:pt idx="8">
                  <c:v>1.1678742319588085</c:v>
                </c:pt>
                <c:pt idx="9">
                  <c:v>1.5146512288690595</c:v>
                </c:pt>
                <c:pt idx="10">
                  <c:v>1.887371651249316</c:v>
                </c:pt>
                <c:pt idx="11">
                  <c:v>2.259594111539563</c:v>
                </c:pt>
                <c:pt idx="12">
                  <c:v>2.599151902556034</c:v>
                </c:pt>
                <c:pt idx="13">
                  <c:v>2.872507094365919</c:v>
                </c:pt>
                <c:pt idx="14">
                  <c:v>3.0501330130085518</c:v>
                </c:pt>
                <c:pt idx="15">
                  <c:v>3.111749787131171</c:v>
                </c:pt>
                <c:pt idx="16">
                  <c:v>3.0501330130085518</c:v>
                </c:pt>
                <c:pt idx="17">
                  <c:v>2.872507094365919</c:v>
                </c:pt>
                <c:pt idx="18">
                  <c:v>2.599151902556034</c:v>
                </c:pt>
                <c:pt idx="19">
                  <c:v>2.259594111539563</c:v>
                </c:pt>
                <c:pt idx="20">
                  <c:v>1.887371651249316</c:v>
                </c:pt>
                <c:pt idx="21">
                  <c:v>1.5146512288690595</c:v>
                </c:pt>
                <c:pt idx="22">
                  <c:v>1.1678742319588085</c:v>
                </c:pt>
                <c:pt idx="23">
                  <c:v>0.8651825104997525</c:v>
                </c:pt>
                <c:pt idx="24">
                  <c:v>0.6158112347469737</c:v>
                </c:pt>
                <c:pt idx="25">
                  <c:v>0.4211295388028663</c:v>
                </c:pt>
                <c:pt idx="26">
                  <c:v>0.276701824200605</c:v>
                </c:pt>
                <c:pt idx="27">
                  <c:v>0.1746773362997744</c:v>
                </c:pt>
                <c:pt idx="28">
                  <c:v>0.10594716002274764</c:v>
                </c:pt>
                <c:pt idx="29">
                  <c:v>0.061740522347243684</c:v>
                </c:pt>
                <c:pt idx="30">
                  <c:v>0.03456841761311639</c:v>
                </c:pt>
              </c:numCache>
            </c:numRef>
          </c:val>
          <c:smooth val="0"/>
        </c:ser>
        <c:axId val="29504363"/>
        <c:axId val="64212676"/>
      </c:lineChart>
      <c:catAx>
        <c:axId val="368184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2930586"/>
        <c:crosses val="autoZero"/>
        <c:auto val="0"/>
        <c:lblOffset val="100"/>
        <c:tickLblSkip val="1"/>
        <c:noMultiLvlLbl val="0"/>
      </c:catAx>
      <c:valAx>
        <c:axId val="629305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818449"/>
        <c:crossesAt val="1"/>
        <c:crossBetween val="between"/>
        <c:dispUnits/>
      </c:valAx>
      <c:catAx>
        <c:axId val="29504363"/>
        <c:scaling>
          <c:orientation val="minMax"/>
        </c:scaling>
        <c:axPos val="b"/>
        <c:delete val="1"/>
        <c:majorTickMark val="in"/>
        <c:minorTickMark val="none"/>
        <c:tickLblPos val="nextTo"/>
        <c:crossAx val="64212676"/>
        <c:crosses val="autoZero"/>
        <c:auto val="0"/>
        <c:lblOffset val="100"/>
        <c:tickLblSkip val="1"/>
        <c:noMultiLvlLbl val="0"/>
      </c:catAx>
      <c:valAx>
        <c:axId val="6421267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950436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Nominal!$F$47:$F$85</c:f>
              <c:numCache>
                <c:ptCount val="39"/>
                <c:pt idx="0">
                  <c:v>0.0564</c:v>
                </c:pt>
                <c:pt idx="1">
                  <c:v>0.0561</c:v>
                </c:pt>
                <c:pt idx="2">
                  <c:v>0.0341</c:v>
                </c:pt>
                <c:pt idx="3">
                  <c:v>0.0404</c:v>
                </c:pt>
                <c:pt idx="4">
                  <c:v>0.057</c:v>
                </c:pt>
                <c:pt idx="5">
                  <c:v>0.0638</c:v>
                </c:pt>
                <c:pt idx="6">
                  <c:v>0.0894</c:v>
                </c:pt>
                <c:pt idx="7">
                  <c:v>0.0573</c:v>
                </c:pt>
                <c:pt idx="8">
                  <c:v>0.0606</c:v>
                </c:pt>
                <c:pt idx="9">
                  <c:v>0.0529</c:v>
                </c:pt>
                <c:pt idx="10">
                  <c:v>0.0487</c:v>
                </c:pt>
                <c:pt idx="11">
                  <c:v>0.0496</c:v>
                </c:pt>
                <c:pt idx="12">
                  <c:v>-0.1008</c:v>
                </c:pt>
                <c:pt idx="13">
                  <c:v>-0.0609</c:v>
                </c:pt>
                <c:pt idx="14">
                  <c:v>0.0541</c:v>
                </c:pt>
                <c:pt idx="15">
                  <c:v>-0.0056</c:v>
                </c:pt>
                <c:pt idx="16">
                  <c:v>-0.0124</c:v>
                </c:pt>
                <c:pt idx="17">
                  <c:v>-0.1053</c:v>
                </c:pt>
                <c:pt idx="18">
                  <c:v>-0.1027</c:v>
                </c:pt>
                <c:pt idx="19">
                  <c:v>-0.0028</c:v>
                </c:pt>
                <c:pt idx="20">
                  <c:v>-0.0096</c:v>
                </c:pt>
                <c:pt idx="21">
                  <c:v>-0.0599</c:v>
                </c:pt>
                <c:pt idx="22">
                  <c:v>-0.0684</c:v>
                </c:pt>
                <c:pt idx="23">
                  <c:v>-0.0574</c:v>
                </c:pt>
                <c:pt idx="24">
                  <c:v>0.0216</c:v>
                </c:pt>
                <c:pt idx="25">
                  <c:v>0.0351</c:v>
                </c:pt>
                <c:pt idx="26">
                  <c:v>-0.057</c:v>
                </c:pt>
                <c:pt idx="27">
                  <c:v>-0.0508</c:v>
                </c:pt>
                <c:pt idx="28">
                  <c:v>-0.0652</c:v>
                </c:pt>
                <c:pt idx="29">
                  <c:v>0.0203</c:v>
                </c:pt>
                <c:pt idx="30">
                  <c:v>-0.1592</c:v>
                </c:pt>
                <c:pt idx="31">
                  <c:v>0.0198</c:v>
                </c:pt>
                <c:pt idx="32">
                  <c:v>0.0047</c:v>
                </c:pt>
                <c:pt idx="33">
                  <c:v>-0.0135</c:v>
                </c:pt>
                <c:pt idx="34">
                  <c:v>-0.0598</c:v>
                </c:pt>
                <c:pt idx="35">
                  <c:v>-0.0624</c:v>
                </c:pt>
                <c:pt idx="36">
                  <c:v>-0.0633</c:v>
                </c:pt>
                <c:pt idx="37">
                  <c:v>-0.111</c:v>
                </c:pt>
                <c:pt idx="38">
                  <c:v>-0.0716</c:v>
                </c:pt>
              </c:numCache>
            </c:numRef>
          </c:val>
        </c:ser>
        <c:axId val="41043173"/>
        <c:axId val="33844238"/>
      </c:areaChart>
      <c:catAx>
        <c:axId val="41043173"/>
        <c:scaling>
          <c:orientation val="minMax"/>
        </c:scaling>
        <c:axPos val="b"/>
        <c:delete val="1"/>
        <c:majorTickMark val="out"/>
        <c:minorTickMark val="none"/>
        <c:tickLblPos val="nextTo"/>
        <c:crossAx val="33844238"/>
        <c:crosses val="autoZero"/>
        <c:auto val="1"/>
        <c:lblOffset val="100"/>
        <c:noMultiLvlLbl val="0"/>
      </c:catAx>
      <c:valAx>
        <c:axId val="338442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43173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6162687"/>
        <c:axId val="5702872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242.58632439827372</c:v>
                </c:pt>
                <c:pt idx="1">
                  <c:v>1.642358589118224E-54</c:v>
                </c:pt>
                <c:pt idx="2">
                  <c:v>2.474459106073148E-220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3496505"/>
        <c:axId val="55924226"/>
      </c:lineChart>
      <c:catAx>
        <c:axId val="361626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7028728"/>
        <c:crosses val="autoZero"/>
        <c:auto val="0"/>
        <c:lblOffset val="100"/>
        <c:tickLblSkip val="1"/>
        <c:noMultiLvlLbl val="0"/>
      </c:catAx>
      <c:valAx>
        <c:axId val="570287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162687"/>
        <c:crossesAt val="1"/>
        <c:crossBetween val="between"/>
        <c:dispUnits/>
      </c:valAx>
      <c:catAx>
        <c:axId val="43496505"/>
        <c:scaling>
          <c:orientation val="minMax"/>
        </c:scaling>
        <c:axPos val="b"/>
        <c:delete val="1"/>
        <c:majorTickMark val="in"/>
        <c:minorTickMark val="none"/>
        <c:tickLblPos val="nextTo"/>
        <c:crossAx val="55924226"/>
        <c:crosses val="autoZero"/>
        <c:auto val="0"/>
        <c:lblOffset val="100"/>
        <c:tickLblSkip val="1"/>
        <c:noMultiLvlLbl val="0"/>
      </c:catAx>
      <c:valAx>
        <c:axId val="5592422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49650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Nominal!$F$47:$F$85</c:f>
              <c:numCache>
                <c:ptCount val="39"/>
                <c:pt idx="0">
                  <c:v>0.0564</c:v>
                </c:pt>
                <c:pt idx="1">
                  <c:v>0.0561</c:v>
                </c:pt>
                <c:pt idx="2">
                  <c:v>0.0341</c:v>
                </c:pt>
                <c:pt idx="3">
                  <c:v>0.0404</c:v>
                </c:pt>
                <c:pt idx="4">
                  <c:v>0.057</c:v>
                </c:pt>
                <c:pt idx="5">
                  <c:v>0.0638</c:v>
                </c:pt>
                <c:pt idx="6">
                  <c:v>0.0894</c:v>
                </c:pt>
                <c:pt idx="7">
                  <c:v>0.0573</c:v>
                </c:pt>
                <c:pt idx="8">
                  <c:v>0.0606</c:v>
                </c:pt>
                <c:pt idx="9">
                  <c:v>0.0529</c:v>
                </c:pt>
                <c:pt idx="10">
                  <c:v>0.0487</c:v>
                </c:pt>
                <c:pt idx="11">
                  <c:v>0.0496</c:v>
                </c:pt>
                <c:pt idx="12">
                  <c:v>-0.1008</c:v>
                </c:pt>
                <c:pt idx="13">
                  <c:v>-0.0609</c:v>
                </c:pt>
                <c:pt idx="14">
                  <c:v>0.0541</c:v>
                </c:pt>
                <c:pt idx="15">
                  <c:v>-0.0056</c:v>
                </c:pt>
                <c:pt idx="16">
                  <c:v>-0.0124</c:v>
                </c:pt>
                <c:pt idx="17">
                  <c:v>-0.1053</c:v>
                </c:pt>
                <c:pt idx="18">
                  <c:v>-0.1027</c:v>
                </c:pt>
                <c:pt idx="19">
                  <c:v>-0.0028</c:v>
                </c:pt>
                <c:pt idx="20">
                  <c:v>-0.0096</c:v>
                </c:pt>
                <c:pt idx="21">
                  <c:v>-0.0599</c:v>
                </c:pt>
                <c:pt idx="22">
                  <c:v>-0.0684</c:v>
                </c:pt>
                <c:pt idx="23">
                  <c:v>-0.0574</c:v>
                </c:pt>
                <c:pt idx="24">
                  <c:v>0.0216</c:v>
                </c:pt>
                <c:pt idx="25">
                  <c:v>0.0351</c:v>
                </c:pt>
                <c:pt idx="26">
                  <c:v>-0.057</c:v>
                </c:pt>
                <c:pt idx="27">
                  <c:v>-0.0508</c:v>
                </c:pt>
                <c:pt idx="28">
                  <c:v>-0.0652</c:v>
                </c:pt>
                <c:pt idx="29">
                  <c:v>0.0203</c:v>
                </c:pt>
                <c:pt idx="30">
                  <c:v>-0.1592</c:v>
                </c:pt>
                <c:pt idx="31">
                  <c:v>0.0198</c:v>
                </c:pt>
                <c:pt idx="32">
                  <c:v>0.0047</c:v>
                </c:pt>
                <c:pt idx="33">
                  <c:v>-0.0135</c:v>
                </c:pt>
                <c:pt idx="34">
                  <c:v>-0.0598</c:v>
                </c:pt>
                <c:pt idx="35">
                  <c:v>-0.0624</c:v>
                </c:pt>
                <c:pt idx="36">
                  <c:v>-0.0633</c:v>
                </c:pt>
                <c:pt idx="37">
                  <c:v>-0.111</c:v>
                </c:pt>
                <c:pt idx="38">
                  <c:v>-0.0716</c:v>
                </c:pt>
              </c:numCache>
            </c:numRef>
          </c:val>
          <c:smooth val="1"/>
        </c:ser>
        <c:axId val="33555987"/>
        <c:axId val="33568428"/>
      </c:lineChart>
      <c:catAx>
        <c:axId val="33555987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3568428"/>
        <c:crosses val="autoZero"/>
        <c:auto val="0"/>
        <c:lblOffset val="100"/>
        <c:tickLblSkip val="1"/>
        <c:noMultiLvlLbl val="0"/>
      </c:catAx>
      <c:valAx>
        <c:axId val="3356842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55598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3680397"/>
        <c:axId val="3468811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242.58632439827372</c:v>
                </c:pt>
                <c:pt idx="1">
                  <c:v>1.642358589118224E-54</c:v>
                </c:pt>
                <c:pt idx="2">
                  <c:v>2.474459106073148E-220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3757607"/>
        <c:axId val="58274144"/>
      </c:lineChart>
      <c:catAx>
        <c:axId val="336803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4688118"/>
        <c:crosses val="autoZero"/>
        <c:auto val="0"/>
        <c:lblOffset val="100"/>
        <c:tickLblSkip val="1"/>
        <c:noMultiLvlLbl val="0"/>
      </c:catAx>
      <c:valAx>
        <c:axId val="346881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680397"/>
        <c:crossesAt val="1"/>
        <c:crossBetween val="between"/>
        <c:dispUnits/>
      </c:valAx>
      <c:catAx>
        <c:axId val="43757607"/>
        <c:scaling>
          <c:orientation val="minMax"/>
        </c:scaling>
        <c:axPos val="b"/>
        <c:delete val="1"/>
        <c:majorTickMark val="in"/>
        <c:minorTickMark val="none"/>
        <c:tickLblPos val="nextTo"/>
        <c:crossAx val="58274144"/>
        <c:crosses val="autoZero"/>
        <c:auto val="0"/>
        <c:lblOffset val="100"/>
        <c:tickLblSkip val="1"/>
        <c:noMultiLvlLbl val="0"/>
      </c:catAx>
      <c:valAx>
        <c:axId val="5827414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75760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Nominal!$F$47:$F$85</c:f>
              <c:numCache>
                <c:ptCount val="39"/>
                <c:pt idx="0">
                  <c:v>0.0564</c:v>
                </c:pt>
                <c:pt idx="1">
                  <c:v>0.0561</c:v>
                </c:pt>
                <c:pt idx="2">
                  <c:v>0.0341</c:v>
                </c:pt>
                <c:pt idx="3">
                  <c:v>0.0404</c:v>
                </c:pt>
                <c:pt idx="4">
                  <c:v>0.057</c:v>
                </c:pt>
                <c:pt idx="5">
                  <c:v>0.0638</c:v>
                </c:pt>
                <c:pt idx="6">
                  <c:v>0.0894</c:v>
                </c:pt>
                <c:pt idx="7">
                  <c:v>0.0573</c:v>
                </c:pt>
                <c:pt idx="8">
                  <c:v>0.0606</c:v>
                </c:pt>
                <c:pt idx="9">
                  <c:v>0.0529</c:v>
                </c:pt>
                <c:pt idx="10">
                  <c:v>0.0487</c:v>
                </c:pt>
                <c:pt idx="11">
                  <c:v>0.0496</c:v>
                </c:pt>
                <c:pt idx="12">
                  <c:v>-0.1008</c:v>
                </c:pt>
                <c:pt idx="13">
                  <c:v>-0.0609</c:v>
                </c:pt>
                <c:pt idx="14">
                  <c:v>0.0541</c:v>
                </c:pt>
                <c:pt idx="15">
                  <c:v>-0.0056</c:v>
                </c:pt>
                <c:pt idx="16">
                  <c:v>-0.0124</c:v>
                </c:pt>
                <c:pt idx="17">
                  <c:v>-0.1053</c:v>
                </c:pt>
                <c:pt idx="18">
                  <c:v>-0.1027</c:v>
                </c:pt>
                <c:pt idx="19">
                  <c:v>-0.0028</c:v>
                </c:pt>
                <c:pt idx="20">
                  <c:v>-0.0096</c:v>
                </c:pt>
                <c:pt idx="21">
                  <c:v>-0.0599</c:v>
                </c:pt>
                <c:pt idx="22">
                  <c:v>-0.0684</c:v>
                </c:pt>
                <c:pt idx="23">
                  <c:v>-0.0574</c:v>
                </c:pt>
                <c:pt idx="24">
                  <c:v>0.0216</c:v>
                </c:pt>
                <c:pt idx="25">
                  <c:v>0.0351</c:v>
                </c:pt>
                <c:pt idx="26">
                  <c:v>-0.057</c:v>
                </c:pt>
                <c:pt idx="27">
                  <c:v>-0.0508</c:v>
                </c:pt>
                <c:pt idx="28">
                  <c:v>-0.0652</c:v>
                </c:pt>
                <c:pt idx="29">
                  <c:v>0.0203</c:v>
                </c:pt>
                <c:pt idx="30">
                  <c:v>-0.1592</c:v>
                </c:pt>
                <c:pt idx="31">
                  <c:v>0.0198</c:v>
                </c:pt>
                <c:pt idx="32">
                  <c:v>0.0047</c:v>
                </c:pt>
                <c:pt idx="33">
                  <c:v>-0.0135</c:v>
                </c:pt>
                <c:pt idx="34">
                  <c:v>-0.0598</c:v>
                </c:pt>
                <c:pt idx="35">
                  <c:v>-0.0624</c:v>
                </c:pt>
                <c:pt idx="36">
                  <c:v>-0.0633</c:v>
                </c:pt>
                <c:pt idx="37">
                  <c:v>-0.111</c:v>
                </c:pt>
                <c:pt idx="38">
                  <c:v>-0.0716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Gauss!$N$3:$N$41</c:f>
              <c:numCache>
                <c:ptCount val="39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Gauss!$O$3:$O$41</c:f>
              <c:numCache>
                <c:ptCount val="39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-0.25</c:v>
                </c:pt>
                <c:pt idx="36">
                  <c:v>-0.25</c:v>
                </c:pt>
                <c:pt idx="37">
                  <c:v>-0.25</c:v>
                </c:pt>
                <c:pt idx="38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Gauss!$P$3:$P$41</c:f>
              <c:numCache>
                <c:ptCount val="39"/>
                <c:pt idx="0">
                  <c:v>-0.012248717948717949</c:v>
                </c:pt>
                <c:pt idx="1">
                  <c:v>-0.012248717948717949</c:v>
                </c:pt>
                <c:pt idx="2">
                  <c:v>-0.012248717948717949</c:v>
                </c:pt>
                <c:pt idx="3">
                  <c:v>-0.012248717948717949</c:v>
                </c:pt>
                <c:pt idx="4">
                  <c:v>-0.012248717948717949</c:v>
                </c:pt>
                <c:pt idx="5">
                  <c:v>-0.012248717948717949</c:v>
                </c:pt>
                <c:pt idx="6">
                  <c:v>-0.012248717948717949</c:v>
                </c:pt>
                <c:pt idx="7">
                  <c:v>-0.012248717948717949</c:v>
                </c:pt>
                <c:pt idx="8">
                  <c:v>-0.012248717948717949</c:v>
                </c:pt>
                <c:pt idx="9">
                  <c:v>-0.012248717948717949</c:v>
                </c:pt>
                <c:pt idx="10">
                  <c:v>-0.012248717948717949</c:v>
                </c:pt>
                <c:pt idx="11">
                  <c:v>-0.012248717948717949</c:v>
                </c:pt>
                <c:pt idx="12">
                  <c:v>-0.012248717948717949</c:v>
                </c:pt>
                <c:pt idx="13">
                  <c:v>-0.012248717948717949</c:v>
                </c:pt>
                <c:pt idx="14">
                  <c:v>-0.012248717948717949</c:v>
                </c:pt>
                <c:pt idx="15">
                  <c:v>-0.012248717948717949</c:v>
                </c:pt>
                <c:pt idx="16">
                  <c:v>-0.012248717948717949</c:v>
                </c:pt>
                <c:pt idx="17">
                  <c:v>-0.012248717948717949</c:v>
                </c:pt>
                <c:pt idx="18">
                  <c:v>-0.012248717948717949</c:v>
                </c:pt>
                <c:pt idx="19">
                  <c:v>-0.012248717948717949</c:v>
                </c:pt>
                <c:pt idx="20">
                  <c:v>-0.012248717948717949</c:v>
                </c:pt>
                <c:pt idx="21">
                  <c:v>-0.012248717948717949</c:v>
                </c:pt>
                <c:pt idx="22">
                  <c:v>-0.012248717948717949</c:v>
                </c:pt>
                <c:pt idx="23">
                  <c:v>-0.012248717948717949</c:v>
                </c:pt>
                <c:pt idx="24">
                  <c:v>-0.012248717948717949</c:v>
                </c:pt>
                <c:pt idx="25">
                  <c:v>-0.012248717948717949</c:v>
                </c:pt>
                <c:pt idx="26">
                  <c:v>-0.012248717948717949</c:v>
                </c:pt>
                <c:pt idx="27">
                  <c:v>-0.012248717948717949</c:v>
                </c:pt>
                <c:pt idx="28">
                  <c:v>-0.012248717948717949</c:v>
                </c:pt>
                <c:pt idx="29">
                  <c:v>-0.012248717948717949</c:v>
                </c:pt>
                <c:pt idx="30">
                  <c:v>-0.012248717948717949</c:v>
                </c:pt>
                <c:pt idx="31">
                  <c:v>-0.012248717948717949</c:v>
                </c:pt>
                <c:pt idx="32">
                  <c:v>-0.012248717948717949</c:v>
                </c:pt>
                <c:pt idx="33">
                  <c:v>-0.012248717948717949</c:v>
                </c:pt>
                <c:pt idx="34">
                  <c:v>-0.012248717948717949</c:v>
                </c:pt>
                <c:pt idx="35">
                  <c:v>-0.012248717948717949</c:v>
                </c:pt>
                <c:pt idx="36">
                  <c:v>-0.012248717948717949</c:v>
                </c:pt>
                <c:pt idx="37">
                  <c:v>-0.012248717948717949</c:v>
                </c:pt>
                <c:pt idx="38">
                  <c:v>-0.012248717948717949</c:v>
                </c:pt>
              </c:numCache>
            </c:numRef>
          </c:val>
          <c:smooth val="0"/>
        </c:ser>
        <c:marker val="1"/>
        <c:axId val="54705249"/>
        <c:axId val="22585194"/>
      </c:lineChart>
      <c:catAx>
        <c:axId val="54705249"/>
        <c:scaling>
          <c:orientation val="minMax"/>
        </c:scaling>
        <c:axPos val="b"/>
        <c:delete val="1"/>
        <c:majorTickMark val="out"/>
        <c:minorTickMark val="none"/>
        <c:tickLblPos val="nextTo"/>
        <c:crossAx val="22585194"/>
        <c:crosses val="autoZero"/>
        <c:auto val="1"/>
        <c:lblOffset val="100"/>
        <c:noMultiLvlLbl val="0"/>
      </c:catAx>
      <c:valAx>
        <c:axId val="22585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47052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"/>
          <c:w val="0.978"/>
          <c:h val="0.958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940155"/>
        <c:axId val="1746139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2934837"/>
        <c:axId val="5086942"/>
      </c:lineChart>
      <c:catAx>
        <c:axId val="1940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461396"/>
        <c:crosses val="autoZero"/>
        <c:auto val="0"/>
        <c:lblOffset val="100"/>
        <c:tickLblSkip val="1"/>
        <c:noMultiLvlLbl val="0"/>
      </c:catAx>
      <c:valAx>
        <c:axId val="17461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40155"/>
        <c:crossesAt val="1"/>
        <c:crossBetween val="between"/>
        <c:dispUnits/>
      </c:valAx>
      <c:catAx>
        <c:axId val="22934837"/>
        <c:scaling>
          <c:orientation val="minMax"/>
        </c:scaling>
        <c:axPos val="b"/>
        <c:delete val="1"/>
        <c:majorTickMark val="in"/>
        <c:minorTickMark val="none"/>
        <c:tickLblPos val="nextTo"/>
        <c:crossAx val="5086942"/>
        <c:crosses val="autoZero"/>
        <c:auto val="0"/>
        <c:lblOffset val="100"/>
        <c:tickLblSkip val="1"/>
        <c:noMultiLvlLbl val="0"/>
      </c:catAx>
      <c:valAx>
        <c:axId val="508694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93483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5782479"/>
        <c:axId val="9389128"/>
      </c:scatterChart>
      <c:valAx>
        <c:axId val="45782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89128"/>
        <c:crosses val="max"/>
        <c:crossBetween val="midCat"/>
        <c:dispUnits/>
      </c:valAx>
      <c:valAx>
        <c:axId val="9389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8247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8-6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8-6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58950" cy="7486650"/>
    <xdr:graphicFrame>
      <xdr:nvGraphicFramePr>
        <xdr:cNvPr id="1" name="Shape 1025"/>
        <xdr:cNvGraphicFramePr/>
      </xdr:nvGraphicFramePr>
      <xdr:xfrm>
        <a:off x="0" y="0"/>
        <a:ext cx="1445895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8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39224.65456018518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0.25</v>
      </c>
      <c r="D7" s="68"/>
      <c r="E7" s="67" t="s">
        <v>19</v>
      </c>
      <c r="F7" s="67"/>
      <c r="G7" s="36">
        <v>-0.012248717948717949</v>
      </c>
      <c r="H7" s="6"/>
    </row>
    <row r="8" spans="2:8" ht="13.5">
      <c r="B8" s="58" t="s">
        <v>37</v>
      </c>
      <c r="C8" s="68">
        <v>-0.25</v>
      </c>
      <c r="D8" s="68"/>
      <c r="E8" s="63" t="s">
        <v>12</v>
      </c>
      <c r="F8" s="63"/>
      <c r="G8" s="35">
        <v>0.08940909535518747</v>
      </c>
      <c r="H8" s="5"/>
    </row>
    <row r="9" spans="5:8" ht="13.5">
      <c r="E9" s="63" t="s">
        <v>13</v>
      </c>
      <c r="F9" s="63"/>
      <c r="G9" s="35">
        <v>-0.15924294603242725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0.2486520413876147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21</v>
      </c>
      <c r="L12" s="44">
        <v>0</v>
      </c>
      <c r="M12" s="44">
        <v>18</v>
      </c>
      <c r="N12" s="44">
        <v>39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21</v>
      </c>
      <c r="L15" s="44">
        <v>0</v>
      </c>
      <c r="M15" s="44">
        <v>18</v>
      </c>
      <c r="N15" s="44">
        <v>39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0.05772080736254992</v>
      </c>
      <c r="L18" s="42">
        <v>0.07659999569030873</v>
      </c>
      <c r="M18" s="42">
        <v>0.03236874354610819</v>
      </c>
      <c r="N18" s="51">
        <v>0.08940909535518747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-0.021283868779157444</v>
      </c>
      <c r="L19" s="42">
        <v>-0.12553072498672435</v>
      </c>
      <c r="M19" s="42">
        <v>-0.08188666832378999</v>
      </c>
      <c r="N19" s="51">
        <v>-0.15924294603242725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0.07900467614170736</v>
      </c>
      <c r="L20" s="42">
        <v>0.20213072067703308</v>
      </c>
      <c r="M20" s="42">
        <v>0.11425541186989818</v>
      </c>
      <c r="N20" s="51">
        <v>0.2486520413876147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0.02755525044837407</v>
      </c>
      <c r="L22" s="42">
        <v>-0.010816445175372315</v>
      </c>
      <c r="M22" s="42">
        <v>-0.0195097676309367</v>
      </c>
      <c r="N22" s="51">
        <v>-0.012248717948717949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0.035727929343596254</v>
      </c>
      <c r="L23" s="42">
        <v>0.03934024850065854</v>
      </c>
      <c r="M23" s="42">
        <v>0.03441667108709787</v>
      </c>
      <c r="N23" s="51">
        <v>0.06331387948935091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0.0230391721390623</v>
      </c>
      <c r="L24" s="42">
        <v>0.038318515164826525</v>
      </c>
      <c r="M24" s="42">
        <v>0.02872335030875943</v>
      </c>
      <c r="N24" s="51">
        <v>0.0629336194639988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16.78505533712292</v>
      </c>
      <c r="D47" s="24">
        <v>17.000905588214046</v>
      </c>
      <c r="E47" s="24">
        <v>-12.874266005512187</v>
      </c>
      <c r="F47" s="60">
        <v>0.0564</v>
      </c>
    </row>
    <row r="48" spans="2:6" ht="13.5">
      <c r="B48" s="27" t="s">
        <v>57</v>
      </c>
      <c r="C48" s="24">
        <v>17.028819256005058</v>
      </c>
      <c r="D48" s="24">
        <v>20.57274659213208</v>
      </c>
      <c r="E48" s="24">
        <v>-13.077066118648247</v>
      </c>
      <c r="F48" s="60">
        <v>0.0561</v>
      </c>
    </row>
    <row r="49" spans="2:6" ht="13.5">
      <c r="B49" s="27" t="s">
        <v>58</v>
      </c>
      <c r="C49" s="24">
        <v>17.52768650196858</v>
      </c>
      <c r="D49" s="24">
        <v>24.22214913784648</v>
      </c>
      <c r="E49" s="24">
        <v>-13.259330522685588</v>
      </c>
      <c r="F49" s="60">
        <v>0.0341</v>
      </c>
    </row>
    <row r="50" spans="2:6" ht="13.5">
      <c r="B50" s="27" t="s">
        <v>59</v>
      </c>
      <c r="C50" s="24">
        <v>18.385583334852974</v>
      </c>
      <c r="D50" s="24">
        <v>28.354289024147448</v>
      </c>
      <c r="E50" s="24">
        <v>-14.202785795302454</v>
      </c>
      <c r="F50" s="60">
        <v>0.0404</v>
      </c>
    </row>
    <row r="51" spans="2:6" ht="13.5">
      <c r="B51" s="27" t="s">
        <v>60</v>
      </c>
      <c r="C51" s="24">
        <v>20.253593526332843</v>
      </c>
      <c r="D51" s="24">
        <v>33.258730252334715</v>
      </c>
      <c r="E51" s="24">
        <v>-15.655798689954894</v>
      </c>
      <c r="F51" s="60">
        <v>0.057</v>
      </c>
    </row>
    <row r="52" spans="2:6" ht="13.5">
      <c r="B52" s="27" t="s">
        <v>61</v>
      </c>
      <c r="C52" s="24">
        <v>23.07343207328018</v>
      </c>
      <c r="D52" s="24">
        <v>37.58708899060358</v>
      </c>
      <c r="E52" s="24">
        <v>-18.166126191024738</v>
      </c>
      <c r="F52" s="60">
        <v>0.0638</v>
      </c>
    </row>
    <row r="53" spans="2:6" ht="13.5">
      <c r="B53" s="27" t="s">
        <v>62</v>
      </c>
      <c r="C53" s="24">
        <v>25.63965517108547</v>
      </c>
      <c r="D53" s="24">
        <v>39.899250282393005</v>
      </c>
      <c r="E53" s="24">
        <v>-20.45226495587613</v>
      </c>
      <c r="F53" s="60">
        <v>0.0894</v>
      </c>
    </row>
    <row r="54" spans="2:6" ht="13.5">
      <c r="B54" s="27" t="s">
        <v>63</v>
      </c>
      <c r="C54" s="24">
        <v>24.20775826584624</v>
      </c>
      <c r="D54" s="24">
        <v>38.846952425018664</v>
      </c>
      <c r="E54" s="24">
        <v>-18.571562646528456</v>
      </c>
      <c r="F54" s="60">
        <v>0.0573</v>
      </c>
    </row>
    <row r="55" spans="2:6" ht="13.5">
      <c r="B55" s="27" t="s">
        <v>64</v>
      </c>
      <c r="C55" s="24">
        <v>21.678958004739638</v>
      </c>
      <c r="D55" s="24">
        <v>35.82918852929753</v>
      </c>
      <c r="E55" s="24">
        <v>-14.921058898946189</v>
      </c>
      <c r="F55" s="60">
        <v>0.0606</v>
      </c>
    </row>
    <row r="56" spans="2:6" ht="13.5">
      <c r="B56" s="27" t="s">
        <v>65</v>
      </c>
      <c r="C56" s="24">
        <v>20.2208045487955</v>
      </c>
      <c r="D56" s="24">
        <v>33.00872190852042</v>
      </c>
      <c r="E56" s="24">
        <v>-13.080888165977559</v>
      </c>
      <c r="F56" s="60">
        <v>0.0529</v>
      </c>
    </row>
    <row r="57" spans="2:6" ht="13.5">
      <c r="B57" s="27" t="s">
        <v>66</v>
      </c>
      <c r="C57" s="24">
        <v>18.87647457424896</v>
      </c>
      <c r="D57" s="24">
        <v>28.81590054715574</v>
      </c>
      <c r="E57" s="24">
        <v>-11.864691468549946</v>
      </c>
      <c r="F57" s="60">
        <v>0.0487</v>
      </c>
    </row>
    <row r="58" spans="2:6" ht="13.5">
      <c r="B58" s="27" t="s">
        <v>67</v>
      </c>
      <c r="C58" s="24">
        <v>18.146874916415776</v>
      </c>
      <c r="D58" s="24">
        <v>25.227393881959483</v>
      </c>
      <c r="E58" s="24">
        <v>-11.598128490593915</v>
      </c>
      <c r="F58" s="60">
        <v>0.0496</v>
      </c>
    </row>
    <row r="59" spans="2:6" ht="13.5">
      <c r="B59" s="27" t="s">
        <v>68</v>
      </c>
      <c r="C59" s="24">
        <v>54.7561338304657</v>
      </c>
      <c r="D59" s="24">
        <v>32.80567012438041</v>
      </c>
      <c r="E59" s="24">
        <v>-44.09120000750912</v>
      </c>
      <c r="F59" s="60">
        <v>-0.1008</v>
      </c>
    </row>
    <row r="60" spans="2:6" ht="13.5">
      <c r="B60" s="27" t="s">
        <v>69</v>
      </c>
      <c r="C60" s="24">
        <v>57.1480474541618</v>
      </c>
      <c r="D60" s="24">
        <v>29.96800704094602</v>
      </c>
      <c r="E60" s="24">
        <v>-46.24259033501372</v>
      </c>
      <c r="F60" s="60">
        <v>-0.0609</v>
      </c>
    </row>
    <row r="61" spans="2:6" ht="13.5">
      <c r="B61" s="27" t="s">
        <v>70</v>
      </c>
      <c r="C61" s="24">
        <v>62.509644723332585</v>
      </c>
      <c r="D61" s="24">
        <v>29.198089388488853</v>
      </c>
      <c r="E61" s="24">
        <v>-43.57144872113976</v>
      </c>
      <c r="F61" s="60">
        <v>0.0541</v>
      </c>
    </row>
    <row r="62" spans="2:6" ht="13.5">
      <c r="B62" s="27" t="s">
        <v>71</v>
      </c>
      <c r="C62" s="24">
        <v>71.13583261416645</v>
      </c>
      <c r="D62" s="24">
        <v>24.04895120008</v>
      </c>
      <c r="E62" s="24">
        <v>-42.99963754684539</v>
      </c>
      <c r="F62" s="60">
        <v>-0.0056</v>
      </c>
    </row>
    <row r="63" spans="2:6" ht="13.5">
      <c r="B63" s="27" t="s">
        <v>72</v>
      </c>
      <c r="C63" s="24">
        <v>68.24470629633286</v>
      </c>
      <c r="D63" s="24">
        <v>23.935969788762975</v>
      </c>
      <c r="E63" s="24">
        <v>-45.31794766651335</v>
      </c>
      <c r="F63" s="60">
        <v>-0.0124</v>
      </c>
    </row>
    <row r="64" spans="2:6" ht="13.5">
      <c r="B64" s="27" t="s">
        <v>73</v>
      </c>
      <c r="C64" s="24">
        <v>63.56686807436602</v>
      </c>
      <c r="D64" s="24">
        <v>22.439022297130382</v>
      </c>
      <c r="E64" s="24">
        <v>-50.25492647378911</v>
      </c>
      <c r="F64" s="60">
        <v>-0.1053</v>
      </c>
    </row>
    <row r="65" spans="2:6" ht="13.5">
      <c r="B65" s="27" t="s">
        <v>74</v>
      </c>
      <c r="C65" s="24">
        <v>64.78783793136706</v>
      </c>
      <c r="D65" s="24">
        <v>18.49156324545623</v>
      </c>
      <c r="E65" s="24">
        <v>-52.76337369061777</v>
      </c>
      <c r="F65" s="60">
        <v>-0.1027</v>
      </c>
    </row>
    <row r="66" spans="2:6" ht="13.5">
      <c r="B66" s="27" t="s">
        <v>75</v>
      </c>
      <c r="C66" s="24">
        <v>69.57512098023501</v>
      </c>
      <c r="D66" s="24">
        <v>18.798850166721</v>
      </c>
      <c r="E66" s="24">
        <v>-48.84037184338686</v>
      </c>
      <c r="F66" s="60">
        <v>-0.0028</v>
      </c>
    </row>
    <row r="67" spans="2:6" ht="13.5">
      <c r="B67" s="27" t="s">
        <v>76</v>
      </c>
      <c r="C67" s="24">
        <v>76.36152653683152</v>
      </c>
      <c r="D67" s="24">
        <v>16.41606062714869</v>
      </c>
      <c r="E67" s="24">
        <v>-45.05998936645084</v>
      </c>
      <c r="F67" s="60">
        <v>-0.0096</v>
      </c>
    </row>
    <row r="68" spans="2:6" ht="13.5">
      <c r="B68" s="27" t="s">
        <v>77</v>
      </c>
      <c r="C68" s="24">
        <v>78.46066383121557</v>
      </c>
      <c r="D68" s="24">
        <v>12.251386325541805</v>
      </c>
      <c r="E68" s="24">
        <v>-45.85905469221222</v>
      </c>
      <c r="F68" s="60">
        <v>-0.0599</v>
      </c>
    </row>
    <row r="69" spans="2:6" ht="13.5">
      <c r="B69" s="27" t="s">
        <v>78</v>
      </c>
      <c r="C69" s="24">
        <v>80.18990465220965</v>
      </c>
      <c r="D69" s="24">
        <v>3.6610987270013067</v>
      </c>
      <c r="E69" s="24">
        <v>-47.82635154714242</v>
      </c>
      <c r="F69" s="60">
        <v>-0.0684</v>
      </c>
    </row>
    <row r="70" spans="2:6" ht="13.5">
      <c r="B70" s="27" t="s">
        <v>79</v>
      </c>
      <c r="C70" s="24">
        <v>75.45941353967604</v>
      </c>
      <c r="D70" s="24">
        <v>3.1118576214262417</v>
      </c>
      <c r="E70" s="24">
        <v>-51.93709285584359</v>
      </c>
      <c r="F70" s="60">
        <v>-0.0574</v>
      </c>
    </row>
    <row r="71" spans="2:6" ht="13.5">
      <c r="B71" s="27" t="s">
        <v>80</v>
      </c>
      <c r="C71" s="24">
        <v>69.70825279239355</v>
      </c>
      <c r="D71" s="24">
        <v>2.702043409869258</v>
      </c>
      <c r="E71" s="24">
        <v>-56.097285116477856</v>
      </c>
      <c r="F71" s="60">
        <v>0.0216</v>
      </c>
    </row>
    <row r="72" spans="2:6" ht="13.5">
      <c r="B72" s="27" t="s">
        <v>81</v>
      </c>
      <c r="C72" s="24">
        <v>69.78726687630045</v>
      </c>
      <c r="D72" s="24">
        <v>-3.1779083151852308</v>
      </c>
      <c r="E72" s="24">
        <v>-56.79765582023454</v>
      </c>
      <c r="F72" s="60">
        <v>0.0351</v>
      </c>
    </row>
    <row r="73" spans="2:6" ht="13.5">
      <c r="B73" s="27" t="s">
        <v>82</v>
      </c>
      <c r="C73" s="24">
        <v>72.39943985721027</v>
      </c>
      <c r="D73" s="24">
        <v>-4.157975882761923</v>
      </c>
      <c r="E73" s="24">
        <v>-55.21341234330717</v>
      </c>
      <c r="F73" s="60">
        <v>-0.057</v>
      </c>
    </row>
    <row r="74" spans="2:6" ht="13.5">
      <c r="B74" s="27" t="s">
        <v>83</v>
      </c>
      <c r="C74" s="24">
        <v>78.54143085431002</v>
      </c>
      <c r="D74" s="24">
        <v>-5.698394194232117</v>
      </c>
      <c r="E74" s="24">
        <v>-50.49604208687277</v>
      </c>
      <c r="F74" s="60">
        <v>-0.0508</v>
      </c>
    </row>
    <row r="75" spans="2:6" ht="13.5">
      <c r="B75" s="27" t="s">
        <v>84</v>
      </c>
      <c r="C75" s="24">
        <v>74.24787179931948</v>
      </c>
      <c r="D75" s="24">
        <v>-14.60651035414866</v>
      </c>
      <c r="E75" s="24">
        <v>-52.25139997211447</v>
      </c>
      <c r="F75" s="60">
        <v>-0.0652</v>
      </c>
    </row>
    <row r="76" spans="2:6" ht="13.5">
      <c r="B76" s="27" t="s">
        <v>85</v>
      </c>
      <c r="C76" s="24">
        <v>68.76310222217822</v>
      </c>
      <c r="D76" s="24">
        <v>-13.88892113430906</v>
      </c>
      <c r="E76" s="24">
        <v>-56.268191557607366</v>
      </c>
      <c r="F76" s="60">
        <v>0.0203</v>
      </c>
    </row>
    <row r="77" spans="2:6" ht="13.5">
      <c r="B77" s="27" t="s">
        <v>86</v>
      </c>
      <c r="C77" s="24">
        <v>57.805478107310584</v>
      </c>
      <c r="D77" s="24">
        <v>-34.014220344178504</v>
      </c>
      <c r="E77" s="24">
        <v>-45.6634825060914</v>
      </c>
      <c r="F77" s="60">
        <v>-0.1592</v>
      </c>
    </row>
    <row r="78" spans="2:6" ht="13.5">
      <c r="B78" s="27" t="s">
        <v>87</v>
      </c>
      <c r="C78" s="24">
        <v>59.09545439843435</v>
      </c>
      <c r="D78" s="24">
        <v>-35.55562650693727</v>
      </c>
      <c r="E78" s="24">
        <v>-41.96323288125406</v>
      </c>
      <c r="F78" s="60">
        <v>0.0198</v>
      </c>
    </row>
    <row r="79" spans="2:6" ht="13.5">
      <c r="B79" s="27" t="s">
        <v>88</v>
      </c>
      <c r="C79" s="24">
        <v>61.528625111609664</v>
      </c>
      <c r="D79" s="24">
        <v>-37.28440876296786</v>
      </c>
      <c r="E79" s="24">
        <v>-37.38752152328077</v>
      </c>
      <c r="F79" s="60">
        <v>0.0047</v>
      </c>
    </row>
    <row r="80" spans="2:6" ht="13.5">
      <c r="B80" s="27" t="s">
        <v>89</v>
      </c>
      <c r="C80" s="24">
        <v>64.13336635954815</v>
      </c>
      <c r="D80" s="24">
        <v>-38.25464406557613</v>
      </c>
      <c r="E80" s="24">
        <v>-33.99543261597401</v>
      </c>
      <c r="F80" s="60">
        <v>-0.0135</v>
      </c>
    </row>
    <row r="81" spans="2:6" ht="13.5">
      <c r="B81" s="27" t="s">
        <v>90</v>
      </c>
      <c r="C81" s="24">
        <v>66.55006187485701</v>
      </c>
      <c r="D81" s="24">
        <v>-37.143334411318044</v>
      </c>
      <c r="E81" s="24">
        <v>-34.625440118280636</v>
      </c>
      <c r="F81" s="60">
        <v>-0.0598</v>
      </c>
    </row>
    <row r="82" spans="2:6" ht="13.5">
      <c r="B82" s="27" t="s">
        <v>91</v>
      </c>
      <c r="C82" s="24">
        <v>65.33798264146967</v>
      </c>
      <c r="D82" s="24">
        <v>-35.52406950427814</v>
      </c>
      <c r="E82" s="24">
        <v>-38.20829946069659</v>
      </c>
      <c r="F82" s="60">
        <v>-0.0624</v>
      </c>
    </row>
    <row r="83" spans="2:6" ht="13.5">
      <c r="B83" s="27" t="s">
        <v>92</v>
      </c>
      <c r="C83" s="24">
        <v>64.52453162967446</v>
      </c>
      <c r="D83" s="24">
        <v>-33.751832615425116</v>
      </c>
      <c r="E83" s="24">
        <v>-41.49331825897276</v>
      </c>
      <c r="F83" s="60">
        <v>-0.0633</v>
      </c>
    </row>
    <row r="84" spans="2:6" ht="13.5">
      <c r="B84" s="27" t="s">
        <v>93</v>
      </c>
      <c r="C84" s="24">
        <v>63.49528728980774</v>
      </c>
      <c r="D84" s="24">
        <v>-31.327273133077803</v>
      </c>
      <c r="E84" s="24">
        <v>-45.54841592796201</v>
      </c>
      <c r="F84" s="60">
        <v>-0.111</v>
      </c>
    </row>
    <row r="85" spans="2:6" ht="13.5">
      <c r="B85" s="27" t="s">
        <v>94</v>
      </c>
      <c r="C85" s="24">
        <v>67.35378750390103</v>
      </c>
      <c r="D85" s="24">
        <v>-28.47648356459799</v>
      </c>
      <c r="E85" s="24">
        <v>-46.324175227048286</v>
      </c>
      <c r="F85" s="60">
        <v>-0.0716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85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39224.65456018518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-0.012248717948717949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0.25</v>
      </c>
      <c r="D8" s="73"/>
      <c r="E8" s="2"/>
      <c r="F8" s="14" t="s">
        <v>12</v>
      </c>
      <c r="G8" s="35">
        <v>0.08940909535518747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-0.25</v>
      </c>
      <c r="D9" s="73"/>
      <c r="E9" s="2"/>
      <c r="F9" s="14" t="s">
        <v>13</v>
      </c>
      <c r="G9" s="35">
        <v>-0.15924294603242725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0.2486520413876147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0.0629336194639988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16.734175644600978</v>
      </c>
      <c r="D47" s="24">
        <v>17.004059489337173</v>
      </c>
      <c r="E47" s="24">
        <v>-12.85010729223593</v>
      </c>
      <c r="F47" s="60">
        <v>0.0564</v>
      </c>
    </row>
    <row r="48" spans="2:6" ht="13.5">
      <c r="B48" s="27" t="s">
        <v>57</v>
      </c>
      <c r="C48" s="24">
        <v>16.976464303631708</v>
      </c>
      <c r="D48" s="24">
        <v>20.57921643527517</v>
      </c>
      <c r="E48" s="24">
        <v>-13.057876672335096</v>
      </c>
      <c r="F48" s="60">
        <v>0.0561</v>
      </c>
    </row>
    <row r="49" spans="2:6" ht="13.5">
      <c r="B49" s="27" t="s">
        <v>58</v>
      </c>
      <c r="C49" s="24">
        <v>17.495356197538737</v>
      </c>
      <c r="D49" s="24">
        <v>24.228505093210213</v>
      </c>
      <c r="E49" s="24">
        <v>-13.250709492227854</v>
      </c>
      <c r="F49" s="60">
        <v>0.0341</v>
      </c>
    </row>
    <row r="50" spans="2:6" ht="13.5">
      <c r="B50" s="27" t="s">
        <v>59</v>
      </c>
      <c r="C50" s="24">
        <v>18.34749261372102</v>
      </c>
      <c r="D50" s="24">
        <v>28.366283329081877</v>
      </c>
      <c r="E50" s="24">
        <v>-14.196993930247794</v>
      </c>
      <c r="F50" s="60">
        <v>0.0404</v>
      </c>
    </row>
    <row r="51" spans="2:6" ht="13.5">
      <c r="B51" s="27" t="s">
        <v>60</v>
      </c>
      <c r="C51" s="24">
        <v>20.202624966862125</v>
      </c>
      <c r="D51" s="24">
        <v>33.284204384798954</v>
      </c>
      <c r="E51" s="24">
        <v>-15.654530708078104</v>
      </c>
      <c r="F51" s="60">
        <v>0.057</v>
      </c>
    </row>
    <row r="52" spans="2:6" ht="13.5">
      <c r="B52" s="27" t="s">
        <v>61</v>
      </c>
      <c r="C52" s="24">
        <v>23.023911534069356</v>
      </c>
      <c r="D52" s="24">
        <v>37.627211591738536</v>
      </c>
      <c r="E52" s="24">
        <v>-18.16980497464746</v>
      </c>
      <c r="F52" s="60">
        <v>0.0638</v>
      </c>
    </row>
    <row r="53" spans="2:6" ht="13.5">
      <c r="B53" s="27" t="s">
        <v>62</v>
      </c>
      <c r="C53" s="24">
        <v>25.58193436372292</v>
      </c>
      <c r="D53" s="24">
        <v>39.96667047128224</v>
      </c>
      <c r="E53" s="24">
        <v>-20.463072955681277</v>
      </c>
      <c r="F53" s="60">
        <v>0.0894</v>
      </c>
    </row>
    <row r="54" spans="2:6" ht="13.5">
      <c r="B54" s="27" t="s">
        <v>63</v>
      </c>
      <c r="C54" s="24">
        <v>24.16632445747264</v>
      </c>
      <c r="D54" s="24">
        <v>38.886262730520414</v>
      </c>
      <c r="E54" s="24">
        <v>-18.57632234030005</v>
      </c>
      <c r="F54" s="60">
        <v>0.0573</v>
      </c>
    </row>
    <row r="55" spans="2:6" ht="13.5">
      <c r="B55" s="27" t="s">
        <v>64</v>
      </c>
      <c r="C55" s="24">
        <v>21.62735081294719</v>
      </c>
      <c r="D55" s="24">
        <v>35.8608962601318</v>
      </c>
      <c r="E55" s="24">
        <v>-14.922121440796934</v>
      </c>
      <c r="F55" s="60">
        <v>0.0606</v>
      </c>
    </row>
    <row r="56" spans="2:6" ht="13.5">
      <c r="B56" s="27" t="s">
        <v>65</v>
      </c>
      <c r="C56" s="24">
        <v>20.172370689971594</v>
      </c>
      <c r="D56" s="24">
        <v>33.02983248492492</v>
      </c>
      <c r="E56" s="24">
        <v>-13.078755914074364</v>
      </c>
      <c r="F56" s="60">
        <v>0.0529</v>
      </c>
    </row>
    <row r="57" spans="2:6" ht="13.5">
      <c r="B57" s="27" t="s">
        <v>66</v>
      </c>
      <c r="C57" s="24">
        <v>18.829896659996177</v>
      </c>
      <c r="D57" s="24">
        <v>28.828315657288304</v>
      </c>
      <c r="E57" s="24">
        <v>-11.857877270733914</v>
      </c>
      <c r="F57" s="60">
        <v>0.0487</v>
      </c>
    </row>
    <row r="58" spans="2:6" ht="13.5">
      <c r="B58" s="27" t="s">
        <v>67</v>
      </c>
      <c r="C58" s="24">
        <v>18.09928561079103</v>
      </c>
      <c r="D58" s="24">
        <v>25.235648263450535</v>
      </c>
      <c r="E58" s="24">
        <v>-11.5868697236243</v>
      </c>
      <c r="F58" s="60">
        <v>0.0496</v>
      </c>
    </row>
    <row r="59" spans="2:6" ht="13.5">
      <c r="B59" s="27" t="s">
        <v>68</v>
      </c>
      <c r="C59" s="24">
        <v>54.72335416031049</v>
      </c>
      <c r="D59" s="24">
        <v>32.729070128690104</v>
      </c>
      <c r="E59" s="24">
        <v>-44.03450326629302</v>
      </c>
      <c r="F59" s="60">
        <v>-0.1008</v>
      </c>
    </row>
    <row r="60" spans="2:6" ht="13.5">
      <c r="B60" s="27" t="s">
        <v>69</v>
      </c>
      <c r="C60" s="24">
        <v>57.12601174794694</v>
      </c>
      <c r="D60" s="24">
        <v>29.924046555699874</v>
      </c>
      <c r="E60" s="24">
        <v>-46.206671680975376</v>
      </c>
      <c r="F60" s="60">
        <v>-0.0609</v>
      </c>
    </row>
    <row r="61" spans="2:6" ht="13.5">
      <c r="B61" s="27" t="s">
        <v>70</v>
      </c>
      <c r="C61" s="24">
        <v>62.53092859211174</v>
      </c>
      <c r="D61" s="24">
        <v>29.235924067093134</v>
      </c>
      <c r="E61" s="24">
        <v>-43.60381746468587</v>
      </c>
      <c r="F61" s="60">
        <v>0.0541</v>
      </c>
    </row>
    <row r="62" spans="2:6" ht="13.5">
      <c r="B62" s="27" t="s">
        <v>71</v>
      </c>
      <c r="C62" s="24">
        <v>71.13311323290165</v>
      </c>
      <c r="D62" s="24">
        <v>24.045558403635034</v>
      </c>
      <c r="E62" s="24">
        <v>-42.99614992710674</v>
      </c>
      <c r="F62" s="60">
        <v>-0.0056</v>
      </c>
    </row>
    <row r="63" spans="2:6" ht="13.5">
      <c r="B63" s="27" t="s">
        <v>72</v>
      </c>
      <c r="C63" s="24">
        <v>68.23888163364047</v>
      </c>
      <c r="D63" s="24">
        <v>23.92827975553672</v>
      </c>
      <c r="E63" s="24">
        <v>-45.31008307262461</v>
      </c>
      <c r="F63" s="60">
        <v>-0.0124</v>
      </c>
    </row>
    <row r="64" spans="2:6" ht="13.5">
      <c r="B64" s="27" t="s">
        <v>73</v>
      </c>
      <c r="C64" s="24">
        <v>63.519297564828925</v>
      </c>
      <c r="D64" s="24">
        <v>22.3747003787009</v>
      </c>
      <c r="E64" s="24">
        <v>-50.186521843360815</v>
      </c>
      <c r="F64" s="60">
        <v>-0.1053</v>
      </c>
    </row>
    <row r="65" spans="2:6" ht="13.5">
      <c r="B65" s="27" t="s">
        <v>74</v>
      </c>
      <c r="C65" s="24">
        <v>64.7372394773032</v>
      </c>
      <c r="D65" s="24">
        <v>18.437375683604145</v>
      </c>
      <c r="E65" s="24">
        <v>-52.69232673118919</v>
      </c>
      <c r="F65" s="60">
        <v>-0.1027</v>
      </c>
    </row>
    <row r="66" spans="2:6" ht="13.5">
      <c r="B66" s="27" t="s">
        <v>75</v>
      </c>
      <c r="C66" s="24">
        <v>69.57364822932337</v>
      </c>
      <c r="D66" s="24">
        <v>18.797351227667324</v>
      </c>
      <c r="E66" s="24">
        <v>-48.838455728916394</v>
      </c>
      <c r="F66" s="60">
        <v>-0.0028</v>
      </c>
    </row>
    <row r="67" spans="2:6" ht="13.5">
      <c r="B67" s="27" t="s">
        <v>76</v>
      </c>
      <c r="C67" s="24">
        <v>76.3559193007413</v>
      </c>
      <c r="D67" s="24">
        <v>16.411588876925162</v>
      </c>
      <c r="E67" s="24">
        <v>-45.05354691844717</v>
      </c>
      <c r="F67" s="60">
        <v>-0.0096</v>
      </c>
    </row>
    <row r="68" spans="2:6" ht="13.5">
      <c r="B68" s="27" t="s">
        <v>77</v>
      </c>
      <c r="C68" s="24">
        <v>78.42361868949466</v>
      </c>
      <c r="D68" s="24">
        <v>12.228765936513803</v>
      </c>
      <c r="E68" s="24">
        <v>-45.817751006571</v>
      </c>
      <c r="F68" s="60">
        <v>-0.0599</v>
      </c>
    </row>
    <row r="69" spans="2:6" ht="13.5">
      <c r="B69" s="27" t="s">
        <v>78</v>
      </c>
      <c r="C69" s="24">
        <v>80.14508248010011</v>
      </c>
      <c r="D69" s="24">
        <v>3.6473344127656464</v>
      </c>
      <c r="E69" s="24">
        <v>-47.77655516902854</v>
      </c>
      <c r="F69" s="60">
        <v>-0.0684</v>
      </c>
    </row>
    <row r="70" spans="2:6" ht="13.5">
      <c r="B70" s="27" t="s">
        <v>79</v>
      </c>
      <c r="C70" s="24">
        <v>75.42457949907632</v>
      </c>
      <c r="D70" s="24">
        <v>3.1011486696721056</v>
      </c>
      <c r="E70" s="24">
        <v>-51.89280926649452</v>
      </c>
      <c r="F70" s="60">
        <v>-0.0574</v>
      </c>
    </row>
    <row r="71" spans="2:6" ht="13.5">
      <c r="B71" s="27" t="s">
        <v>80</v>
      </c>
      <c r="C71" s="24">
        <v>69.72007920488632</v>
      </c>
      <c r="D71" s="24">
        <v>2.7055601802112452</v>
      </c>
      <c r="E71" s="24">
        <v>-56.1150347883639</v>
      </c>
      <c r="F71" s="60">
        <v>0.0216</v>
      </c>
    </row>
    <row r="72" spans="2:6" ht="13.5">
      <c r="B72" s="27" t="s">
        <v>81</v>
      </c>
      <c r="C72" s="24">
        <v>69.80615525788696</v>
      </c>
      <c r="D72" s="24">
        <v>-3.176084623832372</v>
      </c>
      <c r="E72" s="24">
        <v>-56.82715008171459</v>
      </c>
      <c r="F72" s="60">
        <v>0.0351</v>
      </c>
    </row>
    <row r="73" spans="2:6" ht="13.5">
      <c r="B73" s="27" t="s">
        <v>82</v>
      </c>
      <c r="C73" s="24">
        <v>72.36686648204281</v>
      </c>
      <c r="D73" s="24">
        <v>-4.1597244599713665</v>
      </c>
      <c r="E73" s="24">
        <v>-55.16661204448228</v>
      </c>
      <c r="F73" s="60">
        <v>-0.057</v>
      </c>
    </row>
    <row r="74" spans="2:6" ht="13.5">
      <c r="B74" s="27" t="s">
        <v>83</v>
      </c>
      <c r="C74" s="24">
        <v>78.5085865779364</v>
      </c>
      <c r="D74" s="24">
        <v>-5.697755140140194</v>
      </c>
      <c r="E74" s="24">
        <v>-50.45730544175084</v>
      </c>
      <c r="F74" s="60">
        <v>-0.0508</v>
      </c>
    </row>
    <row r="75" spans="2:6" ht="13.5">
      <c r="B75" s="27" t="s">
        <v>84</v>
      </c>
      <c r="C75" s="24">
        <v>74.21020551323593</v>
      </c>
      <c r="D75" s="24">
        <v>-14.586789504814057</v>
      </c>
      <c r="E75" s="24">
        <v>-52.20203209571532</v>
      </c>
      <c r="F75" s="60">
        <v>-0.0652</v>
      </c>
    </row>
    <row r="76" spans="2:6" ht="13.5">
      <c r="B76" s="27" t="s">
        <v>85</v>
      </c>
      <c r="C76" s="24">
        <v>68.77370095702685</v>
      </c>
      <c r="D76" s="24">
        <v>-13.894532498349927</v>
      </c>
      <c r="E76" s="24">
        <v>-56.28458336854999</v>
      </c>
      <c r="F76" s="60">
        <v>0.0203</v>
      </c>
    </row>
    <row r="77" spans="2:6" ht="13.5">
      <c r="B77" s="27" t="s">
        <v>86</v>
      </c>
      <c r="C77" s="24">
        <v>57.75167358616019</v>
      </c>
      <c r="D77" s="24">
        <v>-33.88868961919178</v>
      </c>
      <c r="E77" s="24">
        <v>-45.58159583776761</v>
      </c>
      <c r="F77" s="60">
        <v>-0.1592</v>
      </c>
    </row>
    <row r="78" spans="2:6" ht="13.5">
      <c r="B78" s="27" t="s">
        <v>87</v>
      </c>
      <c r="C78" s="24">
        <v>59.10134845503163</v>
      </c>
      <c r="D78" s="24">
        <v>-35.57195567233133</v>
      </c>
      <c r="E78" s="24">
        <v>-41.97269094714438</v>
      </c>
      <c r="F78" s="60">
        <v>0.0198</v>
      </c>
    </row>
    <row r="79" spans="2:6" ht="13.5">
      <c r="B79" s="27" t="s">
        <v>88</v>
      </c>
      <c r="C79" s="24">
        <v>61.529921409116916</v>
      </c>
      <c r="D79" s="24">
        <v>-37.28843769910274</v>
      </c>
      <c r="E79" s="24">
        <v>-37.38966457640449</v>
      </c>
      <c r="F79" s="60">
        <v>0.0047</v>
      </c>
    </row>
    <row r="80" spans="2:6" ht="13.5">
      <c r="B80" s="27" t="s">
        <v>89</v>
      </c>
      <c r="C80" s="24">
        <v>64.12970186237283</v>
      </c>
      <c r="D80" s="24">
        <v>-38.24309912575483</v>
      </c>
      <c r="E80" s="24">
        <v>-33.98947608879768</v>
      </c>
      <c r="F80" s="60">
        <v>-0.0135</v>
      </c>
    </row>
    <row r="81" spans="2:6" ht="13.5">
      <c r="B81" s="27" t="s">
        <v>90</v>
      </c>
      <c r="C81" s="24">
        <v>66.53170867325504</v>
      </c>
      <c r="D81" s="24">
        <v>-37.093617346904075</v>
      </c>
      <c r="E81" s="24">
        <v>-34.59771238193204</v>
      </c>
      <c r="F81" s="60">
        <v>-0.0598</v>
      </c>
    </row>
    <row r="82" spans="2:6" ht="13.5">
      <c r="B82" s="27" t="s">
        <v>91</v>
      </c>
      <c r="C82" s="24">
        <v>65.31776341434664</v>
      </c>
      <c r="D82" s="24">
        <v>-35.47371666368978</v>
      </c>
      <c r="E82" s="24">
        <v>-38.17753686136307</v>
      </c>
      <c r="F82" s="60">
        <v>-0.0624</v>
      </c>
    </row>
    <row r="83" spans="2:6" ht="13.5">
      <c r="B83" s="27" t="s">
        <v>92</v>
      </c>
      <c r="C83" s="24">
        <v>64.50255525067416</v>
      </c>
      <c r="D83" s="24">
        <v>-33.70280935290434</v>
      </c>
      <c r="E83" s="24">
        <v>-41.45989102251604</v>
      </c>
      <c r="F83" s="60">
        <v>-0.0633</v>
      </c>
    </row>
    <row r="84" spans="2:6" ht="13.5">
      <c r="B84" s="27" t="s">
        <v>93</v>
      </c>
      <c r="C84" s="24">
        <v>63.45364378024707</v>
      </c>
      <c r="D84" s="24">
        <v>-31.246748991219444</v>
      </c>
      <c r="E84" s="24">
        <v>-45.484426742913215</v>
      </c>
      <c r="F84" s="60">
        <v>-0.111</v>
      </c>
    </row>
    <row r="85" spans="2:6" ht="13.5">
      <c r="B85" s="27" t="s">
        <v>94</v>
      </c>
      <c r="C85" s="24">
        <v>67.32490763856805</v>
      </c>
      <c r="D85" s="24">
        <v>-28.42772407412707</v>
      </c>
      <c r="E85" s="24">
        <v>-46.280430104540855</v>
      </c>
      <c r="F85" s="60">
        <v>-0.0716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85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39224.65456018518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-0.012248717948717949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0.25</v>
      </c>
      <c r="D8" s="73"/>
      <c r="E8" s="1"/>
      <c r="F8" s="14" t="s">
        <v>12</v>
      </c>
      <c r="G8" s="35">
        <v>0.08940909535518747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-0.25</v>
      </c>
      <c r="D9" s="73"/>
      <c r="E9" s="1"/>
      <c r="F9" s="14" t="s">
        <v>13</v>
      </c>
      <c r="G9" s="35">
        <v>-0.15924294603242725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0.2486520413876147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0.0629336194639988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0.05087969252194213</v>
      </c>
      <c r="D47" s="24">
        <v>-0.0031539011231274117</v>
      </c>
      <c r="E47" s="24">
        <v>-0.024158713276257515</v>
      </c>
      <c r="F47" s="60">
        <v>0.0564</v>
      </c>
    </row>
    <row r="48" spans="2:6" ht="13.5">
      <c r="B48" s="27" t="s">
        <v>57</v>
      </c>
      <c r="C48" s="24">
        <v>0.052354952373349306</v>
      </c>
      <c r="D48" s="24">
        <v>-0.0064698431430905146</v>
      </c>
      <c r="E48" s="24">
        <v>-0.019189446313150782</v>
      </c>
      <c r="F48" s="60">
        <v>0.0561</v>
      </c>
    </row>
    <row r="49" spans="2:6" ht="13.5">
      <c r="B49" s="27" t="s">
        <v>58</v>
      </c>
      <c r="C49" s="24">
        <v>0.03233030442984486</v>
      </c>
      <c r="D49" s="24">
        <v>-0.006355955363734012</v>
      </c>
      <c r="E49" s="24">
        <v>-0.00862103045773388</v>
      </c>
      <c r="F49" s="60">
        <v>0.0341</v>
      </c>
    </row>
    <row r="50" spans="2:6" ht="13.5">
      <c r="B50" s="27" t="s">
        <v>59</v>
      </c>
      <c r="C50" s="24">
        <v>0.03809072113195455</v>
      </c>
      <c r="D50" s="24">
        <v>-0.011994304934429323</v>
      </c>
      <c r="E50" s="24">
        <v>-0.00579186505465934</v>
      </c>
      <c r="F50" s="60">
        <v>0.0404</v>
      </c>
    </row>
    <row r="51" spans="2:6" ht="13.5">
      <c r="B51" s="27" t="s">
        <v>60</v>
      </c>
      <c r="C51" s="24">
        <v>0.05096855947071788</v>
      </c>
      <c r="D51" s="24">
        <v>-0.025474132464239574</v>
      </c>
      <c r="E51" s="24">
        <v>-0.001267981876790003</v>
      </c>
      <c r="F51" s="60">
        <v>0.057</v>
      </c>
    </row>
    <row r="52" spans="2:6" ht="13.5">
      <c r="B52" s="27" t="s">
        <v>61</v>
      </c>
      <c r="C52" s="24">
        <v>0.049520539210824666</v>
      </c>
      <c r="D52" s="24">
        <v>-0.040122601134953584</v>
      </c>
      <c r="E52" s="24">
        <v>0.0036787836227212267</v>
      </c>
      <c r="F52" s="60">
        <v>0.0638</v>
      </c>
    </row>
    <row r="53" spans="2:6" ht="13.5">
      <c r="B53" s="27" t="s">
        <v>62</v>
      </c>
      <c r="C53" s="24">
        <v>0.05772080736254992</v>
      </c>
      <c r="D53" s="24">
        <v>-0.06742018888923695</v>
      </c>
      <c r="E53" s="24">
        <v>0.01080799980514513</v>
      </c>
      <c r="F53" s="60">
        <v>0.0894</v>
      </c>
    </row>
    <row r="54" spans="2:6" ht="13.5">
      <c r="B54" s="27" t="s">
        <v>63</v>
      </c>
      <c r="C54" s="24">
        <v>0.041433808373600556</v>
      </c>
      <c r="D54" s="24">
        <v>-0.03931030550175052</v>
      </c>
      <c r="E54" s="24">
        <v>0.004759693771593021</v>
      </c>
      <c r="F54" s="60">
        <v>0.0573</v>
      </c>
    </row>
    <row r="55" spans="2:6" ht="13.5">
      <c r="B55" s="27" t="s">
        <v>64</v>
      </c>
      <c r="C55" s="24">
        <v>0.051607191792449214</v>
      </c>
      <c r="D55" s="24">
        <v>-0.031707730834270365</v>
      </c>
      <c r="E55" s="24">
        <v>0.0010625418507448359</v>
      </c>
      <c r="F55" s="60">
        <v>0.0606</v>
      </c>
    </row>
    <row r="56" spans="2:6" ht="13.5">
      <c r="B56" s="27" t="s">
        <v>65</v>
      </c>
      <c r="C56" s="24">
        <v>0.048433858823905496</v>
      </c>
      <c r="D56" s="24">
        <v>-0.021110576404495873</v>
      </c>
      <c r="E56" s="24">
        <v>-0.0021322519031947706</v>
      </c>
      <c r="F56" s="60">
        <v>0.0529</v>
      </c>
    </row>
    <row r="57" spans="2:6" ht="13.5">
      <c r="B57" s="27" t="s">
        <v>66</v>
      </c>
      <c r="C57" s="24">
        <v>0.046577914252782904</v>
      </c>
      <c r="D57" s="24">
        <v>-0.012415110132565133</v>
      </c>
      <c r="E57" s="24">
        <v>-0.006814197816032319</v>
      </c>
      <c r="F57" s="60">
        <v>0.0487</v>
      </c>
    </row>
    <row r="58" spans="2:6" ht="13.5">
      <c r="B58" s="27" t="s">
        <v>67</v>
      </c>
      <c r="C58" s="24">
        <v>0.04758930562474717</v>
      </c>
      <c r="D58" s="24">
        <v>-0.008254381491052953</v>
      </c>
      <c r="E58" s="24">
        <v>-0.011258766969614697</v>
      </c>
      <c r="F58" s="60">
        <v>0.0496</v>
      </c>
    </row>
    <row r="59" spans="2:6" ht="13.5">
      <c r="B59" s="27" t="s">
        <v>68</v>
      </c>
      <c r="C59" s="24">
        <v>0.03277967015520744</v>
      </c>
      <c r="D59" s="24">
        <v>0.07659999569030873</v>
      </c>
      <c r="E59" s="24">
        <v>-0.05669674121610058</v>
      </c>
      <c r="F59" s="60">
        <v>-0.1008</v>
      </c>
    </row>
    <row r="60" spans="2:6" ht="13.5">
      <c r="B60" s="27" t="s">
        <v>69</v>
      </c>
      <c r="C60" s="24">
        <v>0.022035706214857953</v>
      </c>
      <c r="D60" s="24">
        <v>0.04396048524614571</v>
      </c>
      <c r="E60" s="24">
        <v>-0.0359186540383476</v>
      </c>
      <c r="F60" s="60">
        <v>-0.0609</v>
      </c>
    </row>
    <row r="61" spans="2:6" ht="13.5">
      <c r="B61" s="27" t="s">
        <v>70</v>
      </c>
      <c r="C61" s="24">
        <v>-0.021283868779157444</v>
      </c>
      <c r="D61" s="24">
        <v>-0.03783467860428047</v>
      </c>
      <c r="E61" s="24">
        <v>0.03236874354610819</v>
      </c>
      <c r="F61" s="60">
        <v>0.0541</v>
      </c>
    </row>
    <row r="62" spans="2:6" ht="13.5">
      <c r="B62" s="27" t="s">
        <v>71</v>
      </c>
      <c r="C62" s="24">
        <v>0.0027193812647965387</v>
      </c>
      <c r="D62" s="24">
        <v>0.003392796444966706</v>
      </c>
      <c r="E62" s="24">
        <v>-0.003487619738649528</v>
      </c>
      <c r="F62" s="60">
        <v>-0.0056</v>
      </c>
    </row>
    <row r="63" spans="2:6" ht="13.5">
      <c r="B63" s="27" t="s">
        <v>72</v>
      </c>
      <c r="C63" s="24">
        <v>0.005824662692390348</v>
      </c>
      <c r="D63" s="24">
        <v>0.007690033226253945</v>
      </c>
      <c r="E63" s="24">
        <v>-0.007864593888740501</v>
      </c>
      <c r="F63" s="60">
        <v>-0.0124</v>
      </c>
    </row>
    <row r="64" spans="2:6" ht="13.5">
      <c r="B64" s="27" t="s">
        <v>73</v>
      </c>
      <c r="C64" s="24">
        <v>0.04757050953709552</v>
      </c>
      <c r="D64" s="24">
        <v>0.06432191842948143</v>
      </c>
      <c r="E64" s="24">
        <v>-0.06840463042829725</v>
      </c>
      <c r="F64" s="60">
        <v>-0.1053</v>
      </c>
    </row>
    <row r="65" spans="2:6" ht="13.5">
      <c r="B65" s="27" t="s">
        <v>74</v>
      </c>
      <c r="C65" s="24">
        <v>0.05059845406385932</v>
      </c>
      <c r="D65" s="24">
        <v>0.05418756185208551</v>
      </c>
      <c r="E65" s="24">
        <v>-0.0710469594285783</v>
      </c>
      <c r="F65" s="60">
        <v>-0.1027</v>
      </c>
    </row>
    <row r="66" spans="2:6" ht="13.5">
      <c r="B66" s="27" t="s">
        <v>75</v>
      </c>
      <c r="C66" s="24">
        <v>0.0014727509116454485</v>
      </c>
      <c r="D66" s="24">
        <v>0.0014989390536754854</v>
      </c>
      <c r="E66" s="24">
        <v>-0.0019161144704682442</v>
      </c>
      <c r="F66" s="60">
        <v>-0.0028</v>
      </c>
    </row>
    <row r="67" spans="2:6" ht="13.5">
      <c r="B67" s="27" t="s">
        <v>76</v>
      </c>
      <c r="C67" s="24">
        <v>0.005607236090213519</v>
      </c>
      <c r="D67" s="24">
        <v>0.004471750223526527</v>
      </c>
      <c r="E67" s="24">
        <v>-0.006442448003674883</v>
      </c>
      <c r="F67" s="60">
        <v>-0.0096</v>
      </c>
    </row>
    <row r="68" spans="2:6" ht="13.5">
      <c r="B68" s="27" t="s">
        <v>77</v>
      </c>
      <c r="C68" s="24">
        <v>0.03704514172090967</v>
      </c>
      <c r="D68" s="24">
        <v>0.022620389028002563</v>
      </c>
      <c r="E68" s="24">
        <v>-0.04130368564121767</v>
      </c>
      <c r="F68" s="60">
        <v>-0.0599</v>
      </c>
    </row>
    <row r="69" spans="2:6" ht="13.5">
      <c r="B69" s="27" t="s">
        <v>78</v>
      </c>
      <c r="C69" s="24">
        <v>0.04482217210953365</v>
      </c>
      <c r="D69" s="24">
        <v>0.013764314235660269</v>
      </c>
      <c r="E69" s="24">
        <v>-0.049796378113882156</v>
      </c>
      <c r="F69" s="60">
        <v>-0.0684</v>
      </c>
    </row>
    <row r="70" spans="2:6" ht="13.5">
      <c r="B70" s="27" t="s">
        <v>79</v>
      </c>
      <c r="C70" s="24">
        <v>0.034834040599719174</v>
      </c>
      <c r="D70" s="24">
        <v>0.010708951754136109</v>
      </c>
      <c r="E70" s="24">
        <v>-0.04428358934907095</v>
      </c>
      <c r="F70" s="60">
        <v>-0.0574</v>
      </c>
    </row>
    <row r="71" spans="2:6" ht="13.5">
      <c r="B71" s="27" t="s">
        <v>80</v>
      </c>
      <c r="C71" s="24">
        <v>-0.01182641249276628</v>
      </c>
      <c r="D71" s="24">
        <v>-0.0035167703419873853</v>
      </c>
      <c r="E71" s="24">
        <v>0.017749671886043927</v>
      </c>
      <c r="F71" s="60">
        <v>0.0216</v>
      </c>
    </row>
    <row r="72" spans="2:6" ht="13.5">
      <c r="B72" s="27" t="s">
        <v>81</v>
      </c>
      <c r="C72" s="24">
        <v>-0.018888381586506853</v>
      </c>
      <c r="D72" s="24">
        <v>-0.0018236913528588694</v>
      </c>
      <c r="E72" s="24">
        <v>0.029494261480053297</v>
      </c>
      <c r="F72" s="60">
        <v>0.0351</v>
      </c>
    </row>
    <row r="73" spans="2:6" ht="13.5">
      <c r="B73" s="27" t="s">
        <v>82</v>
      </c>
      <c r="C73" s="24">
        <v>0.03257337516745906</v>
      </c>
      <c r="D73" s="24">
        <v>0.00174857720944388</v>
      </c>
      <c r="E73" s="24">
        <v>-0.04680029882489123</v>
      </c>
      <c r="F73" s="60">
        <v>-0.057</v>
      </c>
    </row>
    <row r="74" spans="2:6" ht="13.5">
      <c r="B74" s="27" t="s">
        <v>83</v>
      </c>
      <c r="C74" s="24">
        <v>0.032844276373623416</v>
      </c>
      <c r="D74" s="24">
        <v>-0.0006390540919234411</v>
      </c>
      <c r="E74" s="24">
        <v>-0.038736645121929314</v>
      </c>
      <c r="F74" s="60">
        <v>-0.0508</v>
      </c>
    </row>
    <row r="75" spans="2:6" ht="13.5">
      <c r="B75" s="27" t="s">
        <v>84</v>
      </c>
      <c r="C75" s="24">
        <v>0.037666286083549494</v>
      </c>
      <c r="D75" s="24">
        <v>-0.01972084933460394</v>
      </c>
      <c r="E75" s="24">
        <v>-0.04936787639915252</v>
      </c>
      <c r="F75" s="60">
        <v>-0.0652</v>
      </c>
    </row>
    <row r="76" spans="2:6" ht="13.5">
      <c r="B76" s="27" t="s">
        <v>85</v>
      </c>
      <c r="C76" s="24">
        <v>-0.010598734848628055</v>
      </c>
      <c r="D76" s="24">
        <v>0.0056113640408668175</v>
      </c>
      <c r="E76" s="24">
        <v>0.016391810942621987</v>
      </c>
      <c r="F76" s="60">
        <v>0.0203</v>
      </c>
    </row>
    <row r="77" spans="2:6" ht="13.5">
      <c r="B77" s="27" t="s">
        <v>86</v>
      </c>
      <c r="C77" s="24">
        <v>0.05380452115039702</v>
      </c>
      <c r="D77" s="24">
        <v>-0.12553072498672435</v>
      </c>
      <c r="E77" s="24">
        <v>-0.08188666832378999</v>
      </c>
      <c r="F77" s="60">
        <v>-0.1592</v>
      </c>
    </row>
    <row r="78" spans="2:6" ht="13.5">
      <c r="B78" s="27" t="s">
        <v>87</v>
      </c>
      <c r="C78" s="24">
        <v>-0.0058940565972847025</v>
      </c>
      <c r="D78" s="24">
        <v>0.016329165394054712</v>
      </c>
      <c r="E78" s="24">
        <v>0.009458065890321166</v>
      </c>
      <c r="F78" s="60">
        <v>0.0198</v>
      </c>
    </row>
    <row r="79" spans="2:6" ht="13.5">
      <c r="B79" s="27" t="s">
        <v>88</v>
      </c>
      <c r="C79" s="24">
        <v>-0.001296297507252575</v>
      </c>
      <c r="D79" s="24">
        <v>0.004028936134879757</v>
      </c>
      <c r="E79" s="24">
        <v>0.0021430531237243144</v>
      </c>
      <c r="F79" s="60">
        <v>0.0047</v>
      </c>
    </row>
    <row r="80" spans="2:6" ht="13.5">
      <c r="B80" s="27" t="s">
        <v>89</v>
      </c>
      <c r="C80" s="24">
        <v>0.0036644971753219124</v>
      </c>
      <c r="D80" s="24">
        <v>-0.011544939821298783</v>
      </c>
      <c r="E80" s="24">
        <v>-0.0059565271763304395</v>
      </c>
      <c r="F80" s="60">
        <v>-0.0135</v>
      </c>
    </row>
    <row r="81" spans="2:6" ht="13.5">
      <c r="B81" s="27" t="s">
        <v>90</v>
      </c>
      <c r="C81" s="24">
        <v>0.018353201601968294</v>
      </c>
      <c r="D81" s="24">
        <v>-0.049717064413968615</v>
      </c>
      <c r="E81" s="24">
        <v>-0.027727736348595045</v>
      </c>
      <c r="F81" s="60">
        <v>-0.0598</v>
      </c>
    </row>
    <row r="82" spans="2:6" ht="13.5">
      <c r="B82" s="27" t="s">
        <v>91</v>
      </c>
      <c r="C82" s="24">
        <v>0.02021922712302171</v>
      </c>
      <c r="D82" s="24">
        <v>-0.05035284058835998</v>
      </c>
      <c r="E82" s="24">
        <v>-0.030762599333513663</v>
      </c>
      <c r="F82" s="60">
        <v>-0.0624</v>
      </c>
    </row>
    <row r="83" spans="2:6" ht="13.5">
      <c r="B83" s="27" t="s">
        <v>92</v>
      </c>
      <c r="C83" s="24">
        <v>0.021976379000292923</v>
      </c>
      <c r="D83" s="24">
        <v>-0.04902326252077671</v>
      </c>
      <c r="E83" s="24">
        <v>-0.03342723645671697</v>
      </c>
      <c r="F83" s="60">
        <v>-0.0633</v>
      </c>
    </row>
    <row r="84" spans="2:6" ht="13.5">
      <c r="B84" s="27" t="s">
        <v>93</v>
      </c>
      <c r="C84" s="24">
        <v>0.04164350956067153</v>
      </c>
      <c r="D84" s="24">
        <v>-0.08052414185835843</v>
      </c>
      <c r="E84" s="24">
        <v>-0.06398918504879703</v>
      </c>
      <c r="F84" s="60">
        <v>-0.111</v>
      </c>
    </row>
    <row r="85" spans="2:6" ht="13.5">
      <c r="B85" s="27" t="s">
        <v>94</v>
      </c>
      <c r="C85" s="24">
        <v>0.028879865332982035</v>
      </c>
      <c r="D85" s="24">
        <v>-0.04875949047092121</v>
      </c>
      <c r="E85" s="24">
        <v>-0.04374512250743123</v>
      </c>
      <c r="F85" s="60">
        <v>-0.0716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39224.65456018518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21</v>
      </c>
      <c r="D36" s="44">
        <v>0</v>
      </c>
      <c r="E36" s="44">
        <v>18</v>
      </c>
      <c r="F36" s="44">
        <v>39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21</v>
      </c>
      <c r="D39" s="44">
        <v>0</v>
      </c>
      <c r="E39" s="44">
        <v>18</v>
      </c>
      <c r="F39" s="44">
        <v>39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0.05772080736254992</v>
      </c>
      <c r="D42" s="42">
        <v>0.07659999569030873</v>
      </c>
      <c r="E42" s="42">
        <v>0.03236874354610819</v>
      </c>
      <c r="F42" s="51">
        <v>0.08940909535518747</v>
      </c>
    </row>
    <row r="43" spans="2:6" ht="13.5">
      <c r="B43" s="49" t="s">
        <v>13</v>
      </c>
      <c r="C43" s="42">
        <v>-0.021283868779157444</v>
      </c>
      <c r="D43" s="42">
        <v>-0.12553072498672435</v>
      </c>
      <c r="E43" s="42">
        <v>-0.08188666832378999</v>
      </c>
      <c r="F43" s="51">
        <v>-0.15924294603242725</v>
      </c>
    </row>
    <row r="44" spans="2:6" ht="13.5">
      <c r="B44" s="49" t="s">
        <v>14</v>
      </c>
      <c r="C44" s="42">
        <v>0.07900467614170736</v>
      </c>
      <c r="D44" s="42">
        <v>0.20213072067703308</v>
      </c>
      <c r="E44" s="42">
        <v>0.11425541186989818</v>
      </c>
      <c r="F44" s="51">
        <v>0.2486520413876147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0.02755525044837407</v>
      </c>
      <c r="D46" s="42">
        <v>-0.010816445175372315</v>
      </c>
      <c r="E46" s="42">
        <v>-0.0195097676309367</v>
      </c>
      <c r="F46" s="51">
        <v>-0.012248717948717949</v>
      </c>
    </row>
    <row r="47" spans="2:6" ht="13.5">
      <c r="B47" s="49" t="s">
        <v>26</v>
      </c>
      <c r="C47" s="42">
        <v>0.035727929343596254</v>
      </c>
      <c r="D47" s="42">
        <v>0.03934024850065854</v>
      </c>
      <c r="E47" s="42">
        <v>0.03441667108709787</v>
      </c>
      <c r="F47" s="51">
        <v>0.06331387948935091</v>
      </c>
    </row>
    <row r="48" spans="2:6" ht="13.5">
      <c r="B48" s="49" t="s">
        <v>27</v>
      </c>
      <c r="C48" s="42">
        <v>0.0230391721390623</v>
      </c>
      <c r="D48" s="42">
        <v>0.038318515164826525</v>
      </c>
      <c r="E48" s="42">
        <v>0.02872335030875943</v>
      </c>
      <c r="F48" s="51">
        <v>0.0629336194639988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1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6</v>
      </c>
      <c r="F1" t="s">
        <v>21</v>
      </c>
      <c r="G1">
        <v>39</v>
      </c>
    </row>
    <row r="2" spans="2:3" ht="12.75">
      <c r="B2">
        <v>-0.25</v>
      </c>
      <c r="C2">
        <f>MAX(GaussDistr_1)-1</f>
        <v>6</v>
      </c>
    </row>
    <row r="3" spans="1:16" ht="12.75">
      <c r="A3" t="str">
        <f>"-3s"</f>
        <v>-3s</v>
      </c>
      <c r="B3">
        <v>-0.20104957634071435</v>
      </c>
      <c r="C3">
        <f aca="true" t="shared" si="0" ref="C3:C33">NORMDIST(B3,AveDev3D_0,StandardDev3D_0,FALSE)*NumPoints_7*I3</f>
        <v>0.03456841761311639</v>
      </c>
      <c r="D3">
        <v>0</v>
      </c>
      <c r="F3" t="s">
        <v>17</v>
      </c>
      <c r="G3">
        <v>15</v>
      </c>
      <c r="I3">
        <f>B5-B4</f>
        <v>0.012586723892799745</v>
      </c>
      <c r="N3">
        <v>0.25</v>
      </c>
      <c r="O3">
        <v>-0.25</v>
      </c>
      <c r="P3">
        <v>-0.012248717948717949</v>
      </c>
    </row>
    <row r="4" spans="1:16" ht="12.75">
      <c r="B4">
        <v>-0.18846285244791458</v>
      </c>
      <c r="C4">
        <f t="shared" si="0"/>
        <v>0.061740522347243684</v>
      </c>
      <c r="D4">
        <v>0</v>
      </c>
      <c r="F4" t="s">
        <v>18</v>
      </c>
      <c r="G4">
        <v>5</v>
      </c>
      <c r="I4">
        <f>I3</f>
        <v>0.012586723892799745</v>
      </c>
      <c r="N4">
        <v>0.25</v>
      </c>
      <c r="O4">
        <v>-0.25</v>
      </c>
      <c r="P4">
        <v>-0.012248717948717949</v>
      </c>
    </row>
    <row r="5" spans="1:16" ht="12.75">
      <c r="B5">
        <v>-0.17587612855511484</v>
      </c>
      <c r="C5">
        <f t="shared" si="0"/>
        <v>0.10594716002274764</v>
      </c>
      <c r="D5">
        <v>0</v>
      </c>
      <c r="I5">
        <f>I4</f>
        <v>0.012586723892799745</v>
      </c>
      <c r="N5">
        <v>0.25</v>
      </c>
      <c r="O5">
        <v>-0.25</v>
      </c>
      <c r="P5">
        <v>-0.012248717948717949</v>
      </c>
    </row>
    <row r="6" spans="1:16" ht="12.75">
      <c r="B6">
        <v>-0.16328940466231506</v>
      </c>
      <c r="C6">
        <f t="shared" si="0"/>
        <v>0.1746773362997744</v>
      </c>
      <c r="D6">
        <v>1</v>
      </c>
      <c r="I6">
        <f aca="true" t="shared" si="1" ref="I6:I33">I5</f>
        <v>0.012586723892799745</v>
      </c>
      <c r="N6">
        <v>0.25</v>
      </c>
      <c r="O6">
        <v>-0.25</v>
      </c>
      <c r="P6">
        <v>-0.012248717948717949</v>
      </c>
    </row>
    <row r="7" spans="1:16" ht="12.75">
      <c r="B7">
        <v>-0.1507026807695153</v>
      </c>
      <c r="C7">
        <f t="shared" si="0"/>
        <v>0.276701824200605</v>
      </c>
      <c r="D7">
        <v>0</v>
      </c>
      <c r="I7">
        <f t="shared" si="1"/>
        <v>0.012586723892799745</v>
      </c>
      <c r="N7">
        <v>0.25</v>
      </c>
      <c r="O7">
        <v>-0.25</v>
      </c>
      <c r="P7">
        <v>-0.012248717948717949</v>
      </c>
    </row>
    <row r="8" spans="1:16" ht="12.75">
      <c r="A8" t="str">
        <f>"-2s"</f>
        <v>-2s</v>
      </c>
      <c r="B8">
        <v>-0.13811595687671555</v>
      </c>
      <c r="C8">
        <f t="shared" si="0"/>
        <v>0.4211295388028663</v>
      </c>
      <c r="D8">
        <v>0</v>
      </c>
      <c r="I8">
        <f t="shared" si="1"/>
        <v>0.012586723892799745</v>
      </c>
      <c r="N8">
        <v>0.25</v>
      </c>
      <c r="O8">
        <v>-0.25</v>
      </c>
      <c r="P8">
        <v>-0.012248717948717949</v>
      </c>
    </row>
    <row r="9" spans="1:16" ht="12.75">
      <c r="B9">
        <v>-0.12552923298391577</v>
      </c>
      <c r="C9">
        <f t="shared" si="0"/>
        <v>0.6158112347469737</v>
      </c>
      <c r="D9">
        <v>0</v>
      </c>
      <c r="I9">
        <f t="shared" si="1"/>
        <v>0.012586723892799745</v>
      </c>
      <c r="N9">
        <v>0.25</v>
      </c>
      <c r="O9">
        <v>-0.25</v>
      </c>
      <c r="P9">
        <v>-0.012248717948717949</v>
      </c>
    </row>
    <row r="10" spans="1:16" ht="12.75">
      <c r="B10">
        <v>-0.11294250909111601</v>
      </c>
      <c r="C10">
        <f t="shared" si="0"/>
        <v>0.8651825104997525</v>
      </c>
      <c r="D10">
        <v>4</v>
      </c>
      <c r="I10">
        <f t="shared" si="1"/>
        <v>0.012586723892799745</v>
      </c>
      <c r="N10">
        <v>0.25</v>
      </c>
      <c r="O10">
        <v>-0.25</v>
      </c>
      <c r="P10">
        <v>-0.012248717948717949</v>
      </c>
    </row>
    <row r="11" spans="1:16" ht="12.75">
      <c r="B11">
        <v>-0.10035578519831626</v>
      </c>
      <c r="C11">
        <f t="shared" si="0"/>
        <v>1.1678742319588085</v>
      </c>
      <c r="D11">
        <v>0</v>
      </c>
      <c r="I11">
        <f t="shared" si="1"/>
        <v>0.012586723892799745</v>
      </c>
      <c r="N11">
        <v>0.25</v>
      </c>
      <c r="O11">
        <v>-0.25</v>
      </c>
      <c r="P11">
        <v>-0.012248717948717949</v>
      </c>
    </row>
    <row r="12" spans="1:16" ht="12.75">
      <c r="B12">
        <v>-0.0877690613055165</v>
      </c>
      <c r="C12">
        <f t="shared" si="0"/>
        <v>1.5146512288690595</v>
      </c>
      <c r="D12">
        <v>0</v>
      </c>
      <c r="I12">
        <f t="shared" si="1"/>
        <v>0.012586723892799745</v>
      </c>
      <c r="N12">
        <v>0.25</v>
      </c>
      <c r="O12">
        <v>-0.25</v>
      </c>
      <c r="P12">
        <v>-0.012248717948717949</v>
      </c>
    </row>
    <row r="13" spans="1:16" ht="12.75">
      <c r="B13">
        <v>-0.07518233741271674</v>
      </c>
      <c r="C13">
        <f t="shared" si="0"/>
        <v>1.887371651249316</v>
      </c>
      <c r="D13">
        <v>4</v>
      </c>
      <c r="I13">
        <f t="shared" si="1"/>
        <v>0.012586723892799745</v>
      </c>
      <c r="N13">
        <v>0.25</v>
      </c>
      <c r="O13">
        <v>-0.25</v>
      </c>
      <c r="P13">
        <v>-0.012248717948717949</v>
      </c>
    </row>
    <row r="14" spans="1:16" ht="12.75">
      <c r="B14">
        <v>-0.06259561351991698</v>
      </c>
      <c r="C14">
        <f t="shared" si="0"/>
        <v>2.259594111539563</v>
      </c>
      <c r="D14">
        <v>7</v>
      </c>
      <c r="I14">
        <f t="shared" si="1"/>
        <v>0.012586723892799745</v>
      </c>
      <c r="N14">
        <v>0.25</v>
      </c>
      <c r="O14">
        <v>-0.25</v>
      </c>
      <c r="P14">
        <v>-0.012248717948717949</v>
      </c>
    </row>
    <row r="15" spans="1:16" ht="12.75">
      <c r="B15">
        <v>-0.05000888962711723</v>
      </c>
      <c r="C15">
        <f t="shared" si="0"/>
        <v>2.599151902556034</v>
      </c>
      <c r="D15">
        <v>0</v>
      </c>
      <c r="I15">
        <f t="shared" si="1"/>
        <v>0.012586723892799745</v>
      </c>
      <c r="N15">
        <v>0.25</v>
      </c>
      <c r="O15">
        <v>-0.25</v>
      </c>
      <c r="P15">
        <v>-0.012248717948717949</v>
      </c>
    </row>
    <row r="16" spans="1:16" ht="12.75">
      <c r="B16">
        <v>-0.03742216573431747</v>
      </c>
      <c r="C16">
        <f t="shared" si="0"/>
        <v>2.872507094365919</v>
      </c>
      <c r="D16">
        <v>0</v>
      </c>
      <c r="I16">
        <f t="shared" si="1"/>
        <v>0.012586723892799745</v>
      </c>
      <c r="N16">
        <v>0.25</v>
      </c>
      <c r="O16">
        <v>-0.25</v>
      </c>
      <c r="P16">
        <v>-0.012248717948717949</v>
      </c>
    </row>
    <row r="17" spans="1:16" ht="12.75">
      <c r="B17">
        <v>-0.02483544184151771</v>
      </c>
      <c r="C17">
        <f t="shared" si="0"/>
        <v>3.0501330130085518</v>
      </c>
      <c r="D17">
        <v>2</v>
      </c>
      <c r="I17">
        <f t="shared" si="1"/>
        <v>0.012586723892799745</v>
      </c>
      <c r="N17">
        <v>0.25</v>
      </c>
      <c r="O17">
        <v>-0.25</v>
      </c>
      <c r="P17">
        <v>-0.012248717948717949</v>
      </c>
    </row>
    <row r="18" spans="1:16" ht="12.75">
      <c r="A18" t="str">
        <f>"0"</f>
        <v>0</v>
      </c>
      <c r="B18">
        <v>-0.012248717948717949</v>
      </c>
      <c r="C18">
        <f t="shared" si="0"/>
        <v>3.111749787131171</v>
      </c>
      <c r="D18">
        <v>3</v>
      </c>
      <c r="I18">
        <f t="shared" si="1"/>
        <v>0.012586723892799745</v>
      </c>
      <c r="N18">
        <v>0.25</v>
      </c>
      <c r="O18">
        <v>-0.25</v>
      </c>
      <c r="P18">
        <v>-0.012248717948717949</v>
      </c>
    </row>
    <row r="19" spans="1:16" ht="12.75">
      <c r="B19">
        <v>0.00033800594408180985</v>
      </c>
      <c r="C19">
        <f t="shared" si="0"/>
        <v>3.0501330130085518</v>
      </c>
      <c r="D19">
        <v>1</v>
      </c>
      <c r="I19">
        <f t="shared" si="1"/>
        <v>0.012586723892799745</v>
      </c>
      <c r="N19">
        <v>0.25</v>
      </c>
      <c r="O19">
        <v>-0.25</v>
      </c>
      <c r="P19">
        <v>-0.012248717948717949</v>
      </c>
    </row>
    <row r="20" spans="1:16" ht="12.75">
      <c r="B20">
        <v>0.012924729836881569</v>
      </c>
      <c r="C20">
        <f t="shared" si="0"/>
        <v>2.872507094365919</v>
      </c>
      <c r="D20">
        <v>3</v>
      </c>
      <c r="I20">
        <f t="shared" si="1"/>
        <v>0.012586723892799745</v>
      </c>
      <c r="N20">
        <v>0.25</v>
      </c>
      <c r="O20">
        <v>-0.25</v>
      </c>
      <c r="P20">
        <v>-0.012248717948717949</v>
      </c>
    </row>
    <row r="21" spans="1:16" ht="12.75">
      <c r="B21">
        <v>0.025511453729681326</v>
      </c>
      <c r="C21">
        <f t="shared" si="0"/>
        <v>2.599151902556034</v>
      </c>
      <c r="D21">
        <v>2</v>
      </c>
      <c r="I21">
        <f t="shared" si="1"/>
        <v>0.012586723892799745</v>
      </c>
      <c r="N21">
        <v>0.25</v>
      </c>
      <c r="O21">
        <v>-0.25</v>
      </c>
      <c r="P21">
        <v>-0.012248717948717949</v>
      </c>
    </row>
    <row r="22" spans="1:16" ht="12.75">
      <c r="B22">
        <v>0.038098177622481084</v>
      </c>
      <c r="C22">
        <f t="shared" si="0"/>
        <v>2.259594111539563</v>
      </c>
      <c r="D22">
        <v>3</v>
      </c>
      <c r="I22">
        <f t="shared" si="1"/>
        <v>0.012586723892799745</v>
      </c>
      <c r="N22">
        <v>0.25</v>
      </c>
      <c r="O22">
        <v>-0.25</v>
      </c>
      <c r="P22">
        <v>-0.012248717948717949</v>
      </c>
    </row>
    <row r="23" spans="1:16" ht="12.75">
      <c r="B23">
        <v>0.05068490151528084</v>
      </c>
      <c r="C23">
        <f t="shared" si="0"/>
        <v>1.887371651249316</v>
      </c>
      <c r="D23">
        <v>7</v>
      </c>
      <c r="I23">
        <f t="shared" si="1"/>
        <v>0.012586723892799745</v>
      </c>
      <c r="N23">
        <v>0.25</v>
      </c>
      <c r="O23">
        <v>-0.25</v>
      </c>
      <c r="P23">
        <v>-0.012248717948717949</v>
      </c>
    </row>
    <row r="24" spans="1:16" ht="12.75">
      <c r="B24">
        <v>0.06327162540808061</v>
      </c>
      <c r="C24">
        <f t="shared" si="0"/>
        <v>1.5146512288690595</v>
      </c>
      <c r="D24">
        <v>1</v>
      </c>
      <c r="I24">
        <f t="shared" si="1"/>
        <v>0.012586723892799745</v>
      </c>
      <c r="N24">
        <v>0.25</v>
      </c>
      <c r="O24">
        <v>-0.25</v>
      </c>
      <c r="P24">
        <v>-0.012248717948717949</v>
      </c>
    </row>
    <row r="25" spans="1:16" ht="12.75">
      <c r="B25">
        <v>0.07585834930088037</v>
      </c>
      <c r="C25">
        <f t="shared" si="0"/>
        <v>1.1678742319588085</v>
      </c>
      <c r="D25">
        <v>0</v>
      </c>
      <c r="I25">
        <f t="shared" si="1"/>
        <v>0.012586723892799745</v>
      </c>
      <c r="N25">
        <v>0.25</v>
      </c>
      <c r="O25">
        <v>-0.25</v>
      </c>
      <c r="P25">
        <v>-0.012248717948717949</v>
      </c>
    </row>
    <row r="26" spans="1:16" ht="12.75">
      <c r="B26">
        <v>0.08844507319368013</v>
      </c>
      <c r="C26">
        <f t="shared" si="0"/>
        <v>0.8651825104997525</v>
      </c>
      <c r="D26">
        <v>1</v>
      </c>
      <c r="I26">
        <f t="shared" si="1"/>
        <v>0.012586723892799745</v>
      </c>
      <c r="N26">
        <v>0.25</v>
      </c>
      <c r="O26">
        <v>-0.25</v>
      </c>
      <c r="P26">
        <v>-0.012248717948717949</v>
      </c>
    </row>
    <row r="27" spans="1:16" ht="12.75">
      <c r="B27">
        <v>0.10103179708647989</v>
      </c>
      <c r="C27">
        <f t="shared" si="0"/>
        <v>0.6158112347469737</v>
      </c>
      <c r="D27">
        <v>0</v>
      </c>
      <c r="I27">
        <f t="shared" si="1"/>
        <v>0.012586723892799745</v>
      </c>
      <c r="N27">
        <v>0.25</v>
      </c>
      <c r="O27">
        <v>-0.25</v>
      </c>
      <c r="P27">
        <v>-0.012248717948717949</v>
      </c>
    </row>
    <row r="28" spans="1:16" ht="12.75">
      <c r="A28" t="str">
        <f>"2s"</f>
        <v>2s</v>
      </c>
      <c r="B28">
        <v>0.11361852097927964</v>
      </c>
      <c r="C28">
        <f t="shared" si="0"/>
        <v>0.4211295388028663</v>
      </c>
      <c r="D28">
        <v>0</v>
      </c>
      <c r="I28">
        <f t="shared" si="1"/>
        <v>0.012586723892799745</v>
      </c>
      <c r="N28">
        <v>0.25</v>
      </c>
      <c r="O28">
        <v>-0.25</v>
      </c>
      <c r="P28">
        <v>-0.012248717948717949</v>
      </c>
    </row>
    <row r="29" spans="1:16" ht="12.75">
      <c r="B29">
        <v>0.12620524487207938</v>
      </c>
      <c r="C29">
        <f t="shared" si="0"/>
        <v>0.276701824200605</v>
      </c>
      <c r="D29">
        <v>0</v>
      </c>
      <c r="I29">
        <f t="shared" si="1"/>
        <v>0.012586723892799745</v>
      </c>
      <c r="N29">
        <v>0.25</v>
      </c>
      <c r="O29">
        <v>-0.25</v>
      </c>
      <c r="P29">
        <v>-0.012248717948717949</v>
      </c>
    </row>
    <row r="30" spans="1:16" ht="12.75">
      <c r="B30">
        <v>0.13879196876487915</v>
      </c>
      <c r="C30">
        <f t="shared" si="0"/>
        <v>0.1746773362997744</v>
      </c>
      <c r="D30">
        <v>0</v>
      </c>
      <c r="I30">
        <f t="shared" si="1"/>
        <v>0.012586723892799745</v>
      </c>
      <c r="N30">
        <v>0.25</v>
      </c>
      <c r="O30">
        <v>-0.25</v>
      </c>
      <c r="P30">
        <v>-0.012248717948717949</v>
      </c>
    </row>
    <row r="31" spans="1:16" ht="12.75">
      <c r="B31">
        <v>0.15137869265767892</v>
      </c>
      <c r="C31">
        <f t="shared" si="0"/>
        <v>0.10594716002274764</v>
      </c>
      <c r="D31">
        <v>0</v>
      </c>
      <c r="I31">
        <f t="shared" si="1"/>
        <v>0.012586723892799745</v>
      </c>
      <c r="N31">
        <v>0.25</v>
      </c>
      <c r="O31">
        <v>-0.25</v>
      </c>
      <c r="P31">
        <v>-0.012248717948717949</v>
      </c>
    </row>
    <row r="32" spans="1:16" ht="12.75">
      <c r="B32">
        <v>0.16396541655047867</v>
      </c>
      <c r="C32">
        <f t="shared" si="0"/>
        <v>0.061740522347243684</v>
      </c>
      <c r="D32">
        <v>0</v>
      </c>
      <c r="I32">
        <f t="shared" si="1"/>
        <v>0.012586723892799745</v>
      </c>
      <c r="N32">
        <v>0.25</v>
      </c>
      <c r="O32">
        <v>-0.25</v>
      </c>
      <c r="P32">
        <v>-0.012248717948717949</v>
      </c>
    </row>
    <row r="33" spans="1:16" ht="12.75">
      <c r="A33" t="str">
        <f>"3s"</f>
        <v>3s</v>
      </c>
      <c r="B33">
        <v>0.17655214044327844</v>
      </c>
      <c r="C33">
        <f t="shared" si="0"/>
        <v>0.03456841761311639</v>
      </c>
      <c r="D33">
        <v>0</v>
      </c>
      <c r="I33">
        <f t="shared" si="1"/>
        <v>0.012586723892799745</v>
      </c>
      <c r="N33">
        <v>0.25</v>
      </c>
      <c r="O33">
        <v>-0.25</v>
      </c>
      <c r="P33">
        <v>-0.012248717948717949</v>
      </c>
    </row>
    <row r="34" spans="14:16" ht="12.75">
      <c r="N34">
        <v>0.25</v>
      </c>
      <c r="O34">
        <v>-0.25</v>
      </c>
      <c r="P34">
        <v>-0.012248717948717949</v>
      </c>
    </row>
    <row r="35" spans="14:16" ht="12.75">
      <c r="N35">
        <v>0.25</v>
      </c>
      <c r="O35">
        <v>-0.25</v>
      </c>
      <c r="P35">
        <v>-0.012248717948717949</v>
      </c>
    </row>
    <row r="36" spans="14:16" ht="12.75">
      <c r="N36">
        <v>0.25</v>
      </c>
      <c r="O36">
        <v>-0.25</v>
      </c>
      <c r="P36">
        <v>-0.012248717948717949</v>
      </c>
    </row>
    <row r="37" spans="14:16" ht="12.75">
      <c r="N37">
        <v>0.25</v>
      </c>
      <c r="O37">
        <v>-0.25</v>
      </c>
      <c r="P37">
        <v>-0.012248717948717949</v>
      </c>
    </row>
    <row r="38" spans="14:16" ht="12.75">
      <c r="N38">
        <v>0.25</v>
      </c>
      <c r="O38">
        <v>-0.25</v>
      </c>
      <c r="P38">
        <v>-0.012248717948717949</v>
      </c>
    </row>
    <row r="39" spans="14:16" ht="12.75">
      <c r="N39">
        <v>0.25</v>
      </c>
      <c r="O39">
        <v>-0.25</v>
      </c>
      <c r="P39">
        <v>-0.012248717948717949</v>
      </c>
    </row>
    <row r="40" spans="14:16" ht="12.75">
      <c r="N40">
        <v>0.25</v>
      </c>
      <c r="O40">
        <v>-0.25</v>
      </c>
      <c r="P40">
        <v>-0.012248717948717949</v>
      </c>
    </row>
    <row r="41" spans="14:16" ht="12.75">
      <c r="N41">
        <v>0.25</v>
      </c>
      <c r="O41">
        <v>-0.25</v>
      </c>
      <c r="P41">
        <v>-0.012248717948717949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2007-05-22T19:43:12Z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