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90" windowWidth="19215" windowHeight="12825" activeTab="1"/>
  </bookViews>
  <sheets>
    <sheet name="Laser Pointer Trace" sheetId="1" r:id="rId1"/>
    <sheet name="Hook and Sup Trace, Strap Len" sheetId="2" r:id="rId2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<sst xmlns="http://schemas.openxmlformats.org/spreadsheetml/2006/main" count="88" uniqueCount="40">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</sst>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0164390"/>
        <c:axId val="3044055"/>
      </c:scatterChart>
      <c:val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055"/>
        <c:crossesAt val="-40"/>
        <c:crossBetween val="midCat"/>
        <c:dispUnits/>
      </c:val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64390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7396496"/>
        <c:axId val="45241873"/>
      </c:scatterChart>
      <c:val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1873"/>
        <c:crossesAt val="-100"/>
        <c:crossBetween val="midCat"/>
        <c:dispUnits/>
      </c:valAx>
      <c:valAx>
        <c:axId val="4524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9649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4523674"/>
        <c:axId val="40713067"/>
      </c:scatterChart>
      <c:val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13067"/>
        <c:crossesAt val="-100"/>
        <c:crossBetween val="midCat"/>
        <c:dispUnits/>
      </c:valAx>
      <c:valAx>
        <c:axId val="4071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67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30873284"/>
        <c:axId val="9424101"/>
      </c:scatterChart>
      <c:valAx>
        <c:axId val="3087328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24101"/>
        <c:crossesAt val="40"/>
        <c:crossBetween val="midCat"/>
        <c:dispUnits/>
      </c:valAx>
      <c:valAx>
        <c:axId val="9424101"/>
        <c:scaling>
          <c:orientation val="minMax"/>
          <c:max val="22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7328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17708046"/>
        <c:axId val="25154687"/>
      </c:scatterChart>
      <c:valAx>
        <c:axId val="1770804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54687"/>
        <c:crosses val="autoZero"/>
        <c:crossBetween val="midCat"/>
        <c:dispUnits/>
      </c:valAx>
      <c:valAx>
        <c:axId val="25154687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0804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6</xdr:row>
      <xdr:rowOff>123825</xdr:rowOff>
    </xdr:from>
    <xdr:to>
      <xdr:col>24</xdr:col>
      <xdr:colOff>504825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96200" y="1095375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36</xdr:row>
      <xdr:rowOff>114300</xdr:rowOff>
    </xdr:from>
    <xdr:to>
      <xdr:col>24</xdr:col>
      <xdr:colOff>381000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7562850" y="5943600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AE18" sqref="AE18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6.2987</v>
      </c>
      <c r="C5">
        <v>-61.6596</v>
      </c>
      <c r="D5">
        <v>-92.12</v>
      </c>
      <c r="E5"/>
      <c r="F5">
        <v>139.2307</v>
      </c>
      <c r="G5">
        <v>-80.3849</v>
      </c>
      <c r="H5">
        <v>-11.75</v>
      </c>
      <c r="I5"/>
      <c r="J5">
        <v>-38.5207</v>
      </c>
      <c r="K5">
        <v>22.24</v>
      </c>
      <c r="L5">
        <v>-11.75</v>
      </c>
    </row>
    <row r="6" spans="1:12" ht="12.75">
      <c r="A6" s="2">
        <f>A5+1</f>
        <v>1</v>
      </c>
      <c r="B6">
        <v>6.2987</v>
      </c>
      <c r="C6">
        <v>-61.7095</v>
      </c>
      <c r="D6">
        <v>-92.12</v>
      </c>
      <c r="E6"/>
      <c r="F6">
        <v>139.2091</v>
      </c>
      <c r="G6">
        <v>-80.4223</v>
      </c>
      <c r="H6">
        <v>-11.75</v>
      </c>
      <c r="I6"/>
      <c r="J6">
        <v>-38.5424</v>
      </c>
      <c r="K6">
        <v>22.2025</v>
      </c>
      <c r="L6">
        <v>-11.75</v>
      </c>
    </row>
    <row r="7" spans="1:12" ht="12.75">
      <c r="A7" s="2">
        <f aca="true" t="shared" si="0" ref="A7:A70">A6+1</f>
        <v>2</v>
      </c>
      <c r="B7">
        <v>6.2987</v>
      </c>
      <c r="C7">
        <v>-61.9141</v>
      </c>
      <c r="D7">
        <v>-92.12</v>
      </c>
      <c r="E7"/>
      <c r="F7">
        <v>139.1205</v>
      </c>
      <c r="G7">
        <v>-80.5758</v>
      </c>
      <c r="H7">
        <v>-11.75</v>
      </c>
      <c r="I7"/>
      <c r="J7">
        <v>-38.631</v>
      </c>
      <c r="K7">
        <v>22.0491</v>
      </c>
      <c r="L7">
        <v>-11.75</v>
      </c>
    </row>
    <row r="8" spans="1:12" ht="12.75">
      <c r="A8" s="2">
        <f t="shared" si="0"/>
        <v>3</v>
      </c>
      <c r="B8">
        <v>6.2987</v>
      </c>
      <c r="C8">
        <v>-62.2004</v>
      </c>
      <c r="D8">
        <v>-92.12</v>
      </c>
      <c r="E8"/>
      <c r="F8">
        <v>138.9966</v>
      </c>
      <c r="G8">
        <v>-80.7905</v>
      </c>
      <c r="H8">
        <v>-11.75</v>
      </c>
      <c r="I8"/>
      <c r="J8">
        <v>-38.7549</v>
      </c>
      <c r="K8">
        <v>21.8344</v>
      </c>
      <c r="L8">
        <v>-11.75</v>
      </c>
    </row>
    <row r="9" spans="1:12" ht="12.75">
      <c r="A9" s="2">
        <f t="shared" si="0"/>
        <v>4</v>
      </c>
      <c r="B9">
        <v>6.0783</v>
      </c>
      <c r="C9">
        <v>-62.4958</v>
      </c>
      <c r="D9">
        <v>-92.12</v>
      </c>
      <c r="E9"/>
      <c r="F9">
        <v>138.7059</v>
      </c>
      <c r="G9">
        <v>-81.294</v>
      </c>
      <c r="H9">
        <v>-10.9702</v>
      </c>
      <c r="I9"/>
      <c r="J9">
        <v>-38.6689</v>
      </c>
      <c r="K9">
        <v>21.9834</v>
      </c>
      <c r="L9">
        <v>-11.7564</v>
      </c>
    </row>
    <row r="10" spans="1:12" ht="12.75">
      <c r="A10" s="2">
        <f t="shared" si="0"/>
        <v>5</v>
      </c>
      <c r="B10">
        <v>5.8565</v>
      </c>
      <c r="C10">
        <v>-62.7954</v>
      </c>
      <c r="D10">
        <v>-92.12</v>
      </c>
      <c r="E10"/>
      <c r="F10">
        <v>138.4143</v>
      </c>
      <c r="G10">
        <v>-81.7991</v>
      </c>
      <c r="H10">
        <v>-10.1887</v>
      </c>
      <c r="I10"/>
      <c r="J10">
        <v>-38.5837</v>
      </c>
      <c r="K10">
        <v>22.131</v>
      </c>
      <c r="L10">
        <v>-11.7611</v>
      </c>
    </row>
    <row r="11" spans="1:12" ht="12.75">
      <c r="A11" s="2">
        <f t="shared" si="0"/>
        <v>6</v>
      </c>
      <c r="B11">
        <v>5.6332</v>
      </c>
      <c r="C11">
        <v>-63.0993</v>
      </c>
      <c r="D11">
        <v>-92.12</v>
      </c>
      <c r="E11"/>
      <c r="F11">
        <v>138.1218</v>
      </c>
      <c r="G11">
        <v>-82.3056</v>
      </c>
      <c r="H11">
        <v>-9.4054</v>
      </c>
      <c r="I11"/>
      <c r="J11">
        <v>-38.4993</v>
      </c>
      <c r="K11">
        <v>22.2771</v>
      </c>
      <c r="L11">
        <v>-11.7643</v>
      </c>
    </row>
    <row r="12" spans="1:12" ht="12.75">
      <c r="A12" s="2">
        <f t="shared" si="0"/>
        <v>7</v>
      </c>
      <c r="B12">
        <v>5.4084</v>
      </c>
      <c r="C12">
        <v>-63.4074</v>
      </c>
      <c r="D12">
        <v>-92.12</v>
      </c>
      <c r="E12"/>
      <c r="F12">
        <v>137.8285</v>
      </c>
      <c r="G12">
        <v>-82.8137</v>
      </c>
      <c r="H12">
        <v>-8.6205</v>
      </c>
      <c r="I12"/>
      <c r="J12">
        <v>-38.4158</v>
      </c>
      <c r="K12">
        <v>22.4217</v>
      </c>
      <c r="L12">
        <v>-11.7658</v>
      </c>
    </row>
    <row r="13" spans="1:12" ht="12.75">
      <c r="A13" s="2">
        <f t="shared" si="0"/>
        <v>8</v>
      </c>
      <c r="B13">
        <v>5.1821</v>
      </c>
      <c r="C13">
        <v>-63.7199</v>
      </c>
      <c r="D13">
        <v>-92.12</v>
      </c>
      <c r="E13"/>
      <c r="F13">
        <v>137.5342</v>
      </c>
      <c r="G13">
        <v>-83.3234</v>
      </c>
      <c r="H13">
        <v>-7.8337</v>
      </c>
      <c r="I13"/>
      <c r="J13">
        <v>-38.3332</v>
      </c>
      <c r="K13">
        <v>22.5648</v>
      </c>
      <c r="L13">
        <v>-11.7658</v>
      </c>
    </row>
    <row r="14" spans="1:12" ht="12.75">
      <c r="A14" s="2">
        <f t="shared" si="0"/>
        <v>9</v>
      </c>
      <c r="B14">
        <v>5.0843</v>
      </c>
      <c r="C14">
        <v>-63.8751</v>
      </c>
      <c r="D14">
        <v>-92.12</v>
      </c>
      <c r="E14"/>
      <c r="F14">
        <v>137.4431</v>
      </c>
      <c r="G14">
        <v>-83.4813</v>
      </c>
      <c r="H14">
        <v>-7.7595</v>
      </c>
      <c r="I14"/>
      <c r="J14">
        <v>-38.4244</v>
      </c>
      <c r="K14">
        <v>22.4069</v>
      </c>
      <c r="L14">
        <v>-11.6916</v>
      </c>
    </row>
    <row r="15" spans="1:12" ht="12.75">
      <c r="A15" s="2">
        <f t="shared" si="0"/>
        <v>10</v>
      </c>
      <c r="B15">
        <v>4.9865</v>
      </c>
      <c r="C15">
        <v>-64.0303</v>
      </c>
      <c r="D15">
        <v>-92.12</v>
      </c>
      <c r="E15"/>
      <c r="F15">
        <v>137.3519</v>
      </c>
      <c r="G15">
        <v>-83.6392</v>
      </c>
      <c r="H15">
        <v>-7.6853</v>
      </c>
      <c r="I15"/>
      <c r="J15">
        <v>-38.5156</v>
      </c>
      <c r="K15">
        <v>22.249</v>
      </c>
      <c r="L15">
        <v>-11.6174</v>
      </c>
    </row>
    <row r="16" spans="1:12" ht="12.75">
      <c r="A16" s="2">
        <f t="shared" si="0"/>
        <v>11</v>
      </c>
      <c r="B16">
        <v>4.791</v>
      </c>
      <c r="C16">
        <v>-64.3408</v>
      </c>
      <c r="D16">
        <v>-92.12</v>
      </c>
      <c r="E16"/>
      <c r="F16">
        <v>137.1695</v>
      </c>
      <c r="G16">
        <v>-83.955</v>
      </c>
      <c r="H16">
        <v>-7.5368</v>
      </c>
      <c r="I16"/>
      <c r="J16">
        <v>-38.6979</v>
      </c>
      <c r="K16">
        <v>21.9331</v>
      </c>
      <c r="L16">
        <v>-11.4689</v>
      </c>
    </row>
    <row r="17" spans="1:12" ht="12.75">
      <c r="A17" s="2">
        <f t="shared" si="0"/>
        <v>12</v>
      </c>
      <c r="B17">
        <v>4.5954</v>
      </c>
      <c r="C17">
        <v>-64.6512</v>
      </c>
      <c r="D17">
        <v>-92.12</v>
      </c>
      <c r="E17"/>
      <c r="F17">
        <v>136.9872</v>
      </c>
      <c r="G17">
        <v>-84.2709</v>
      </c>
      <c r="H17">
        <v>-7.3884</v>
      </c>
      <c r="I17"/>
      <c r="J17">
        <v>-38.8802</v>
      </c>
      <c r="K17">
        <v>21.6173</v>
      </c>
      <c r="L17">
        <v>-11.3205</v>
      </c>
    </row>
    <row r="18" spans="1:12" ht="12.75">
      <c r="A18" s="2">
        <f t="shared" si="0"/>
        <v>13</v>
      </c>
      <c r="B18">
        <v>4.3999</v>
      </c>
      <c r="C18">
        <v>-64.9617</v>
      </c>
      <c r="D18">
        <v>-92.12</v>
      </c>
      <c r="E18"/>
      <c r="F18">
        <v>136.8048</v>
      </c>
      <c r="G18">
        <v>-84.5867</v>
      </c>
      <c r="H18">
        <v>-7.2399</v>
      </c>
      <c r="I18"/>
      <c r="J18">
        <v>-39.0626</v>
      </c>
      <c r="K18">
        <v>21.3015</v>
      </c>
      <c r="L18">
        <v>-11.172</v>
      </c>
    </row>
    <row r="19" spans="1:12" ht="12.75">
      <c r="A19" s="2">
        <f t="shared" si="0"/>
        <v>14</v>
      </c>
      <c r="B19">
        <v>4.2043</v>
      </c>
      <c r="C19">
        <v>-65.2721</v>
      </c>
      <c r="D19">
        <v>-92.12</v>
      </c>
      <c r="E19"/>
      <c r="F19">
        <v>136.6225</v>
      </c>
      <c r="G19">
        <v>-84.9025</v>
      </c>
      <c r="H19">
        <v>-7.0915</v>
      </c>
      <c r="I19"/>
      <c r="J19">
        <v>-39.2449</v>
      </c>
      <c r="K19">
        <v>20.9856</v>
      </c>
      <c r="L19">
        <v>-11.0236</v>
      </c>
    </row>
    <row r="20" spans="1:12" ht="12.75">
      <c r="A20" s="2">
        <f t="shared" si="0"/>
        <v>15</v>
      </c>
      <c r="B20">
        <v>4.0088</v>
      </c>
      <c r="C20">
        <v>-65.5826</v>
      </c>
      <c r="D20">
        <v>-92.12</v>
      </c>
      <c r="E20"/>
      <c r="F20">
        <v>136.4402</v>
      </c>
      <c r="G20">
        <v>-85.2184</v>
      </c>
      <c r="H20">
        <v>-6.943</v>
      </c>
      <c r="I20"/>
      <c r="J20">
        <v>-39.4273</v>
      </c>
      <c r="K20">
        <v>20.6698</v>
      </c>
      <c r="L20">
        <v>-10.8751</v>
      </c>
    </row>
    <row r="21" spans="1:12" ht="12.75">
      <c r="A21" s="2">
        <f t="shared" si="0"/>
        <v>16</v>
      </c>
      <c r="B21">
        <v>3.8132</v>
      </c>
      <c r="C21">
        <v>-65.893</v>
      </c>
      <c r="D21">
        <v>-92.12</v>
      </c>
      <c r="E21"/>
      <c r="F21">
        <v>136.2578</v>
      </c>
      <c r="G21">
        <v>-85.5342</v>
      </c>
      <c r="H21">
        <v>-6.7946</v>
      </c>
      <c r="I21"/>
      <c r="J21">
        <v>-39.6096</v>
      </c>
      <c r="K21">
        <v>20.354</v>
      </c>
      <c r="L21">
        <v>-10.7267</v>
      </c>
    </row>
    <row r="22" spans="1:12" ht="12.75">
      <c r="A22" s="2">
        <f t="shared" si="0"/>
        <v>17</v>
      </c>
      <c r="B22">
        <v>3.6176</v>
      </c>
      <c r="C22">
        <v>-66.2035</v>
      </c>
      <c r="D22">
        <v>-92.12</v>
      </c>
      <c r="E22"/>
      <c r="F22">
        <v>136.0755</v>
      </c>
      <c r="G22">
        <v>-85.85</v>
      </c>
      <c r="H22">
        <v>-6.6461</v>
      </c>
      <c r="I22"/>
      <c r="J22">
        <v>-39.792</v>
      </c>
      <c r="K22">
        <v>20.0381</v>
      </c>
      <c r="L22">
        <v>-10.5782</v>
      </c>
    </row>
    <row r="23" spans="1:12" ht="12.75">
      <c r="A23" s="2">
        <f t="shared" si="0"/>
        <v>18</v>
      </c>
      <c r="B23">
        <v>3.4221</v>
      </c>
      <c r="C23">
        <v>-66.5139</v>
      </c>
      <c r="D23">
        <v>-92.12</v>
      </c>
      <c r="E23"/>
      <c r="F23">
        <v>135.8931</v>
      </c>
      <c r="G23">
        <v>-86.1659</v>
      </c>
      <c r="H23">
        <v>-6.4977</v>
      </c>
      <c r="I23"/>
      <c r="J23">
        <v>-39.9743</v>
      </c>
      <c r="K23">
        <v>19.7223</v>
      </c>
      <c r="L23">
        <v>-10.4298</v>
      </c>
    </row>
    <row r="24" spans="1:12" ht="12.75">
      <c r="A24" s="2">
        <f t="shared" si="0"/>
        <v>19</v>
      </c>
      <c r="B24">
        <v>3.2072</v>
      </c>
      <c r="C24">
        <v>-66.8193</v>
      </c>
      <c r="D24">
        <v>-92.12</v>
      </c>
      <c r="E24"/>
      <c r="F24">
        <v>135.7046</v>
      </c>
      <c r="G24">
        <v>-86.4924</v>
      </c>
      <c r="H24">
        <v>-6.3313</v>
      </c>
      <c r="I24"/>
      <c r="J24">
        <v>-40.149</v>
      </c>
      <c r="K24">
        <v>19.4198</v>
      </c>
      <c r="L24">
        <v>-10.2722</v>
      </c>
    </row>
    <row r="25" spans="1:12" ht="12.75">
      <c r="A25" s="2">
        <f t="shared" si="0"/>
        <v>20</v>
      </c>
      <c r="B25">
        <v>2.8864</v>
      </c>
      <c r="C25">
        <v>-67.0984</v>
      </c>
      <c r="D25">
        <v>-92.12</v>
      </c>
      <c r="E25"/>
      <c r="F25">
        <v>135.4825</v>
      </c>
      <c r="G25">
        <v>-86.877</v>
      </c>
      <c r="H25">
        <v>-6.0638</v>
      </c>
      <c r="I25"/>
      <c r="J25">
        <v>-40.2814</v>
      </c>
      <c r="K25">
        <v>19.1904</v>
      </c>
      <c r="L25">
        <v>-10.0621</v>
      </c>
    </row>
    <row r="26" spans="1:12" ht="12.75">
      <c r="A26" s="2">
        <f t="shared" si="0"/>
        <v>21</v>
      </c>
      <c r="B26">
        <v>2.6908</v>
      </c>
      <c r="C26">
        <v>-67.409</v>
      </c>
      <c r="D26">
        <v>-92.12</v>
      </c>
      <c r="E26"/>
      <c r="F26">
        <v>135.3002</v>
      </c>
      <c r="G26">
        <v>-87.1929</v>
      </c>
      <c r="H26">
        <v>-5.9153</v>
      </c>
      <c r="I26"/>
      <c r="J26">
        <v>-40.4638</v>
      </c>
      <c r="K26">
        <v>18.8746</v>
      </c>
      <c r="L26">
        <v>-9.9136</v>
      </c>
    </row>
    <row r="27" spans="1:12" ht="12.75">
      <c r="A27" s="2">
        <f t="shared" si="0"/>
        <v>22</v>
      </c>
      <c r="B27">
        <v>2.3273</v>
      </c>
      <c r="C27">
        <v>-67.6683</v>
      </c>
      <c r="D27">
        <v>-92.12</v>
      </c>
      <c r="E27"/>
      <c r="F27">
        <v>135.0723</v>
      </c>
      <c r="G27">
        <v>-87.5876</v>
      </c>
      <c r="H27">
        <v>-5.6245</v>
      </c>
      <c r="I27"/>
      <c r="J27">
        <v>-40.5822</v>
      </c>
      <c r="K27">
        <v>18.6695</v>
      </c>
      <c r="L27">
        <v>-9.6577</v>
      </c>
    </row>
    <row r="28" spans="1:12" ht="12.75">
      <c r="A28" s="2">
        <f t="shared" si="0"/>
        <v>23</v>
      </c>
      <c r="B28">
        <v>2.1165</v>
      </c>
      <c r="C28">
        <v>-67.9733</v>
      </c>
      <c r="D28">
        <v>-92.12</v>
      </c>
      <c r="E28"/>
      <c r="F28">
        <v>134.8861</v>
      </c>
      <c r="G28">
        <v>-87.91</v>
      </c>
      <c r="H28">
        <v>-5.4655</v>
      </c>
      <c r="I28"/>
      <c r="J28">
        <v>-40.7589</v>
      </c>
      <c r="K28">
        <v>18.3633</v>
      </c>
      <c r="L28">
        <v>-9.498</v>
      </c>
    </row>
    <row r="29" spans="1:12" ht="12.75">
      <c r="A29" s="2">
        <f t="shared" si="0"/>
        <v>24</v>
      </c>
      <c r="B29">
        <v>1.7112</v>
      </c>
      <c r="C29">
        <v>-68.2059</v>
      </c>
      <c r="D29">
        <v>-92.12</v>
      </c>
      <c r="E29"/>
      <c r="F29">
        <v>134.6518</v>
      </c>
      <c r="G29">
        <v>-88.3159</v>
      </c>
      <c r="H29">
        <v>-5.171</v>
      </c>
      <c r="I29"/>
      <c r="J29">
        <v>-40.864</v>
      </c>
      <c r="K29">
        <v>18.1814</v>
      </c>
      <c r="L29">
        <v>-9.1936</v>
      </c>
    </row>
    <row r="30" spans="1:12" ht="12.75">
      <c r="A30" s="2">
        <f t="shared" si="0"/>
        <v>25</v>
      </c>
      <c r="B30">
        <v>1.5154</v>
      </c>
      <c r="C30">
        <v>-68.5168</v>
      </c>
      <c r="D30">
        <v>-92.12</v>
      </c>
      <c r="E30"/>
      <c r="F30">
        <v>134.4694</v>
      </c>
      <c r="G30">
        <v>-88.6318</v>
      </c>
      <c r="H30">
        <v>-5.0225</v>
      </c>
      <c r="I30"/>
      <c r="J30">
        <v>-41.0463</v>
      </c>
      <c r="K30">
        <v>17.8655</v>
      </c>
      <c r="L30">
        <v>-9.0452</v>
      </c>
    </row>
    <row r="31" spans="1:12" ht="12.75">
      <c r="A31" s="2">
        <f t="shared" si="0"/>
        <v>26</v>
      </c>
      <c r="B31">
        <v>1.1922</v>
      </c>
      <c r="C31">
        <v>-68.7935</v>
      </c>
      <c r="D31">
        <v>-92.12</v>
      </c>
      <c r="E31"/>
      <c r="F31">
        <v>134.2394</v>
      </c>
      <c r="G31">
        <v>-89.0302</v>
      </c>
      <c r="H31">
        <v>-4.8059</v>
      </c>
      <c r="I31"/>
      <c r="J31">
        <v>-41.1752</v>
      </c>
      <c r="K31">
        <v>17.6423</v>
      </c>
      <c r="L31">
        <v>-8.8056</v>
      </c>
    </row>
    <row r="32" spans="1:12" ht="12.75">
      <c r="A32" s="2">
        <f t="shared" si="0"/>
        <v>27</v>
      </c>
      <c r="B32">
        <v>0.7774</v>
      </c>
      <c r="C32">
        <v>-69.0722</v>
      </c>
      <c r="D32">
        <v>-92.12</v>
      </c>
      <c r="E32"/>
      <c r="F32">
        <v>133.9412</v>
      </c>
      <c r="G32">
        <v>-89.5468</v>
      </c>
      <c r="H32">
        <v>-4.5809</v>
      </c>
      <c r="I32"/>
      <c r="J32">
        <v>-41.2512</v>
      </c>
      <c r="K32">
        <v>17.5106</v>
      </c>
      <c r="L32">
        <v>-8.5089</v>
      </c>
    </row>
    <row r="33" spans="1:12" ht="12.75">
      <c r="A33" s="2">
        <f t="shared" si="0"/>
        <v>28</v>
      </c>
      <c r="B33">
        <v>0.371</v>
      </c>
      <c r="C33">
        <v>-69.3539</v>
      </c>
      <c r="D33">
        <v>-92.12</v>
      </c>
      <c r="E33"/>
      <c r="F33">
        <v>133.6463</v>
      </c>
      <c r="G33">
        <v>-90.0574</v>
      </c>
      <c r="H33">
        <v>-4.3564</v>
      </c>
      <c r="I33"/>
      <c r="J33">
        <v>-41.3306</v>
      </c>
      <c r="K33">
        <v>17.3731</v>
      </c>
      <c r="L33">
        <v>-8.2182</v>
      </c>
    </row>
    <row r="34" spans="1:12" ht="12.75">
      <c r="A34" s="2">
        <f t="shared" si="0"/>
        <v>29</v>
      </c>
      <c r="B34">
        <v>-0.0223</v>
      </c>
      <c r="C34">
        <v>-69.6381</v>
      </c>
      <c r="D34">
        <v>-92.12</v>
      </c>
      <c r="E34"/>
      <c r="F34">
        <v>133.3589</v>
      </c>
      <c r="G34">
        <v>-90.5552</v>
      </c>
      <c r="H34">
        <v>-4.1324</v>
      </c>
      <c r="I34"/>
      <c r="J34">
        <v>-41.4163</v>
      </c>
      <c r="K34">
        <v>17.2247</v>
      </c>
      <c r="L34">
        <v>-7.9362</v>
      </c>
    </row>
    <row r="35" spans="1:12" ht="12.75">
      <c r="A35" s="2">
        <f t="shared" si="0"/>
        <v>30</v>
      </c>
      <c r="B35">
        <v>-0.4637</v>
      </c>
      <c r="C35">
        <v>-69.9269</v>
      </c>
      <c r="D35">
        <v>-92.12</v>
      </c>
      <c r="E35"/>
      <c r="F35">
        <v>133.0472</v>
      </c>
      <c r="G35">
        <v>-91.0951</v>
      </c>
      <c r="H35">
        <v>-3.918</v>
      </c>
      <c r="I35"/>
      <c r="J35">
        <v>-41.4874</v>
      </c>
      <c r="K35">
        <v>17.1016</v>
      </c>
      <c r="L35">
        <v>-7.6377</v>
      </c>
    </row>
    <row r="36" spans="1:12" ht="12.75">
      <c r="A36" s="2">
        <f t="shared" si="0"/>
        <v>31</v>
      </c>
      <c r="B36">
        <v>-0.8815</v>
      </c>
      <c r="C36">
        <v>-70.2188</v>
      </c>
      <c r="D36">
        <v>-92.12</v>
      </c>
      <c r="E36"/>
      <c r="F36">
        <v>132.7485</v>
      </c>
      <c r="G36">
        <v>-91.6125</v>
      </c>
      <c r="H36">
        <v>-3.7066</v>
      </c>
      <c r="I36"/>
      <c r="J36">
        <v>-41.5692</v>
      </c>
      <c r="K36">
        <v>16.9598</v>
      </c>
      <c r="L36">
        <v>-7.3535</v>
      </c>
    </row>
    <row r="37" spans="1:12" ht="12.75">
      <c r="A37" s="2">
        <f t="shared" si="0"/>
        <v>32</v>
      </c>
      <c r="B37">
        <v>-1.2909</v>
      </c>
      <c r="C37">
        <v>-70.5126</v>
      </c>
      <c r="D37">
        <v>-92.12</v>
      </c>
      <c r="E37"/>
      <c r="F37">
        <v>132.4542</v>
      </c>
      <c r="G37">
        <v>-92.1222</v>
      </c>
      <c r="H37">
        <v>-3.4948</v>
      </c>
      <c r="I37"/>
      <c r="J37">
        <v>-41.6548</v>
      </c>
      <c r="K37">
        <v>16.8117</v>
      </c>
      <c r="L37">
        <v>-7.0742</v>
      </c>
    </row>
    <row r="38" spans="1:12" ht="12.75">
      <c r="A38" s="2">
        <f t="shared" si="0"/>
        <v>33</v>
      </c>
      <c r="B38">
        <v>-1.6887</v>
      </c>
      <c r="C38">
        <v>-70.8084</v>
      </c>
      <c r="D38">
        <v>-92.12</v>
      </c>
      <c r="E38"/>
      <c r="F38">
        <v>132.1662</v>
      </c>
      <c r="G38">
        <v>-92.6211</v>
      </c>
      <c r="H38">
        <v>-3.2835</v>
      </c>
      <c r="I38"/>
      <c r="J38">
        <v>-41.7455</v>
      </c>
      <c r="K38">
        <v>16.6545</v>
      </c>
      <c r="L38">
        <v>-6.8019</v>
      </c>
    </row>
    <row r="39" spans="1:12" ht="12.75">
      <c r="A39" s="2">
        <f t="shared" si="0"/>
        <v>34</v>
      </c>
      <c r="B39">
        <v>-2.0756</v>
      </c>
      <c r="C39">
        <v>-71.1062</v>
      </c>
      <c r="D39">
        <v>-92.12</v>
      </c>
      <c r="E39"/>
      <c r="F39">
        <v>131.8841</v>
      </c>
      <c r="G39">
        <v>-93.1096</v>
      </c>
      <c r="H39">
        <v>-3.0726</v>
      </c>
      <c r="I39"/>
      <c r="J39">
        <v>-41.8411</v>
      </c>
      <c r="K39">
        <v>16.489</v>
      </c>
      <c r="L39">
        <v>-6.5359</v>
      </c>
    </row>
    <row r="40" spans="1:12" ht="12.75">
      <c r="A40" s="2">
        <f t="shared" si="0"/>
        <v>35</v>
      </c>
      <c r="B40">
        <v>-2.4539</v>
      </c>
      <c r="C40">
        <v>-71.3763</v>
      </c>
      <c r="D40">
        <v>-92.12</v>
      </c>
      <c r="E40"/>
      <c r="F40">
        <v>131.6147</v>
      </c>
      <c r="G40">
        <v>-93.5763</v>
      </c>
      <c r="H40">
        <v>-2.8926</v>
      </c>
      <c r="I40"/>
      <c r="J40">
        <v>-41.9452</v>
      </c>
      <c r="K40">
        <v>16.3086</v>
      </c>
      <c r="L40">
        <v>-6.2687</v>
      </c>
    </row>
    <row r="41" spans="1:12" ht="12.75">
      <c r="A41" s="2">
        <f t="shared" si="0"/>
        <v>36</v>
      </c>
      <c r="B41">
        <v>-2.9444</v>
      </c>
      <c r="C41">
        <v>-71.6294</v>
      </c>
      <c r="D41">
        <v>-92.12</v>
      </c>
      <c r="E41"/>
      <c r="F41">
        <v>131.2821</v>
      </c>
      <c r="G41">
        <v>-94.1523</v>
      </c>
      <c r="H41">
        <v>-2.7014</v>
      </c>
      <c r="I41"/>
      <c r="J41">
        <v>-41.997</v>
      </c>
      <c r="K41">
        <v>16.219</v>
      </c>
      <c r="L41">
        <v>-5.9322</v>
      </c>
    </row>
    <row r="42" spans="1:12" ht="12.75">
      <c r="A42" s="2">
        <f t="shared" si="0"/>
        <v>37</v>
      </c>
      <c r="B42">
        <v>-3.283</v>
      </c>
      <c r="C42">
        <v>-71.9109</v>
      </c>
      <c r="D42">
        <v>-92.12</v>
      </c>
      <c r="E42"/>
      <c r="F42">
        <v>131.0552</v>
      </c>
      <c r="G42">
        <v>-94.5453</v>
      </c>
      <c r="H42">
        <v>-2.537</v>
      </c>
      <c r="I42"/>
      <c r="J42">
        <v>-42.122</v>
      </c>
      <c r="K42">
        <v>16.0025</v>
      </c>
      <c r="L42">
        <v>-5.598</v>
      </c>
    </row>
    <row r="43" spans="1:12" ht="12.75">
      <c r="A43" s="2">
        <f t="shared" si="0"/>
        <v>38</v>
      </c>
      <c r="B43">
        <v>-3.5424</v>
      </c>
      <c r="C43">
        <v>-72.2281</v>
      </c>
      <c r="D43">
        <v>-92.12</v>
      </c>
      <c r="E43"/>
      <c r="F43">
        <v>130.9231</v>
      </c>
      <c r="G43">
        <v>-94.7742</v>
      </c>
      <c r="H43">
        <v>-2.3831</v>
      </c>
      <c r="I43"/>
      <c r="J43">
        <v>-42.2915</v>
      </c>
      <c r="K43">
        <v>15.7088</v>
      </c>
      <c r="L43">
        <v>-5.1095</v>
      </c>
    </row>
    <row r="44" spans="1:12" ht="12.75">
      <c r="A44" s="2">
        <f t="shared" si="0"/>
        <v>39</v>
      </c>
      <c r="B44">
        <v>-4.0439</v>
      </c>
      <c r="C44">
        <v>-71.9268</v>
      </c>
      <c r="D44">
        <v>-92.12</v>
      </c>
      <c r="E44"/>
      <c r="F44">
        <v>130.641</v>
      </c>
      <c r="G44">
        <v>-95.2629</v>
      </c>
      <c r="H44">
        <v>-2.7362</v>
      </c>
      <c r="I44"/>
      <c r="J44">
        <v>-42.3355</v>
      </c>
      <c r="K44">
        <v>15.6325</v>
      </c>
      <c r="L44">
        <v>-4.5406</v>
      </c>
    </row>
    <row r="45" spans="1:12" ht="12.75">
      <c r="A45" s="2">
        <f t="shared" si="0"/>
        <v>40</v>
      </c>
      <c r="B45">
        <v>-4.4928</v>
      </c>
      <c r="C45">
        <v>-71.3361</v>
      </c>
      <c r="D45">
        <v>-92.12</v>
      </c>
      <c r="E45"/>
      <c r="F45">
        <v>130.4549</v>
      </c>
      <c r="G45">
        <v>-95.5851</v>
      </c>
      <c r="H45">
        <v>-3.3577</v>
      </c>
      <c r="I45"/>
      <c r="J45">
        <v>-42.288</v>
      </c>
      <c r="K45">
        <v>15.7149</v>
      </c>
      <c r="L45">
        <v>-3.9598</v>
      </c>
    </row>
    <row r="46" spans="1:12" ht="12.75">
      <c r="A46" s="2">
        <f t="shared" si="0"/>
        <v>41</v>
      </c>
      <c r="B46">
        <v>-4.9391</v>
      </c>
      <c r="C46">
        <v>-70.7436</v>
      </c>
      <c r="D46">
        <v>-92.12</v>
      </c>
      <c r="E46"/>
      <c r="F46">
        <v>130.2689</v>
      </c>
      <c r="G46">
        <v>-95.9073</v>
      </c>
      <c r="H46">
        <v>-3.9792</v>
      </c>
      <c r="I46"/>
      <c r="J46">
        <v>-42.2403</v>
      </c>
      <c r="K46">
        <v>15.7975</v>
      </c>
      <c r="L46">
        <v>-3.3789</v>
      </c>
    </row>
    <row r="47" spans="1:12" ht="12.75">
      <c r="A47" s="2">
        <f t="shared" si="0"/>
        <v>42</v>
      </c>
      <c r="B47">
        <v>-5.2308</v>
      </c>
      <c r="C47">
        <v>-71.0068</v>
      </c>
      <c r="D47">
        <v>-92.12</v>
      </c>
      <c r="E47"/>
      <c r="F47">
        <v>130.0516</v>
      </c>
      <c r="G47">
        <v>-96.2837</v>
      </c>
      <c r="H47">
        <v>-3.8246</v>
      </c>
      <c r="I47"/>
      <c r="J47">
        <v>-42.3894</v>
      </c>
      <c r="K47">
        <v>15.5392</v>
      </c>
      <c r="L47">
        <v>-3.1773</v>
      </c>
    </row>
    <row r="48" spans="1:12" ht="12.75">
      <c r="A48" s="2">
        <f t="shared" si="0"/>
        <v>43</v>
      </c>
      <c r="B48">
        <v>-5.6064</v>
      </c>
      <c r="C48">
        <v>-70.4732</v>
      </c>
      <c r="D48">
        <v>-92.12</v>
      </c>
      <c r="E48"/>
      <c r="F48">
        <v>129.8995</v>
      </c>
      <c r="G48">
        <v>-96.547</v>
      </c>
      <c r="H48">
        <v>-4.352</v>
      </c>
      <c r="I48"/>
      <c r="J48">
        <v>-42.3641</v>
      </c>
      <c r="K48">
        <v>15.5831</v>
      </c>
      <c r="L48">
        <v>-2.6403</v>
      </c>
    </row>
    <row r="49" spans="1:12" ht="12.75">
      <c r="A49" s="2">
        <f t="shared" si="0"/>
        <v>44</v>
      </c>
      <c r="B49">
        <v>-5.9803</v>
      </c>
      <c r="C49">
        <v>-69.9379</v>
      </c>
      <c r="D49">
        <v>-92.12</v>
      </c>
      <c r="E49"/>
      <c r="F49">
        <v>129.7475</v>
      </c>
      <c r="G49">
        <v>-96.8103</v>
      </c>
      <c r="H49">
        <v>-4.8797</v>
      </c>
      <c r="I49"/>
      <c r="J49">
        <v>-42.3387</v>
      </c>
      <c r="K49">
        <v>15.6271</v>
      </c>
      <c r="L49">
        <v>-2.1031</v>
      </c>
    </row>
    <row r="50" spans="1:12" ht="12.75">
      <c r="A50" s="2">
        <f t="shared" si="0"/>
        <v>45</v>
      </c>
      <c r="B50">
        <v>-6.6201</v>
      </c>
      <c r="C50">
        <v>-69.1344</v>
      </c>
      <c r="D50">
        <v>-92.12</v>
      </c>
      <c r="E50"/>
      <c r="F50">
        <v>129.4288</v>
      </c>
      <c r="G50">
        <v>-97.3624</v>
      </c>
      <c r="H50">
        <v>-5.6538</v>
      </c>
      <c r="I50"/>
      <c r="J50">
        <v>-42.2988</v>
      </c>
      <c r="K50">
        <v>15.6961</v>
      </c>
      <c r="L50">
        <v>-1.2115</v>
      </c>
    </row>
    <row r="51" spans="1:12" ht="12.75">
      <c r="A51" s="2">
        <f t="shared" si="0"/>
        <v>46</v>
      </c>
      <c r="B51">
        <v>-7.1496</v>
      </c>
      <c r="C51">
        <v>-68.4873</v>
      </c>
      <c r="D51">
        <v>-92.12</v>
      </c>
      <c r="E51"/>
      <c r="F51">
        <v>129.124</v>
      </c>
      <c r="G51">
        <v>-97.8903</v>
      </c>
      <c r="H51">
        <v>-6.2491</v>
      </c>
      <c r="I51"/>
      <c r="J51">
        <v>-42.3036</v>
      </c>
      <c r="K51">
        <v>15.6879</v>
      </c>
      <c r="L51">
        <v>-0.594</v>
      </c>
    </row>
    <row r="52" spans="1:12" ht="12.75">
      <c r="A52" s="2">
        <f t="shared" si="0"/>
        <v>47</v>
      </c>
      <c r="B52">
        <v>-7.5455</v>
      </c>
      <c r="C52">
        <v>-67.858</v>
      </c>
      <c r="D52">
        <v>-92.12</v>
      </c>
      <c r="E52"/>
      <c r="F52">
        <v>128.9333</v>
      </c>
      <c r="G52">
        <v>-98.2207</v>
      </c>
      <c r="H52">
        <v>-6.8275</v>
      </c>
      <c r="I52"/>
      <c r="J52">
        <v>-42.2389</v>
      </c>
      <c r="K52">
        <v>15.7999</v>
      </c>
      <c r="L52">
        <v>-0.0232</v>
      </c>
    </row>
    <row r="53" spans="1:12" ht="12.75">
      <c r="A53" s="2">
        <f t="shared" si="0"/>
        <v>48</v>
      </c>
      <c r="B53">
        <v>-7.9384</v>
      </c>
      <c r="C53">
        <v>-67.2263</v>
      </c>
      <c r="D53">
        <v>-92.12</v>
      </c>
      <c r="E53"/>
      <c r="F53">
        <v>128.7426</v>
      </c>
      <c r="G53">
        <v>-98.5509</v>
      </c>
      <c r="H53">
        <v>-7.4063</v>
      </c>
      <c r="I53"/>
      <c r="J53">
        <v>-42.1741</v>
      </c>
      <c r="K53">
        <v>15.9121</v>
      </c>
      <c r="L53">
        <v>0.548</v>
      </c>
    </row>
    <row r="54" spans="1:12" ht="12.75">
      <c r="A54" s="2">
        <f t="shared" si="0"/>
        <v>49</v>
      </c>
      <c r="B54">
        <v>-8.2414</v>
      </c>
      <c r="C54">
        <v>-67.2031</v>
      </c>
      <c r="D54">
        <v>-92.12</v>
      </c>
      <c r="E54"/>
      <c r="F54">
        <v>128.5185</v>
      </c>
      <c r="G54">
        <v>-98.939</v>
      </c>
      <c r="H54">
        <v>-7.4526</v>
      </c>
      <c r="I54"/>
      <c r="J54">
        <v>-42.2964</v>
      </c>
      <c r="K54">
        <v>15.7004</v>
      </c>
      <c r="L54">
        <v>0.8034</v>
      </c>
    </row>
    <row r="55" spans="1:12" ht="12.75">
      <c r="A55" s="2">
        <f t="shared" si="0"/>
        <v>50</v>
      </c>
      <c r="B55">
        <v>-8.5758</v>
      </c>
      <c r="C55">
        <v>-67.1112</v>
      </c>
      <c r="D55">
        <v>-92.12</v>
      </c>
      <c r="E55"/>
      <c r="F55">
        <v>128.2885</v>
      </c>
      <c r="G55">
        <v>-99.3375</v>
      </c>
      <c r="H55">
        <v>-7.5495</v>
      </c>
      <c r="I55"/>
      <c r="J55">
        <v>-42.4098</v>
      </c>
      <c r="K55">
        <v>15.5039</v>
      </c>
      <c r="L55">
        <v>1.084</v>
      </c>
    </row>
    <row r="56" spans="1:12" ht="12.75">
      <c r="A56" s="2">
        <f t="shared" si="0"/>
        <v>51</v>
      </c>
      <c r="B56">
        <v>-8.8812</v>
      </c>
      <c r="C56">
        <v>-67.2654</v>
      </c>
      <c r="D56">
        <v>-92.12</v>
      </c>
      <c r="E56"/>
      <c r="F56">
        <v>128.0757</v>
      </c>
      <c r="G56">
        <v>-99.706</v>
      </c>
      <c r="H56">
        <v>-7.4872</v>
      </c>
      <c r="I56"/>
      <c r="J56">
        <v>-42.5571</v>
      </c>
      <c r="K56">
        <v>15.2488</v>
      </c>
      <c r="L56">
        <v>1.312</v>
      </c>
    </row>
    <row r="57" spans="1:12" ht="12.75">
      <c r="A57" s="2">
        <f t="shared" si="0"/>
        <v>52</v>
      </c>
      <c r="B57">
        <v>-9.4653</v>
      </c>
      <c r="C57">
        <v>-66.6268</v>
      </c>
      <c r="D57">
        <v>-92.12</v>
      </c>
      <c r="E57"/>
      <c r="F57">
        <v>128.0302</v>
      </c>
      <c r="G57">
        <v>-99.7849</v>
      </c>
      <c r="H57">
        <v>-8.4491</v>
      </c>
      <c r="I57"/>
      <c r="J57">
        <v>-42.5209</v>
      </c>
      <c r="K57">
        <v>15.3115</v>
      </c>
      <c r="L57">
        <v>2.2166</v>
      </c>
    </row>
    <row r="58" spans="1:12" ht="12.75">
      <c r="A58" s="2">
        <f t="shared" si="0"/>
        <v>53</v>
      </c>
      <c r="B58">
        <v>-10.0498</v>
      </c>
      <c r="C58">
        <v>-65.9849</v>
      </c>
      <c r="D58">
        <v>-92.12</v>
      </c>
      <c r="E58"/>
      <c r="F58">
        <v>127.9848</v>
      </c>
      <c r="G58">
        <v>-99.8635</v>
      </c>
      <c r="H58">
        <v>-9.4103</v>
      </c>
      <c r="I58"/>
      <c r="J58">
        <v>-42.4846</v>
      </c>
      <c r="K58">
        <v>15.3744</v>
      </c>
      <c r="L58">
        <v>3.1239</v>
      </c>
    </row>
    <row r="59" spans="1:12" ht="12.75">
      <c r="A59" s="2">
        <f t="shared" si="0"/>
        <v>54</v>
      </c>
      <c r="B59">
        <v>-10.6349</v>
      </c>
      <c r="C59">
        <v>-65.3396</v>
      </c>
      <c r="D59">
        <v>-92.12</v>
      </c>
      <c r="E59"/>
      <c r="F59">
        <v>127.9395</v>
      </c>
      <c r="G59">
        <v>-99.9419</v>
      </c>
      <c r="H59">
        <v>-10.3709</v>
      </c>
      <c r="I59"/>
      <c r="J59">
        <v>-42.4481</v>
      </c>
      <c r="K59">
        <v>15.4376</v>
      </c>
      <c r="L59">
        <v>4.0342</v>
      </c>
    </row>
    <row r="60" spans="1:12" ht="12.75">
      <c r="A60" s="2">
        <f t="shared" si="0"/>
        <v>55</v>
      </c>
      <c r="B60">
        <v>-11.2207</v>
      </c>
      <c r="C60">
        <v>-64.6908</v>
      </c>
      <c r="D60">
        <v>-92.12</v>
      </c>
      <c r="E60"/>
      <c r="F60">
        <v>127.8944</v>
      </c>
      <c r="G60">
        <v>-100.0201</v>
      </c>
      <c r="H60">
        <v>-11.3309</v>
      </c>
      <c r="I60"/>
      <c r="J60">
        <v>-42.4114</v>
      </c>
      <c r="K60">
        <v>15.5011</v>
      </c>
      <c r="L60">
        <v>4.9475</v>
      </c>
    </row>
    <row r="61" spans="1:12" ht="12.75">
      <c r="A61" s="2">
        <f t="shared" si="0"/>
        <v>56</v>
      </c>
      <c r="B61">
        <v>-11.8073</v>
      </c>
      <c r="C61">
        <v>-64.0382</v>
      </c>
      <c r="D61">
        <v>-92.12</v>
      </c>
      <c r="E61"/>
      <c r="F61">
        <v>127.8494</v>
      </c>
      <c r="G61">
        <v>-100.098</v>
      </c>
      <c r="H61">
        <v>-12.2907</v>
      </c>
      <c r="I61"/>
      <c r="J61">
        <v>-42.3747</v>
      </c>
      <c r="K61">
        <v>15.5648</v>
      </c>
      <c r="L61">
        <v>5.8641</v>
      </c>
    </row>
    <row r="62" spans="1:12" ht="12.75">
      <c r="A62" s="2">
        <f t="shared" si="0"/>
        <v>57</v>
      </c>
      <c r="B62">
        <v>-11.7354</v>
      </c>
      <c r="C62">
        <v>-63.4857</v>
      </c>
      <c r="D62">
        <v>-92.12</v>
      </c>
      <c r="E62"/>
      <c r="F62">
        <v>127.5301</v>
      </c>
      <c r="G62">
        <v>-100.6511</v>
      </c>
      <c r="H62">
        <v>-12.2773</v>
      </c>
      <c r="I62"/>
      <c r="J62">
        <v>-42.301</v>
      </c>
      <c r="K62">
        <v>15.6925</v>
      </c>
      <c r="L62">
        <v>6.1721</v>
      </c>
    </row>
    <row r="63" spans="1:12" ht="12.75">
      <c r="A63" s="2">
        <f t="shared" si="0"/>
        <v>58</v>
      </c>
      <c r="B63">
        <v>-11.8438</v>
      </c>
      <c r="C63">
        <v>-63.6899</v>
      </c>
      <c r="D63">
        <v>-92.12</v>
      </c>
      <c r="E63"/>
      <c r="F63">
        <v>127.3893</v>
      </c>
      <c r="G63">
        <v>-100.8948</v>
      </c>
      <c r="H63">
        <v>-12.1725</v>
      </c>
      <c r="I63"/>
      <c r="J63">
        <v>-42.5026</v>
      </c>
      <c r="K63">
        <v>15.3432</v>
      </c>
      <c r="L63">
        <v>6.2833</v>
      </c>
    </row>
    <row r="64" spans="1:12" ht="12.75">
      <c r="A64" s="2">
        <f t="shared" si="0"/>
        <v>59</v>
      </c>
      <c r="B64">
        <v>-11.6749</v>
      </c>
      <c r="C64">
        <v>-63.0548</v>
      </c>
      <c r="D64">
        <v>-92.12</v>
      </c>
      <c r="E64"/>
      <c r="F64">
        <v>127.1368</v>
      </c>
      <c r="G64">
        <v>-101.3322</v>
      </c>
      <c r="H64">
        <v>-12.1706</v>
      </c>
      <c r="I64"/>
      <c r="J64">
        <v>-42.3262</v>
      </c>
      <c r="K64">
        <v>15.6487</v>
      </c>
      <c r="L64">
        <v>6.4789</v>
      </c>
    </row>
    <row r="65" spans="1:12" ht="12.75">
      <c r="A65" s="2">
        <f t="shared" si="0"/>
        <v>60</v>
      </c>
      <c r="B65">
        <v>-11.5005</v>
      </c>
      <c r="C65">
        <v>-62.4214</v>
      </c>
      <c r="D65">
        <v>-92.12</v>
      </c>
      <c r="E65"/>
      <c r="F65">
        <v>126.8845</v>
      </c>
      <c r="G65">
        <v>-101.7693</v>
      </c>
      <c r="H65">
        <v>-12.1684</v>
      </c>
      <c r="I65"/>
      <c r="J65">
        <v>-42.1494</v>
      </c>
      <c r="K65">
        <v>15.9549</v>
      </c>
      <c r="L65">
        <v>6.6753</v>
      </c>
    </row>
    <row r="66" spans="1:12" ht="12.75">
      <c r="A66" s="2">
        <f t="shared" si="0"/>
        <v>61</v>
      </c>
      <c r="B66">
        <v>-11.4361</v>
      </c>
      <c r="C66">
        <v>-61.8226</v>
      </c>
      <c r="D66">
        <v>-92.12</v>
      </c>
      <c r="E66"/>
      <c r="F66">
        <v>126.4334</v>
      </c>
      <c r="G66">
        <v>-102.5507</v>
      </c>
      <c r="H66">
        <v>-12.0752</v>
      </c>
      <c r="I66"/>
      <c r="J66">
        <v>-42.001</v>
      </c>
      <c r="K66">
        <v>16.212</v>
      </c>
      <c r="L66">
        <v>6.7186</v>
      </c>
    </row>
    <row r="67" spans="1:12" ht="12.75">
      <c r="A67" s="2">
        <f t="shared" si="0"/>
        <v>62</v>
      </c>
      <c r="B67">
        <v>-11.4776</v>
      </c>
      <c r="C67">
        <v>-62.06</v>
      </c>
      <c r="D67">
        <v>-92.12</v>
      </c>
      <c r="E67"/>
      <c r="F67">
        <v>126.2746</v>
      </c>
      <c r="G67">
        <v>-102.8257</v>
      </c>
      <c r="H67">
        <v>-11.8699</v>
      </c>
      <c r="I67"/>
      <c r="J67">
        <v>-42.1914</v>
      </c>
      <c r="K67">
        <v>15.8822</v>
      </c>
      <c r="L67">
        <v>6.7262</v>
      </c>
    </row>
    <row r="68" spans="1:12" ht="12.75">
      <c r="A68" s="2">
        <f t="shared" si="0"/>
        <v>63</v>
      </c>
      <c r="B68">
        <v>-11.7579</v>
      </c>
      <c r="C68">
        <v>-62.0305</v>
      </c>
      <c r="D68">
        <v>-92.12</v>
      </c>
      <c r="E68"/>
      <c r="F68">
        <v>126.0071</v>
      </c>
      <c r="G68">
        <v>-103.289</v>
      </c>
      <c r="H68">
        <v>-11.9498</v>
      </c>
      <c r="I68"/>
      <c r="J68">
        <v>-42.302</v>
      </c>
      <c r="K68">
        <v>15.6906</v>
      </c>
      <c r="L68">
        <v>6.8638</v>
      </c>
    </row>
    <row r="69" spans="1:12" ht="12.75">
      <c r="A69" s="2">
        <f t="shared" si="0"/>
        <v>64</v>
      </c>
      <c r="B69">
        <v>-12.1849</v>
      </c>
      <c r="C69">
        <v>-61.6555</v>
      </c>
      <c r="D69">
        <v>-92.12</v>
      </c>
      <c r="E69"/>
      <c r="F69">
        <v>125.6696</v>
      </c>
      <c r="G69">
        <v>-103.8735</v>
      </c>
      <c r="H69">
        <v>-12.2769</v>
      </c>
      <c r="I69"/>
      <c r="J69">
        <v>-42.2139</v>
      </c>
      <c r="K69">
        <v>15.8432</v>
      </c>
      <c r="L69">
        <v>6.9737</v>
      </c>
    </row>
    <row r="70" spans="1:12" ht="12.75">
      <c r="A70" s="2">
        <f t="shared" si="0"/>
        <v>65</v>
      </c>
      <c r="B70">
        <v>-12.6087</v>
      </c>
      <c r="C70">
        <v>-61.2799</v>
      </c>
      <c r="D70">
        <v>-92.12</v>
      </c>
      <c r="E70"/>
      <c r="F70">
        <v>125.3313</v>
      </c>
      <c r="G70">
        <v>-104.4595</v>
      </c>
      <c r="H70">
        <v>-12.6053</v>
      </c>
      <c r="I70"/>
      <c r="J70">
        <v>-42.1264</v>
      </c>
      <c r="K70">
        <v>15.9948</v>
      </c>
      <c r="L70">
        <v>7.0831</v>
      </c>
    </row>
    <row r="71" spans="1:12" ht="12.75">
      <c r="A71" s="2">
        <f aca="true" t="shared" si="1" ref="A71:A134">A70+1</f>
        <v>66</v>
      </c>
      <c r="B71">
        <v>-12.6571</v>
      </c>
      <c r="C71">
        <v>-60.8559</v>
      </c>
      <c r="D71">
        <v>-92.12</v>
      </c>
      <c r="E71"/>
      <c r="F71">
        <v>124.9842</v>
      </c>
      <c r="G71">
        <v>-105.0607</v>
      </c>
      <c r="H71">
        <v>-12.5482</v>
      </c>
      <c r="I71"/>
      <c r="J71">
        <v>-41.9611</v>
      </c>
      <c r="K71">
        <v>16.281</v>
      </c>
      <c r="L71">
        <v>6.7504</v>
      </c>
    </row>
    <row r="72" spans="1:12" ht="12.75">
      <c r="A72" s="2">
        <f t="shared" si="1"/>
        <v>67</v>
      </c>
      <c r="B72">
        <v>-12.7042</v>
      </c>
      <c r="C72">
        <v>-60.4366</v>
      </c>
      <c r="D72">
        <v>-92.12</v>
      </c>
      <c r="E72"/>
      <c r="F72">
        <v>124.6354</v>
      </c>
      <c r="G72">
        <v>-105.6649</v>
      </c>
      <c r="H72">
        <v>-12.4899</v>
      </c>
      <c r="I72"/>
      <c r="J72">
        <v>-41.7972</v>
      </c>
      <c r="K72">
        <v>16.5651</v>
      </c>
      <c r="L72">
        <v>6.4189</v>
      </c>
    </row>
    <row r="73" spans="1:12" ht="12.75">
      <c r="A73" s="2">
        <f t="shared" si="1"/>
        <v>68</v>
      </c>
      <c r="B73">
        <v>-12.75</v>
      </c>
      <c r="C73">
        <v>-60.022</v>
      </c>
      <c r="D73">
        <v>-92.12</v>
      </c>
      <c r="E73"/>
      <c r="F73">
        <v>124.2847</v>
      </c>
      <c r="G73">
        <v>-106.2722</v>
      </c>
      <c r="H73">
        <v>-12.4304</v>
      </c>
      <c r="I73"/>
      <c r="J73">
        <v>-41.6344</v>
      </c>
      <c r="K73">
        <v>16.8469</v>
      </c>
      <c r="L73">
        <v>6.0889</v>
      </c>
    </row>
    <row r="74" spans="1:12" ht="12.75">
      <c r="A74" s="2">
        <f t="shared" si="1"/>
        <v>69</v>
      </c>
      <c r="B74">
        <v>-12.8642</v>
      </c>
      <c r="C74">
        <v>-60.1236</v>
      </c>
      <c r="D74">
        <v>-92.12</v>
      </c>
      <c r="E74"/>
      <c r="F74">
        <v>124.1898</v>
      </c>
      <c r="G74">
        <v>-106.4367</v>
      </c>
      <c r="H74">
        <v>-12.3836</v>
      </c>
      <c r="I74"/>
      <c r="J74">
        <v>-41.7192</v>
      </c>
      <c r="K74">
        <v>16.7002</v>
      </c>
      <c r="L74">
        <v>6.1804</v>
      </c>
    </row>
    <row r="75" spans="1:12" ht="12.75">
      <c r="A75" s="2">
        <f t="shared" si="1"/>
        <v>70</v>
      </c>
      <c r="B75">
        <v>-12.9784</v>
      </c>
      <c r="C75">
        <v>-60.2252</v>
      </c>
      <c r="D75">
        <v>-92.12</v>
      </c>
      <c r="E75"/>
      <c r="F75">
        <v>124.0948</v>
      </c>
      <c r="G75">
        <v>-106.6011</v>
      </c>
      <c r="H75">
        <v>-12.3369</v>
      </c>
      <c r="I75"/>
      <c r="J75">
        <v>-41.8039</v>
      </c>
      <c r="K75">
        <v>16.5534</v>
      </c>
      <c r="L75">
        <v>6.2719</v>
      </c>
    </row>
    <row r="76" spans="1:12" ht="12.75">
      <c r="A76" s="2">
        <f t="shared" si="1"/>
        <v>71</v>
      </c>
      <c r="B76">
        <v>-13.4658</v>
      </c>
      <c r="C76">
        <v>-60.1313</v>
      </c>
      <c r="D76">
        <v>-92.12</v>
      </c>
      <c r="E76"/>
      <c r="F76">
        <v>123.9596</v>
      </c>
      <c r="G76">
        <v>-106.8353</v>
      </c>
      <c r="H76">
        <v>-12.7556</v>
      </c>
      <c r="I76"/>
      <c r="J76">
        <v>-41.8885</v>
      </c>
      <c r="K76">
        <v>16.4068</v>
      </c>
      <c r="L76">
        <v>6.611</v>
      </c>
    </row>
    <row r="77" spans="1:12" ht="12.75">
      <c r="A77" s="2">
        <f t="shared" si="1"/>
        <v>72</v>
      </c>
      <c r="B77">
        <v>-13.9533</v>
      </c>
      <c r="C77">
        <v>-60.0367</v>
      </c>
      <c r="D77">
        <v>-92.12</v>
      </c>
      <c r="E77"/>
      <c r="F77">
        <v>123.8243</v>
      </c>
      <c r="G77">
        <v>-107.0696</v>
      </c>
      <c r="H77">
        <v>-13.1752</v>
      </c>
      <c r="I77"/>
      <c r="J77">
        <v>-41.9732</v>
      </c>
      <c r="K77">
        <v>16.2601</v>
      </c>
      <c r="L77">
        <v>6.9497</v>
      </c>
    </row>
    <row r="78" spans="1:12" ht="12.75">
      <c r="A78" s="2">
        <f t="shared" si="1"/>
        <v>73</v>
      </c>
      <c r="B78">
        <v>-14.1846</v>
      </c>
      <c r="C78">
        <v>-60.3208</v>
      </c>
      <c r="D78">
        <v>-92.12</v>
      </c>
      <c r="E78"/>
      <c r="F78">
        <v>123.6451</v>
      </c>
      <c r="G78">
        <v>-107.38</v>
      </c>
      <c r="H78">
        <v>-13.022</v>
      </c>
      <c r="I78"/>
      <c r="J78">
        <v>-42.1717</v>
      </c>
      <c r="K78">
        <v>15.9164</v>
      </c>
      <c r="L78">
        <v>7.0331</v>
      </c>
    </row>
    <row r="79" spans="1:12" ht="12.75">
      <c r="A79" s="2">
        <f t="shared" si="1"/>
        <v>74</v>
      </c>
      <c r="B79">
        <v>-14.7762</v>
      </c>
      <c r="C79">
        <v>-60.0438</v>
      </c>
      <c r="D79">
        <v>-92.12</v>
      </c>
      <c r="E79"/>
      <c r="F79">
        <v>123.3392</v>
      </c>
      <c r="G79">
        <v>-107.9099</v>
      </c>
      <c r="H79">
        <v>-13.4294</v>
      </c>
      <c r="I79"/>
      <c r="J79">
        <v>-42.1368</v>
      </c>
      <c r="K79">
        <v>15.9769</v>
      </c>
      <c r="L79">
        <v>7.2638</v>
      </c>
    </row>
    <row r="80" spans="1:12" ht="12.75">
      <c r="A80" s="2">
        <f t="shared" si="1"/>
        <v>75</v>
      </c>
      <c r="B80">
        <v>-15.3659</v>
      </c>
      <c r="C80">
        <v>-59.7649</v>
      </c>
      <c r="D80">
        <v>-92.12</v>
      </c>
      <c r="E80"/>
      <c r="F80">
        <v>123.0324</v>
      </c>
      <c r="G80">
        <v>-108.4412</v>
      </c>
      <c r="H80">
        <v>-13.8388</v>
      </c>
      <c r="I80"/>
      <c r="J80">
        <v>-42.1024</v>
      </c>
      <c r="K80">
        <v>16.0364</v>
      </c>
      <c r="L80">
        <v>7.4936</v>
      </c>
    </row>
    <row r="81" spans="1:12" ht="12.75">
      <c r="A81" s="2">
        <f t="shared" si="1"/>
        <v>76</v>
      </c>
      <c r="B81">
        <v>-15.5031</v>
      </c>
      <c r="C81">
        <v>-59.9971</v>
      </c>
      <c r="D81">
        <v>-92.12</v>
      </c>
      <c r="E81"/>
      <c r="F81">
        <v>122.9015</v>
      </c>
      <c r="G81">
        <v>-108.6681</v>
      </c>
      <c r="H81">
        <v>-13.7261</v>
      </c>
      <c r="I81"/>
      <c r="J81">
        <v>-42.3078</v>
      </c>
      <c r="K81">
        <v>15.6806</v>
      </c>
      <c r="L81">
        <v>7.6605</v>
      </c>
    </row>
    <row r="82" spans="1:12" ht="12.75">
      <c r="A82" s="2">
        <f t="shared" si="1"/>
        <v>77</v>
      </c>
      <c r="B82">
        <v>-15.6866</v>
      </c>
      <c r="C82">
        <v>-60.239</v>
      </c>
      <c r="D82">
        <v>-92.12</v>
      </c>
      <c r="E82"/>
      <c r="F82">
        <v>122.7469</v>
      </c>
      <c r="G82">
        <v>-108.9358</v>
      </c>
      <c r="H82">
        <v>-13.5972</v>
      </c>
      <c r="I82"/>
      <c r="J82">
        <v>-42.4994</v>
      </c>
      <c r="K82">
        <v>15.3487</v>
      </c>
      <c r="L82">
        <v>7.8401</v>
      </c>
    </row>
    <row r="83" spans="1:12" ht="12.75">
      <c r="A83" s="2">
        <f t="shared" si="1"/>
        <v>78</v>
      </c>
      <c r="B83">
        <v>-15.9701</v>
      </c>
      <c r="C83">
        <v>-60.3089</v>
      </c>
      <c r="D83">
        <v>-92.12</v>
      </c>
      <c r="E83"/>
      <c r="F83">
        <v>122.4746</v>
      </c>
      <c r="G83">
        <v>-109.4074</v>
      </c>
      <c r="H83">
        <v>-13.5562</v>
      </c>
      <c r="I83"/>
      <c r="J83">
        <v>-42.6067</v>
      </c>
      <c r="K83">
        <v>15.1629</v>
      </c>
      <c r="L83">
        <v>8.0081</v>
      </c>
    </row>
    <row r="84" spans="1:12" ht="12.75">
      <c r="A84" s="2">
        <f t="shared" si="1"/>
        <v>79</v>
      </c>
      <c r="B84">
        <v>-16.4401</v>
      </c>
      <c r="C84">
        <v>-60.3239</v>
      </c>
      <c r="D84">
        <v>-92.12</v>
      </c>
      <c r="E84"/>
      <c r="F84">
        <v>122.1861</v>
      </c>
      <c r="G84">
        <v>-109.9071</v>
      </c>
      <c r="H84">
        <v>-13.6812</v>
      </c>
      <c r="I84"/>
      <c r="J84">
        <v>-42.7217</v>
      </c>
      <c r="K84">
        <v>14.9637</v>
      </c>
      <c r="L84">
        <v>8.2651</v>
      </c>
    </row>
    <row r="85" spans="1:12" ht="12.75">
      <c r="A85" s="2">
        <f t="shared" si="1"/>
        <v>80</v>
      </c>
      <c r="B85">
        <v>-17.5571</v>
      </c>
      <c r="C85">
        <v>-59.5746</v>
      </c>
      <c r="D85">
        <v>-92.12</v>
      </c>
      <c r="E85"/>
      <c r="F85">
        <v>121.7114</v>
      </c>
      <c r="G85">
        <v>-110.7293</v>
      </c>
      <c r="H85">
        <v>-14.6526</v>
      </c>
      <c r="I85"/>
      <c r="J85">
        <v>-42.4815</v>
      </c>
      <c r="K85">
        <v>15.3797</v>
      </c>
      <c r="L85">
        <v>8.6544</v>
      </c>
    </row>
    <row r="86" spans="1:12" ht="12.75">
      <c r="A86" s="2">
        <f t="shared" si="1"/>
        <v>81</v>
      </c>
      <c r="B86">
        <v>-18.6663</v>
      </c>
      <c r="C86">
        <v>-58.8165</v>
      </c>
      <c r="D86">
        <v>-92.12</v>
      </c>
      <c r="E86"/>
      <c r="F86">
        <v>121.2335</v>
      </c>
      <c r="G86">
        <v>-111.5571</v>
      </c>
      <c r="H86">
        <v>-15.6325</v>
      </c>
      <c r="I86"/>
      <c r="J86">
        <v>-42.2433</v>
      </c>
      <c r="K86">
        <v>15.7923</v>
      </c>
      <c r="L86">
        <v>9.0407</v>
      </c>
    </row>
    <row r="87" spans="1:12" ht="12.75">
      <c r="A87" s="2">
        <f t="shared" si="1"/>
        <v>82</v>
      </c>
      <c r="B87">
        <v>-19.7678</v>
      </c>
      <c r="C87">
        <v>-58.0496</v>
      </c>
      <c r="D87">
        <v>-92.12</v>
      </c>
      <c r="E87"/>
      <c r="F87">
        <v>120.7522</v>
      </c>
      <c r="G87">
        <v>-112.3907</v>
      </c>
      <c r="H87">
        <v>-16.6212</v>
      </c>
      <c r="I87"/>
      <c r="J87">
        <v>-42.0071</v>
      </c>
      <c r="K87">
        <v>16.2014</v>
      </c>
      <c r="L87">
        <v>9.424</v>
      </c>
    </row>
    <row r="88" spans="1:12" ht="12.75">
      <c r="A88" s="2">
        <f t="shared" si="1"/>
        <v>83</v>
      </c>
      <c r="B88">
        <v>-20.8615</v>
      </c>
      <c r="C88">
        <v>-57.274</v>
      </c>
      <c r="D88">
        <v>-92.12</v>
      </c>
      <c r="E88"/>
      <c r="F88">
        <v>120.2675</v>
      </c>
      <c r="G88">
        <v>-113.2302</v>
      </c>
      <c r="H88">
        <v>-17.619</v>
      </c>
      <c r="I88"/>
      <c r="J88">
        <v>-41.7729</v>
      </c>
      <c r="K88">
        <v>16.6071</v>
      </c>
      <c r="L88">
        <v>9.8045</v>
      </c>
    </row>
    <row r="89" spans="1:12" ht="12.75">
      <c r="A89" s="2">
        <f t="shared" si="1"/>
        <v>84</v>
      </c>
      <c r="B89">
        <v>-21.9475</v>
      </c>
      <c r="C89">
        <v>-56.4897</v>
      </c>
      <c r="D89">
        <v>-92.12</v>
      </c>
      <c r="E89"/>
      <c r="F89">
        <v>119.7794</v>
      </c>
      <c r="G89">
        <v>-114.0756</v>
      </c>
      <c r="H89">
        <v>-18.6259</v>
      </c>
      <c r="I89"/>
      <c r="J89">
        <v>-41.5405</v>
      </c>
      <c r="K89">
        <v>17.0096</v>
      </c>
      <c r="L89">
        <v>10.1822</v>
      </c>
    </row>
    <row r="90" spans="1:12" ht="12.75">
      <c r="A90" s="2">
        <f t="shared" si="1"/>
        <v>85</v>
      </c>
      <c r="B90">
        <v>-23.0255</v>
      </c>
      <c r="C90">
        <v>-55.6968</v>
      </c>
      <c r="D90">
        <v>-92.12</v>
      </c>
      <c r="E90"/>
      <c r="F90">
        <v>119.2879</v>
      </c>
      <c r="G90">
        <v>-114.927</v>
      </c>
      <c r="H90">
        <v>-19.6423</v>
      </c>
      <c r="I90"/>
      <c r="J90">
        <v>-41.3101</v>
      </c>
      <c r="K90">
        <v>17.4087</v>
      </c>
      <c r="L90">
        <v>10.5573</v>
      </c>
    </row>
    <row r="91" spans="1:12" ht="12.75">
      <c r="A91" s="2">
        <f t="shared" si="1"/>
        <v>86</v>
      </c>
      <c r="B91">
        <v>-24.0957</v>
      </c>
      <c r="C91">
        <v>-54.8953</v>
      </c>
      <c r="D91">
        <v>-92.12</v>
      </c>
      <c r="E91"/>
      <c r="F91">
        <v>118.7928</v>
      </c>
      <c r="G91">
        <v>-115.7846</v>
      </c>
      <c r="H91">
        <v>-20.6683</v>
      </c>
      <c r="I91"/>
      <c r="J91">
        <v>-41.0815</v>
      </c>
      <c r="K91">
        <v>17.8046</v>
      </c>
      <c r="L91">
        <v>10.9299</v>
      </c>
    </row>
    <row r="92" spans="1:12" ht="12.75">
      <c r="A92" s="2">
        <f t="shared" si="1"/>
        <v>87</v>
      </c>
      <c r="B92">
        <v>-25.158</v>
      </c>
      <c r="C92">
        <v>-54.0853</v>
      </c>
      <c r="D92">
        <v>-92.12</v>
      </c>
      <c r="E92"/>
      <c r="F92">
        <v>118.2941</v>
      </c>
      <c r="G92">
        <v>-116.6483</v>
      </c>
      <c r="H92">
        <v>-21.7042</v>
      </c>
      <c r="I92"/>
      <c r="J92">
        <v>-40.8548</v>
      </c>
      <c r="K92">
        <v>18.1973</v>
      </c>
      <c r="L92">
        <v>11.3001</v>
      </c>
    </row>
    <row r="93" spans="1:12" ht="12.75">
      <c r="A93" s="2">
        <f t="shared" si="1"/>
        <v>88</v>
      </c>
      <c r="B93">
        <v>-26.2124</v>
      </c>
      <c r="C93">
        <v>-53.2668</v>
      </c>
      <c r="D93">
        <v>-92.12</v>
      </c>
      <c r="E93"/>
      <c r="F93">
        <v>117.7918</v>
      </c>
      <c r="G93">
        <v>-117.5183</v>
      </c>
      <c r="H93">
        <v>-22.7502</v>
      </c>
      <c r="I93"/>
      <c r="J93">
        <v>-40.6299</v>
      </c>
      <c r="K93">
        <v>18.5868</v>
      </c>
      <c r="L93">
        <v>11.668</v>
      </c>
    </row>
    <row r="94" spans="1:12" ht="12.75">
      <c r="A94" s="2">
        <f t="shared" si="1"/>
        <v>89</v>
      </c>
      <c r="B94">
        <v>-27.2588</v>
      </c>
      <c r="C94">
        <v>-52.44</v>
      </c>
      <c r="D94">
        <v>-92.12</v>
      </c>
      <c r="E94"/>
      <c r="F94">
        <v>117.2858</v>
      </c>
      <c r="G94">
        <v>-118.3948</v>
      </c>
      <c r="H94">
        <v>-23.8065</v>
      </c>
      <c r="I94"/>
      <c r="J94">
        <v>-40.4068</v>
      </c>
      <c r="K94">
        <v>18.9733</v>
      </c>
      <c r="L94">
        <v>12.0338</v>
      </c>
    </row>
    <row r="95" spans="1:12" ht="12.75">
      <c r="A95" s="2">
        <f t="shared" si="1"/>
        <v>90</v>
      </c>
      <c r="B95">
        <v>-28.2972</v>
      </c>
      <c r="C95">
        <v>-51.6047</v>
      </c>
      <c r="D95">
        <v>-92.12</v>
      </c>
      <c r="E95"/>
      <c r="F95">
        <v>116.776</v>
      </c>
      <c r="G95">
        <v>-119.2776</v>
      </c>
      <c r="H95">
        <v>-24.8735</v>
      </c>
      <c r="I95"/>
      <c r="J95">
        <v>-40.1855</v>
      </c>
      <c r="K95">
        <v>19.3566</v>
      </c>
      <c r="L95">
        <v>12.3974</v>
      </c>
    </row>
    <row r="96" spans="1:12" ht="12.75">
      <c r="A96" s="2">
        <f t="shared" si="1"/>
        <v>91</v>
      </c>
      <c r="B96">
        <v>-29.3276</v>
      </c>
      <c r="C96">
        <v>-50.7611</v>
      </c>
      <c r="D96">
        <v>-92.12</v>
      </c>
      <c r="E96"/>
      <c r="F96">
        <v>116.2625</v>
      </c>
      <c r="G96">
        <v>-120.1671</v>
      </c>
      <c r="H96">
        <v>-25.9513</v>
      </c>
      <c r="I96"/>
      <c r="J96">
        <v>-39.9659</v>
      </c>
      <c r="K96">
        <v>19.7369</v>
      </c>
      <c r="L96">
        <v>12.7591</v>
      </c>
    </row>
    <row r="97" spans="1:12" ht="12.75">
      <c r="A97" s="2">
        <f t="shared" si="1"/>
        <v>92</v>
      </c>
      <c r="B97">
        <v>-29.3511</v>
      </c>
      <c r="C97">
        <v>-50.7926</v>
      </c>
      <c r="D97">
        <v>-92.12</v>
      </c>
      <c r="E97"/>
      <c r="F97">
        <v>116.2421</v>
      </c>
      <c r="G97">
        <v>-120.2025</v>
      </c>
      <c r="H97">
        <v>-25.9352</v>
      </c>
      <c r="I97"/>
      <c r="J97">
        <v>-39.9863</v>
      </c>
      <c r="K97">
        <v>19.7015</v>
      </c>
      <c r="L97">
        <v>12.7752</v>
      </c>
    </row>
    <row r="98" spans="1:12" ht="12.75">
      <c r="A98" s="2">
        <f t="shared" si="1"/>
        <v>93</v>
      </c>
      <c r="B98">
        <v>-29.3747</v>
      </c>
      <c r="C98">
        <v>-50.824</v>
      </c>
      <c r="D98">
        <v>-92.12</v>
      </c>
      <c r="E98"/>
      <c r="F98">
        <v>116.2216</v>
      </c>
      <c r="G98">
        <v>-120.2379</v>
      </c>
      <c r="H98">
        <v>-25.9191</v>
      </c>
      <c r="I98"/>
      <c r="J98">
        <v>-40.0068</v>
      </c>
      <c r="K98">
        <v>19.6661</v>
      </c>
      <c r="L98">
        <v>12.7913</v>
      </c>
    </row>
    <row r="99" spans="1:12" ht="12.75">
      <c r="A99" s="2">
        <f t="shared" si="1"/>
        <v>94</v>
      </c>
      <c r="B99">
        <v>-29.3982</v>
      </c>
      <c r="C99">
        <v>-50.8555</v>
      </c>
      <c r="D99">
        <v>-92.12</v>
      </c>
      <c r="E99"/>
      <c r="F99">
        <v>116.2012</v>
      </c>
      <c r="G99">
        <v>-120.2733</v>
      </c>
      <c r="H99">
        <v>-25.903</v>
      </c>
      <c r="I99"/>
      <c r="J99">
        <v>-40.0272</v>
      </c>
      <c r="K99">
        <v>19.6307</v>
      </c>
      <c r="L99">
        <v>12.8074</v>
      </c>
    </row>
    <row r="100" spans="1:12" ht="12.75">
      <c r="A100" s="2">
        <f t="shared" si="1"/>
        <v>95</v>
      </c>
      <c r="B100">
        <v>-29.4218</v>
      </c>
      <c r="C100">
        <v>-50.8869</v>
      </c>
      <c r="D100">
        <v>-92.12</v>
      </c>
      <c r="E100"/>
      <c r="F100">
        <v>116.1807</v>
      </c>
      <c r="G100">
        <v>-120.3087</v>
      </c>
      <c r="H100">
        <v>-25.8869</v>
      </c>
      <c r="I100"/>
      <c r="J100">
        <v>-40.0476</v>
      </c>
      <c r="K100">
        <v>19.5953</v>
      </c>
      <c r="L100">
        <v>12.8235</v>
      </c>
    </row>
    <row r="101" spans="1:12" ht="12.75">
      <c r="A101" s="2">
        <f t="shared" si="1"/>
        <v>96</v>
      </c>
      <c r="B101">
        <v>-29.4453</v>
      </c>
      <c r="C101">
        <v>-50.9183</v>
      </c>
      <c r="D101">
        <v>-92.12</v>
      </c>
      <c r="E101"/>
      <c r="F101">
        <v>116.1603</v>
      </c>
      <c r="G101">
        <v>-120.3441</v>
      </c>
      <c r="H101">
        <v>-25.8708</v>
      </c>
      <c r="I101"/>
      <c r="J101">
        <v>-40.0681</v>
      </c>
      <c r="K101">
        <v>19.5599</v>
      </c>
      <c r="L101">
        <v>12.8396</v>
      </c>
    </row>
    <row r="102" spans="1:12" ht="12.75">
      <c r="A102" s="2">
        <f t="shared" si="1"/>
        <v>97</v>
      </c>
      <c r="B102">
        <v>-29.4689</v>
      </c>
      <c r="C102">
        <v>-50.9498</v>
      </c>
      <c r="D102">
        <v>-92.12</v>
      </c>
      <c r="E102"/>
      <c r="F102">
        <v>116.1399</v>
      </c>
      <c r="G102">
        <v>-120.3795</v>
      </c>
      <c r="H102">
        <v>-25.8547</v>
      </c>
      <c r="I102"/>
      <c r="J102">
        <v>-40.0885</v>
      </c>
      <c r="K102">
        <v>19.5245</v>
      </c>
      <c r="L102">
        <v>12.8557</v>
      </c>
    </row>
    <row r="103" spans="1:12" ht="12.75">
      <c r="A103" s="2">
        <f t="shared" si="1"/>
        <v>98</v>
      </c>
      <c r="B103">
        <v>-29.4924</v>
      </c>
      <c r="C103">
        <v>-50.9812</v>
      </c>
      <c r="D103">
        <v>-92.12</v>
      </c>
      <c r="E103"/>
      <c r="F103">
        <v>116.1194</v>
      </c>
      <c r="G103">
        <v>-120.4149</v>
      </c>
      <c r="H103">
        <v>-25.8386</v>
      </c>
      <c r="I103"/>
      <c r="J103">
        <v>-40.109</v>
      </c>
      <c r="K103">
        <v>19.4891</v>
      </c>
      <c r="L103">
        <v>12.8718</v>
      </c>
    </row>
    <row r="104" spans="1:12" ht="12.75">
      <c r="A104" s="2">
        <f t="shared" si="1"/>
        <v>99</v>
      </c>
      <c r="B104">
        <v>-29.516</v>
      </c>
      <c r="C104">
        <v>-51.0127</v>
      </c>
      <c r="D104">
        <v>-92.12</v>
      </c>
      <c r="E104"/>
      <c r="F104">
        <v>116.099</v>
      </c>
      <c r="G104">
        <v>-120.4503</v>
      </c>
      <c r="H104">
        <v>-25.8225</v>
      </c>
      <c r="I104"/>
      <c r="J104">
        <v>-40.1294</v>
      </c>
      <c r="K104">
        <v>19.4537</v>
      </c>
      <c r="L104">
        <v>12.888</v>
      </c>
    </row>
    <row r="105" spans="1:12" ht="12.75">
      <c r="A105" s="2">
        <f t="shared" si="1"/>
        <v>100</v>
      </c>
      <c r="B105">
        <v>-29.5395</v>
      </c>
      <c r="C105">
        <v>-51.0441</v>
      </c>
      <c r="D105">
        <v>-92.12</v>
      </c>
      <c r="E105"/>
      <c r="F105">
        <v>116.0786</v>
      </c>
      <c r="G105">
        <v>-120.4857</v>
      </c>
      <c r="H105">
        <v>-25.8064</v>
      </c>
      <c r="I105"/>
      <c r="J105">
        <v>-40.1499</v>
      </c>
      <c r="K105">
        <v>19.4183</v>
      </c>
      <c r="L105">
        <v>12.9041</v>
      </c>
    </row>
    <row r="106" spans="1:12" ht="12.75">
      <c r="A106" s="2">
        <f t="shared" si="1"/>
        <v>101</v>
      </c>
      <c r="B106">
        <v>-29.9</v>
      </c>
      <c r="C106">
        <v>-51.2392</v>
      </c>
      <c r="D106">
        <v>-92.12</v>
      </c>
      <c r="E106"/>
      <c r="F106">
        <v>115.8599</v>
      </c>
      <c r="G106">
        <v>-120.8643</v>
      </c>
      <c r="H106">
        <v>-25.5693</v>
      </c>
      <c r="I106"/>
      <c r="J106">
        <v>-40.2899</v>
      </c>
      <c r="K106">
        <v>19.1757</v>
      </c>
      <c r="L106">
        <v>13.1939</v>
      </c>
    </row>
    <row r="107" spans="1:12" ht="12.75">
      <c r="A107" s="2">
        <f t="shared" si="1"/>
        <v>102</v>
      </c>
      <c r="B107">
        <v>-30.1966</v>
      </c>
      <c r="C107">
        <v>-51.472</v>
      </c>
      <c r="D107">
        <v>-92.12</v>
      </c>
      <c r="E107"/>
      <c r="F107">
        <v>115.6563</v>
      </c>
      <c r="G107">
        <v>-121.2171</v>
      </c>
      <c r="H107">
        <v>-25.371</v>
      </c>
      <c r="I107"/>
      <c r="J107">
        <v>-40.4486</v>
      </c>
      <c r="K107">
        <v>18.9009</v>
      </c>
      <c r="L107">
        <v>13.4223</v>
      </c>
    </row>
    <row r="108" spans="1:12" ht="12.75">
      <c r="A108" s="2">
        <f t="shared" si="1"/>
        <v>103</v>
      </c>
      <c r="B108">
        <v>-30.5994</v>
      </c>
      <c r="C108">
        <v>-51.6411</v>
      </c>
      <c r="D108">
        <v>-92.12</v>
      </c>
      <c r="E108"/>
      <c r="F108">
        <v>115.4282</v>
      </c>
      <c r="G108">
        <v>-121.6122</v>
      </c>
      <c r="H108">
        <v>-25.1039</v>
      </c>
      <c r="I108"/>
      <c r="J108">
        <v>-40.5751</v>
      </c>
      <c r="K108">
        <v>18.6817</v>
      </c>
      <c r="L108">
        <v>13.7576</v>
      </c>
    </row>
    <row r="109" spans="1:12" ht="12.75">
      <c r="A109" s="2">
        <f t="shared" si="1"/>
        <v>104</v>
      </c>
      <c r="B109">
        <v>-30.8117</v>
      </c>
      <c r="C109">
        <v>-51.9243</v>
      </c>
      <c r="D109">
        <v>-92.12</v>
      </c>
      <c r="E109"/>
      <c r="F109">
        <v>115.2442</v>
      </c>
      <c r="G109">
        <v>-121.9308</v>
      </c>
      <c r="H109">
        <v>-24.9589</v>
      </c>
      <c r="I109"/>
      <c r="J109">
        <v>-40.7591</v>
      </c>
      <c r="K109">
        <v>18.363</v>
      </c>
      <c r="L109">
        <v>13.9025</v>
      </c>
    </row>
    <row r="110" spans="1:12" ht="12.75">
      <c r="A110" s="2">
        <f t="shared" si="1"/>
        <v>105</v>
      </c>
      <c r="B110">
        <v>-31.2394</v>
      </c>
      <c r="C110">
        <v>-52.0828</v>
      </c>
      <c r="D110">
        <v>-92.12</v>
      </c>
      <c r="E110"/>
      <c r="F110">
        <v>115.0074</v>
      </c>
      <c r="G110">
        <v>-122.3411</v>
      </c>
      <c r="H110">
        <v>-24.6741</v>
      </c>
      <c r="I110"/>
      <c r="J110">
        <v>-40.8754</v>
      </c>
      <c r="K110">
        <v>18.1616</v>
      </c>
      <c r="L110">
        <v>14.2675</v>
      </c>
    </row>
    <row r="111" spans="1:12" ht="12.75">
      <c r="A111" s="2">
        <f t="shared" si="1"/>
        <v>106</v>
      </c>
      <c r="B111">
        <v>-31.4791</v>
      </c>
      <c r="C111">
        <v>-52.3558</v>
      </c>
      <c r="D111">
        <v>-92.12</v>
      </c>
      <c r="E111"/>
      <c r="F111">
        <v>114.813</v>
      </c>
      <c r="G111">
        <v>-122.6777</v>
      </c>
      <c r="H111">
        <v>-24.5165</v>
      </c>
      <c r="I111"/>
      <c r="J111">
        <v>-41.0497</v>
      </c>
      <c r="K111">
        <v>17.8597</v>
      </c>
      <c r="L111">
        <v>14.4379</v>
      </c>
    </row>
    <row r="112" spans="1:12" ht="12.75">
      <c r="A112" s="2">
        <f t="shared" si="1"/>
        <v>107</v>
      </c>
      <c r="B112">
        <v>-31.8702</v>
      </c>
      <c r="C112">
        <v>-52.2578</v>
      </c>
      <c r="D112">
        <v>-92.12</v>
      </c>
      <c r="E112"/>
      <c r="F112">
        <v>114.4511</v>
      </c>
      <c r="G112">
        <v>-123.3045</v>
      </c>
      <c r="H112">
        <v>-24.4913</v>
      </c>
      <c r="I112"/>
      <c r="J112">
        <v>-41.0586</v>
      </c>
      <c r="K112">
        <v>17.8443</v>
      </c>
      <c r="L112">
        <v>14.8782</v>
      </c>
    </row>
    <row r="113" spans="1:12" ht="12.75">
      <c r="A113" s="2">
        <f t="shared" si="1"/>
        <v>108</v>
      </c>
      <c r="B113">
        <v>-32.3789</v>
      </c>
      <c r="C113">
        <v>-52.5034</v>
      </c>
      <c r="D113">
        <v>-92.12</v>
      </c>
      <c r="E113"/>
      <c r="F113">
        <v>114.1075</v>
      </c>
      <c r="G113">
        <v>-123.8997</v>
      </c>
      <c r="H113">
        <v>-24.2586</v>
      </c>
      <c r="I113"/>
      <c r="J113">
        <v>-41.1198</v>
      </c>
      <c r="K113">
        <v>17.7382</v>
      </c>
      <c r="L113">
        <v>15.2784</v>
      </c>
    </row>
    <row r="114" spans="1:12" ht="12.75">
      <c r="A114" s="2">
        <f t="shared" si="1"/>
        <v>109</v>
      </c>
      <c r="B114">
        <v>-32.8808</v>
      </c>
      <c r="C114">
        <v>-52.7575</v>
      </c>
      <c r="D114">
        <v>-92.12</v>
      </c>
      <c r="E114"/>
      <c r="F114">
        <v>113.7688</v>
      </c>
      <c r="G114">
        <v>-124.4862</v>
      </c>
      <c r="H114">
        <v>-24.0141</v>
      </c>
      <c r="I114"/>
      <c r="J114">
        <v>-41.1818</v>
      </c>
      <c r="K114">
        <v>17.6309</v>
      </c>
      <c r="L114">
        <v>15.6833</v>
      </c>
    </row>
    <row r="115" spans="1:12" ht="12.75">
      <c r="A115" s="2">
        <f t="shared" si="1"/>
        <v>110</v>
      </c>
      <c r="B115">
        <v>-33.3591</v>
      </c>
      <c r="C115">
        <v>-53.0236</v>
      </c>
      <c r="D115">
        <v>-92.12</v>
      </c>
      <c r="E115"/>
      <c r="F115">
        <v>113.4496</v>
      </c>
      <c r="G115">
        <v>-125.0392</v>
      </c>
      <c r="H115">
        <v>-23.7877</v>
      </c>
      <c r="I115"/>
      <c r="J115">
        <v>-41.264</v>
      </c>
      <c r="K115">
        <v>17.4885</v>
      </c>
      <c r="L115">
        <v>16.0448</v>
      </c>
    </row>
    <row r="116" spans="1:12" ht="12.75">
      <c r="A116" s="2">
        <f t="shared" si="1"/>
        <v>111</v>
      </c>
      <c r="B116">
        <v>-33.7072</v>
      </c>
      <c r="C116">
        <v>-53.299</v>
      </c>
      <c r="D116">
        <v>-92.12</v>
      </c>
      <c r="E116"/>
      <c r="F116">
        <v>113.2014</v>
      </c>
      <c r="G116">
        <v>-125.4691</v>
      </c>
      <c r="H116">
        <v>-23.6037</v>
      </c>
      <c r="I116"/>
      <c r="J116">
        <v>-41.4013</v>
      </c>
      <c r="K116">
        <v>17.2508</v>
      </c>
      <c r="L116">
        <v>16.2916</v>
      </c>
    </row>
    <row r="117" spans="1:12" ht="12.75">
      <c r="A117" s="2">
        <f t="shared" si="1"/>
        <v>112</v>
      </c>
      <c r="B117">
        <v>-34.0885</v>
      </c>
      <c r="C117">
        <v>-53.5304</v>
      </c>
      <c r="D117">
        <v>-92.12</v>
      </c>
      <c r="E117"/>
      <c r="F117">
        <v>112.9322</v>
      </c>
      <c r="G117">
        <v>-125.9353</v>
      </c>
      <c r="H117">
        <v>-23.4583</v>
      </c>
      <c r="I117"/>
      <c r="J117">
        <v>-41.5232</v>
      </c>
      <c r="K117">
        <v>17.0396</v>
      </c>
      <c r="L117">
        <v>16.5668</v>
      </c>
    </row>
    <row r="118" spans="1:12" ht="12.75">
      <c r="A118" s="2">
        <f t="shared" si="1"/>
        <v>113</v>
      </c>
      <c r="B118">
        <v>-34.6644</v>
      </c>
      <c r="C118">
        <v>-53.7339</v>
      </c>
      <c r="D118">
        <v>-92.12</v>
      </c>
      <c r="E118"/>
      <c r="F118">
        <v>112.5729</v>
      </c>
      <c r="G118">
        <v>-126.5577</v>
      </c>
      <c r="H118">
        <v>-23.3292</v>
      </c>
      <c r="I118"/>
      <c r="J118">
        <v>-41.5887</v>
      </c>
      <c r="K118">
        <v>16.9262</v>
      </c>
      <c r="L118">
        <v>16.964</v>
      </c>
    </row>
    <row r="119" spans="1:12" ht="12.75">
      <c r="A119" s="2">
        <f t="shared" si="1"/>
        <v>114</v>
      </c>
      <c r="B119">
        <v>-35.351</v>
      </c>
      <c r="C119">
        <v>-53.0949</v>
      </c>
      <c r="D119">
        <v>-92.12</v>
      </c>
      <c r="E119"/>
      <c r="F119">
        <v>112.2329</v>
      </c>
      <c r="G119">
        <v>-127.1466</v>
      </c>
      <c r="H119">
        <v>-24.1915</v>
      </c>
      <c r="I119"/>
      <c r="J119">
        <v>-41.6379</v>
      </c>
      <c r="K119">
        <v>16.8408</v>
      </c>
      <c r="L119">
        <v>17.6574</v>
      </c>
    </row>
    <row r="120" spans="1:12" ht="12.75">
      <c r="A120" s="2">
        <f t="shared" si="1"/>
        <v>115</v>
      </c>
      <c r="B120">
        <v>-35.7066</v>
      </c>
      <c r="C120">
        <v>-52.9861</v>
      </c>
      <c r="D120">
        <v>-92.12</v>
      </c>
      <c r="E120"/>
      <c r="F120">
        <v>112.0267</v>
      </c>
      <c r="G120">
        <v>-127.5037</v>
      </c>
      <c r="H120">
        <v>-24.4984</v>
      </c>
      <c r="I120"/>
      <c r="J120">
        <v>-41.7967</v>
      </c>
      <c r="K120">
        <v>16.5658</v>
      </c>
      <c r="L120">
        <v>17.9901</v>
      </c>
    </row>
    <row r="121" spans="1:12" ht="12.75">
      <c r="A121" s="2">
        <f t="shared" si="1"/>
        <v>116</v>
      </c>
      <c r="B121">
        <v>-35.8697</v>
      </c>
      <c r="C121">
        <v>-53.2688</v>
      </c>
      <c r="D121">
        <v>-92.12</v>
      </c>
      <c r="E121"/>
      <c r="F121">
        <v>111.855</v>
      </c>
      <c r="G121">
        <v>-127.8011</v>
      </c>
      <c r="H121">
        <v>-24.4088</v>
      </c>
      <c r="I121"/>
      <c r="J121">
        <v>-41.9934</v>
      </c>
      <c r="K121">
        <v>16.2251</v>
      </c>
      <c r="L121">
        <v>18.0956</v>
      </c>
    </row>
    <row r="122" spans="1:12" ht="12.75">
      <c r="A122" s="2">
        <f t="shared" si="1"/>
        <v>117</v>
      </c>
      <c r="B122">
        <v>-36.0022</v>
      </c>
      <c r="C122">
        <v>-53.5528</v>
      </c>
      <c r="D122">
        <v>-92.12</v>
      </c>
      <c r="E122"/>
      <c r="F122">
        <v>111.6908</v>
      </c>
      <c r="G122">
        <v>-128.0855</v>
      </c>
      <c r="H122">
        <v>-24.3494</v>
      </c>
      <c r="I122"/>
      <c r="J122">
        <v>-42.1976</v>
      </c>
      <c r="K122">
        <v>15.8715</v>
      </c>
      <c r="L122">
        <v>18.1784</v>
      </c>
    </row>
    <row r="123" spans="1:12" ht="12.75">
      <c r="A123" s="2">
        <f t="shared" si="1"/>
        <v>118</v>
      </c>
      <c r="B123">
        <v>-36.2168</v>
      </c>
      <c r="C123">
        <v>-53.8351</v>
      </c>
      <c r="D123">
        <v>-92.12</v>
      </c>
      <c r="E123"/>
      <c r="F123">
        <v>111.5067</v>
      </c>
      <c r="G123">
        <v>-128.4045</v>
      </c>
      <c r="H123">
        <v>-24.2048</v>
      </c>
      <c r="I123"/>
      <c r="J123">
        <v>-42.3817</v>
      </c>
      <c r="K123">
        <v>15.5526</v>
      </c>
      <c r="L123">
        <v>18.323</v>
      </c>
    </row>
    <row r="124" spans="1:12" ht="12.75">
      <c r="A124" s="2">
        <f t="shared" si="1"/>
        <v>119</v>
      </c>
      <c r="B124">
        <v>-36.2302</v>
      </c>
      <c r="C124">
        <v>-53.9145</v>
      </c>
      <c r="D124">
        <v>-92.12</v>
      </c>
      <c r="E124"/>
      <c r="F124">
        <v>111.4246</v>
      </c>
      <c r="G124">
        <v>-128.5466</v>
      </c>
      <c r="H124">
        <v>-24.2657</v>
      </c>
      <c r="I124"/>
      <c r="J124">
        <v>-42.4881</v>
      </c>
      <c r="K124">
        <v>15.3684</v>
      </c>
      <c r="L124">
        <v>18.3136</v>
      </c>
    </row>
    <row r="125" spans="1:12" ht="12.75">
      <c r="A125" s="2">
        <f t="shared" si="1"/>
        <v>120</v>
      </c>
      <c r="B125">
        <v>-36.2437</v>
      </c>
      <c r="C125">
        <v>-53.994</v>
      </c>
      <c r="D125">
        <v>-92.12</v>
      </c>
      <c r="E125"/>
      <c r="F125">
        <v>111.3425</v>
      </c>
      <c r="G125">
        <v>-128.6887</v>
      </c>
      <c r="H125">
        <v>-24.3265</v>
      </c>
      <c r="I125"/>
      <c r="J125">
        <v>-42.5944</v>
      </c>
      <c r="K125">
        <v>15.1841</v>
      </c>
      <c r="L125">
        <v>18.3042</v>
      </c>
    </row>
    <row r="126" spans="1:12" ht="12.75">
      <c r="A126" s="2">
        <f t="shared" si="1"/>
        <v>121</v>
      </c>
      <c r="B126">
        <v>-36.4582</v>
      </c>
      <c r="C126">
        <v>-54.276</v>
      </c>
      <c r="D126">
        <v>-92.12</v>
      </c>
      <c r="E126"/>
      <c r="F126">
        <v>111.1584</v>
      </c>
      <c r="G126">
        <v>-129.0077</v>
      </c>
      <c r="H126">
        <v>-24.1819</v>
      </c>
      <c r="I126"/>
      <c r="J126">
        <v>-42.7786</v>
      </c>
      <c r="K126">
        <v>14.8652</v>
      </c>
      <c r="L126">
        <v>18.4488</v>
      </c>
    </row>
    <row r="127" spans="1:12" ht="12.75">
      <c r="A127" s="2">
        <f t="shared" si="1"/>
        <v>122</v>
      </c>
      <c r="B127">
        <v>-36.6347</v>
      </c>
      <c r="C127">
        <v>-54.5285</v>
      </c>
      <c r="D127">
        <v>-92.12</v>
      </c>
      <c r="E127"/>
      <c r="F127">
        <v>110.9757</v>
      </c>
      <c r="G127">
        <v>-129.3241</v>
      </c>
      <c r="H127">
        <v>-24.1065</v>
      </c>
      <c r="I127"/>
      <c r="J127">
        <v>-42.9689</v>
      </c>
      <c r="K127">
        <v>14.5355</v>
      </c>
      <c r="L127">
        <v>18.5541</v>
      </c>
    </row>
    <row r="128" spans="1:12" ht="12.75">
      <c r="A128" s="2">
        <f t="shared" si="1"/>
        <v>123</v>
      </c>
      <c r="B128">
        <v>-36.8491</v>
      </c>
      <c r="C128">
        <v>-54.8104</v>
      </c>
      <c r="D128">
        <v>-92.12</v>
      </c>
      <c r="E128"/>
      <c r="F128">
        <v>110.7916</v>
      </c>
      <c r="G128">
        <v>-129.643</v>
      </c>
      <c r="H128">
        <v>-23.9618</v>
      </c>
      <c r="I128"/>
      <c r="J128">
        <v>-43.1531</v>
      </c>
      <c r="K128">
        <v>14.2166</v>
      </c>
      <c r="L128">
        <v>18.6987</v>
      </c>
    </row>
    <row r="129" spans="1:12" ht="12.75">
      <c r="A129" s="2">
        <f t="shared" si="1"/>
        <v>124</v>
      </c>
      <c r="B129">
        <v>-36.8625</v>
      </c>
      <c r="C129">
        <v>-54.9162</v>
      </c>
      <c r="D129">
        <v>-92.12</v>
      </c>
      <c r="E129"/>
      <c r="F129">
        <v>110.7156</v>
      </c>
      <c r="G129">
        <v>-129.7747</v>
      </c>
      <c r="H129">
        <v>-24.0023</v>
      </c>
      <c r="I129"/>
      <c r="J129">
        <v>-43.2628</v>
      </c>
      <c r="K129">
        <v>14.0266</v>
      </c>
      <c r="L129">
        <v>18.695</v>
      </c>
    </row>
    <row r="130" spans="1:12" ht="12.75">
      <c r="A130" s="2">
        <f t="shared" si="1"/>
        <v>125</v>
      </c>
      <c r="B130">
        <v>-36.8761</v>
      </c>
      <c r="C130">
        <v>-55.022</v>
      </c>
      <c r="D130">
        <v>-92.12</v>
      </c>
      <c r="E130"/>
      <c r="F130">
        <v>110.6395</v>
      </c>
      <c r="G130">
        <v>-129.9063</v>
      </c>
      <c r="H130">
        <v>-24.0428</v>
      </c>
      <c r="I130"/>
      <c r="J130">
        <v>-43.3724</v>
      </c>
      <c r="K130">
        <v>13.8366</v>
      </c>
      <c r="L130">
        <v>18.6914</v>
      </c>
    </row>
    <row r="131" spans="1:12" ht="12.75">
      <c r="A131" s="2">
        <f t="shared" si="1"/>
        <v>126</v>
      </c>
      <c r="B131">
        <v>-37.0903</v>
      </c>
      <c r="C131">
        <v>-55.3037</v>
      </c>
      <c r="D131">
        <v>-92.12</v>
      </c>
      <c r="E131"/>
      <c r="F131">
        <v>110.4554</v>
      </c>
      <c r="G131">
        <v>-130.2253</v>
      </c>
      <c r="H131">
        <v>-23.8982</v>
      </c>
      <c r="I131"/>
      <c r="J131">
        <v>-43.5566</v>
      </c>
      <c r="K131">
        <v>13.5176</v>
      </c>
      <c r="L131">
        <v>18.836</v>
      </c>
    </row>
    <row r="132" spans="1:12" ht="12.75">
      <c r="A132" s="2">
        <f t="shared" si="1"/>
        <v>127</v>
      </c>
      <c r="B132">
        <v>-37.1955</v>
      </c>
      <c r="C132">
        <v>-55.5456</v>
      </c>
      <c r="D132">
        <v>-92.12</v>
      </c>
      <c r="E132"/>
      <c r="F132">
        <v>110.2912</v>
      </c>
      <c r="G132">
        <v>-130.5097</v>
      </c>
      <c r="H132">
        <v>-23.8774</v>
      </c>
      <c r="I132"/>
      <c r="J132">
        <v>-43.7609</v>
      </c>
      <c r="K132">
        <v>13.1638</v>
      </c>
      <c r="L132">
        <v>18.8952</v>
      </c>
    </row>
    <row r="133" spans="1:12" ht="12.75">
      <c r="A133" s="2">
        <f t="shared" si="1"/>
        <v>128</v>
      </c>
      <c r="B133">
        <v>-37.4059</v>
      </c>
      <c r="C133">
        <v>-55.8256</v>
      </c>
      <c r="D133">
        <v>-92.12</v>
      </c>
      <c r="E133"/>
      <c r="F133">
        <v>110.1075</v>
      </c>
      <c r="G133">
        <v>-130.8278</v>
      </c>
      <c r="H133">
        <v>-23.7382</v>
      </c>
      <c r="I133"/>
      <c r="J133">
        <v>-43.9458</v>
      </c>
      <c r="K133">
        <v>12.8435</v>
      </c>
      <c r="L133">
        <v>19.0364</v>
      </c>
    </row>
    <row r="134" spans="1:12" ht="12.75">
      <c r="A134" s="2">
        <f t="shared" si="1"/>
        <v>129</v>
      </c>
      <c r="B134">
        <v>-37.5921</v>
      </c>
      <c r="C134">
        <v>-56.0922</v>
      </c>
      <c r="D134">
        <v>-92.12</v>
      </c>
      <c r="E134"/>
      <c r="F134">
        <v>109.9232</v>
      </c>
      <c r="G134">
        <v>-131.147</v>
      </c>
      <c r="H134">
        <v>-23.6567</v>
      </c>
      <c r="I134"/>
      <c r="J134">
        <v>-44.1365</v>
      </c>
      <c r="K134">
        <v>12.5131</v>
      </c>
      <c r="L134">
        <v>19.1452</v>
      </c>
    </row>
    <row r="135" spans="1:12" ht="12.75">
      <c r="A135" s="2">
        <f aca="true" t="shared" si="2" ref="A135:A198">A134+1</f>
        <v>130</v>
      </c>
      <c r="B135">
        <v>-37.7241</v>
      </c>
      <c r="C135">
        <v>-56.3621</v>
      </c>
      <c r="D135">
        <v>-92.12</v>
      </c>
      <c r="E135"/>
      <c r="F135">
        <v>109.7584</v>
      </c>
      <c r="G135">
        <v>-131.4325</v>
      </c>
      <c r="H135">
        <v>-23.59</v>
      </c>
      <c r="I135"/>
      <c r="J135">
        <v>-44.338</v>
      </c>
      <c r="K135">
        <v>12.1642</v>
      </c>
      <c r="L135">
        <v>19.2303</v>
      </c>
    </row>
    <row r="136" spans="1:12" ht="12.75">
      <c r="A136" s="2">
        <f t="shared" si="2"/>
        <v>131</v>
      </c>
      <c r="B136">
        <v>-37.8332</v>
      </c>
      <c r="C136">
        <v>-56.6287</v>
      </c>
      <c r="D136">
        <v>-92.12</v>
      </c>
      <c r="E136"/>
      <c r="F136">
        <v>109.5995</v>
      </c>
      <c r="G136">
        <v>-131.7078</v>
      </c>
      <c r="H136">
        <v>-23.5418</v>
      </c>
      <c r="I136"/>
      <c r="J136">
        <v>-44.5441</v>
      </c>
      <c r="K136">
        <v>11.8072</v>
      </c>
      <c r="L136">
        <v>19.3004</v>
      </c>
    </row>
    <row r="137" spans="1:12" ht="12.75">
      <c r="A137" s="2">
        <f t="shared" si="2"/>
        <v>132</v>
      </c>
      <c r="B137">
        <v>-38.0326</v>
      </c>
      <c r="C137">
        <v>-56.9079</v>
      </c>
      <c r="D137">
        <v>-92.12</v>
      </c>
      <c r="E137"/>
      <c r="F137">
        <v>109.4181</v>
      </c>
      <c r="G137">
        <v>-132.022</v>
      </c>
      <c r="H137">
        <v>-23.4147</v>
      </c>
      <c r="I137"/>
      <c r="J137">
        <v>-44.7315</v>
      </c>
      <c r="K137">
        <v>11.4826</v>
      </c>
      <c r="L137">
        <v>19.4326</v>
      </c>
    </row>
    <row r="138" spans="1:12" ht="12.75">
      <c r="A138" s="2">
        <f t="shared" si="2"/>
        <v>133</v>
      </c>
      <c r="B138">
        <v>-38.2351</v>
      </c>
      <c r="C138">
        <v>-57.1885</v>
      </c>
      <c r="D138">
        <v>-92.12</v>
      </c>
      <c r="E138"/>
      <c r="F138">
        <v>109.2351</v>
      </c>
      <c r="G138">
        <v>-132.3389</v>
      </c>
      <c r="H138">
        <v>-23.2887</v>
      </c>
      <c r="I138"/>
      <c r="J138">
        <v>-44.9186</v>
      </c>
      <c r="K138">
        <v>11.1585</v>
      </c>
      <c r="L138">
        <v>19.5647</v>
      </c>
    </row>
    <row r="139" spans="1:12" ht="12.75">
      <c r="A139" s="2">
        <f t="shared" si="2"/>
        <v>134</v>
      </c>
      <c r="B139">
        <v>-38.4167</v>
      </c>
      <c r="C139">
        <v>-57.4726</v>
      </c>
      <c r="D139">
        <v>-92.12</v>
      </c>
      <c r="E139"/>
      <c r="F139">
        <v>109.0604</v>
      </c>
      <c r="G139">
        <v>-132.6416</v>
      </c>
      <c r="H139">
        <v>-23.1663</v>
      </c>
      <c r="I139"/>
      <c r="J139">
        <v>-45.1102</v>
      </c>
      <c r="K139">
        <v>10.8267</v>
      </c>
      <c r="L139">
        <v>19.6883</v>
      </c>
    </row>
    <row r="140" spans="1:12" ht="12.75">
      <c r="A140" s="2">
        <f t="shared" si="2"/>
        <v>135</v>
      </c>
      <c r="B140">
        <v>-38.5698</v>
      </c>
      <c r="C140">
        <v>-57.7319</v>
      </c>
      <c r="D140">
        <v>-92.12</v>
      </c>
      <c r="E140"/>
      <c r="F140">
        <v>108.8955</v>
      </c>
      <c r="G140">
        <v>-132.9271</v>
      </c>
      <c r="H140">
        <v>-23.0933</v>
      </c>
      <c r="I140"/>
      <c r="J140">
        <v>-45.3079</v>
      </c>
      <c r="K140">
        <v>10.4843</v>
      </c>
      <c r="L140">
        <v>19.8022</v>
      </c>
    </row>
    <row r="141" spans="1:12" ht="12.75">
      <c r="A141" s="2">
        <f t="shared" si="2"/>
        <v>136</v>
      </c>
      <c r="B141">
        <v>-38.8246</v>
      </c>
      <c r="C141">
        <v>-57.8625</v>
      </c>
      <c r="D141">
        <v>-92.12</v>
      </c>
      <c r="E141"/>
      <c r="F141">
        <v>108.7186</v>
      </c>
      <c r="G141">
        <v>-133.2335</v>
      </c>
      <c r="H141">
        <v>-23.0904</v>
      </c>
      <c r="I141"/>
      <c r="J141">
        <v>-45.4879</v>
      </c>
      <c r="K141">
        <v>10.1725</v>
      </c>
      <c r="L141">
        <v>20.0198</v>
      </c>
    </row>
    <row r="142" spans="1:12" ht="12.75">
      <c r="A142" s="2">
        <f t="shared" si="2"/>
        <v>137</v>
      </c>
      <c r="B142">
        <v>-39.0231</v>
      </c>
      <c r="C142">
        <v>-58.1305</v>
      </c>
      <c r="D142">
        <v>-92.12</v>
      </c>
      <c r="E142"/>
      <c r="F142">
        <v>108.5362</v>
      </c>
      <c r="G142">
        <v>-133.5494</v>
      </c>
      <c r="H142">
        <v>-22.9883</v>
      </c>
      <c r="I142"/>
      <c r="J142">
        <v>-45.6767</v>
      </c>
      <c r="K142">
        <v>9.8455</v>
      </c>
      <c r="L142">
        <v>20.1469</v>
      </c>
    </row>
    <row r="143" spans="1:12" ht="12.75">
      <c r="A143" s="2">
        <f t="shared" si="2"/>
        <v>138</v>
      </c>
      <c r="B143">
        <v>-39.2369</v>
      </c>
      <c r="C143">
        <v>-58.4113</v>
      </c>
      <c r="D143">
        <v>-92.12</v>
      </c>
      <c r="E143"/>
      <c r="F143">
        <v>108.3521</v>
      </c>
      <c r="G143">
        <v>-133.8683</v>
      </c>
      <c r="H143">
        <v>-22.8437</v>
      </c>
      <c r="I143"/>
      <c r="J143">
        <v>-45.8608</v>
      </c>
      <c r="K143">
        <v>9.5266</v>
      </c>
      <c r="L143">
        <v>20.2914</v>
      </c>
    </row>
    <row r="144" spans="1:12" ht="12.75">
      <c r="A144" s="2">
        <f t="shared" si="2"/>
        <v>139</v>
      </c>
      <c r="B144">
        <v>-39.2596</v>
      </c>
      <c r="C144">
        <v>-58.5555</v>
      </c>
      <c r="D144">
        <v>-92.12</v>
      </c>
      <c r="E144"/>
      <c r="F144">
        <v>108.2833</v>
      </c>
      <c r="G144">
        <v>-133.9875</v>
      </c>
      <c r="H144">
        <v>-22.8404</v>
      </c>
      <c r="I144"/>
      <c r="J144">
        <v>-45.9725</v>
      </c>
      <c r="K144">
        <v>9.3331</v>
      </c>
      <c r="L144">
        <v>20.3069</v>
      </c>
    </row>
    <row r="145" spans="1:12" ht="12.75">
      <c r="A145" s="2">
        <f t="shared" si="2"/>
        <v>140</v>
      </c>
      <c r="B145">
        <v>-39.2822</v>
      </c>
      <c r="C145">
        <v>-58.6996</v>
      </c>
      <c r="D145">
        <v>-92.12</v>
      </c>
      <c r="E145"/>
      <c r="F145">
        <v>108.2145</v>
      </c>
      <c r="G145">
        <v>-134.1067</v>
      </c>
      <c r="H145">
        <v>-22.8371</v>
      </c>
      <c r="I145"/>
      <c r="J145">
        <v>-46.0843</v>
      </c>
      <c r="K145">
        <v>9.1396</v>
      </c>
      <c r="L145">
        <v>20.3223</v>
      </c>
    </row>
    <row r="146" spans="1:12" ht="12.75">
      <c r="A146" s="2">
        <f t="shared" si="2"/>
        <v>141</v>
      </c>
      <c r="B146">
        <v>-39.496</v>
      </c>
      <c r="C146">
        <v>-58.9802</v>
      </c>
      <c r="D146">
        <v>-92.12</v>
      </c>
      <c r="E146"/>
      <c r="F146">
        <v>108.0304</v>
      </c>
      <c r="G146">
        <v>-134.4256</v>
      </c>
      <c r="H146">
        <v>-22.6925</v>
      </c>
      <c r="I146"/>
      <c r="J146">
        <v>-46.2684</v>
      </c>
      <c r="K146">
        <v>8.8207</v>
      </c>
      <c r="L146">
        <v>20.4669</v>
      </c>
    </row>
    <row r="147" spans="1:12" ht="12.75">
      <c r="A147" s="2">
        <f t="shared" si="2"/>
        <v>142</v>
      </c>
      <c r="B147">
        <v>-39.7097</v>
      </c>
      <c r="C147">
        <v>-59.2609</v>
      </c>
      <c r="D147">
        <v>-92.12</v>
      </c>
      <c r="E147"/>
      <c r="F147">
        <v>107.8462</v>
      </c>
      <c r="G147">
        <v>-134.7445</v>
      </c>
      <c r="H147">
        <v>-22.548</v>
      </c>
      <c r="I147"/>
      <c r="J147">
        <v>-46.4525</v>
      </c>
      <c r="K147">
        <v>8.5018</v>
      </c>
      <c r="L147">
        <v>20.6115</v>
      </c>
    </row>
    <row r="148" spans="1:12" ht="12.75">
      <c r="A148" s="2">
        <f t="shared" si="2"/>
        <v>143</v>
      </c>
      <c r="B148">
        <v>-39.9234</v>
      </c>
      <c r="C148">
        <v>-59.5415</v>
      </c>
      <c r="D148">
        <v>-92.12</v>
      </c>
      <c r="E148"/>
      <c r="F148">
        <v>107.6621</v>
      </c>
      <c r="G148">
        <v>-135.0634</v>
      </c>
      <c r="H148">
        <v>-22.4034</v>
      </c>
      <c r="I148"/>
      <c r="J148">
        <v>-46.6366</v>
      </c>
      <c r="K148">
        <v>8.1829</v>
      </c>
      <c r="L148">
        <v>20.756</v>
      </c>
    </row>
    <row r="149" spans="1:12" ht="12.75">
      <c r="A149" s="2">
        <f t="shared" si="2"/>
        <v>144</v>
      </c>
      <c r="B149">
        <v>-40.1055</v>
      </c>
      <c r="C149">
        <v>-59.8269</v>
      </c>
      <c r="D149">
        <v>-92.12</v>
      </c>
      <c r="E149"/>
      <c r="F149">
        <v>107.4861</v>
      </c>
      <c r="G149">
        <v>-135.3683</v>
      </c>
      <c r="H149">
        <v>-22.2805</v>
      </c>
      <c r="I149"/>
      <c r="J149">
        <v>-46.8278</v>
      </c>
      <c r="K149">
        <v>7.8516</v>
      </c>
      <c r="L149">
        <v>20.8782</v>
      </c>
    </row>
    <row r="150" spans="1:12" ht="12.75">
      <c r="A150" s="2">
        <f t="shared" si="2"/>
        <v>145</v>
      </c>
      <c r="B150">
        <v>-40.1495</v>
      </c>
      <c r="C150">
        <v>-59.9815</v>
      </c>
      <c r="D150">
        <v>-92.12</v>
      </c>
      <c r="E150"/>
      <c r="F150">
        <v>107.4079</v>
      </c>
      <c r="G150">
        <v>-135.5037</v>
      </c>
      <c r="H150">
        <v>-22.26</v>
      </c>
      <c r="I150"/>
      <c r="J150">
        <v>-46.9349</v>
      </c>
      <c r="K150">
        <v>7.6662</v>
      </c>
      <c r="L150">
        <v>20.8996</v>
      </c>
    </row>
    <row r="151" spans="1:12" ht="12.75">
      <c r="A151" s="2">
        <f t="shared" si="2"/>
        <v>146</v>
      </c>
      <c r="B151">
        <v>-40.1935</v>
      </c>
      <c r="C151">
        <v>-60.1361</v>
      </c>
      <c r="D151">
        <v>-92.12</v>
      </c>
      <c r="E151"/>
      <c r="F151">
        <v>107.3297</v>
      </c>
      <c r="G151">
        <v>-135.6391</v>
      </c>
      <c r="H151">
        <v>-22.2395</v>
      </c>
      <c r="I151"/>
      <c r="J151">
        <v>-47.042</v>
      </c>
      <c r="K151">
        <v>7.4807</v>
      </c>
      <c r="L151">
        <v>20.921</v>
      </c>
    </row>
    <row r="152" spans="1:12" ht="12.75">
      <c r="A152" s="2">
        <f t="shared" si="2"/>
        <v>147</v>
      </c>
      <c r="B152">
        <v>-40.4071</v>
      </c>
      <c r="C152">
        <v>-60.4166</v>
      </c>
      <c r="D152">
        <v>-92.12</v>
      </c>
      <c r="E152"/>
      <c r="F152">
        <v>107.1456</v>
      </c>
      <c r="G152">
        <v>-135.958</v>
      </c>
      <c r="H152">
        <v>-22.0949</v>
      </c>
      <c r="I152"/>
      <c r="J152">
        <v>-47.2261</v>
      </c>
      <c r="K152">
        <v>7.1618</v>
      </c>
      <c r="L152">
        <v>21.0655</v>
      </c>
    </row>
    <row r="153" spans="1:12" ht="12.75">
      <c r="A153" s="2">
        <f t="shared" si="2"/>
        <v>148</v>
      </c>
      <c r="B153">
        <v>-40.6207</v>
      </c>
      <c r="C153">
        <v>-60.6971</v>
      </c>
      <c r="D153">
        <v>-92.12</v>
      </c>
      <c r="E153"/>
      <c r="F153">
        <v>106.9615</v>
      </c>
      <c r="G153">
        <v>-136.2769</v>
      </c>
      <c r="H153">
        <v>-21.9504</v>
      </c>
      <c r="I153"/>
      <c r="J153">
        <v>-47.4103</v>
      </c>
      <c r="K153">
        <v>6.8429</v>
      </c>
      <c r="L153">
        <v>21.2101</v>
      </c>
    </row>
    <row r="154" spans="1:12" ht="12.75">
      <c r="A154" s="2">
        <f t="shared" si="2"/>
        <v>149</v>
      </c>
      <c r="B154">
        <v>-40.8343</v>
      </c>
      <c r="C154">
        <v>-60.9776</v>
      </c>
      <c r="D154">
        <v>-92.12</v>
      </c>
      <c r="E154"/>
      <c r="F154">
        <v>106.7774</v>
      </c>
      <c r="G154">
        <v>-136.5958</v>
      </c>
      <c r="H154">
        <v>-21.8058</v>
      </c>
      <c r="I154"/>
      <c r="J154">
        <v>-47.5944</v>
      </c>
      <c r="K154">
        <v>6.524</v>
      </c>
      <c r="L154">
        <v>21.3547</v>
      </c>
    </row>
    <row r="155" spans="1:12" ht="12.75">
      <c r="A155" s="2">
        <f t="shared" si="2"/>
        <v>150</v>
      </c>
      <c r="B155">
        <v>-41.0479</v>
      </c>
      <c r="C155">
        <v>-61.2581</v>
      </c>
      <c r="D155">
        <v>-92.12</v>
      </c>
      <c r="E155"/>
      <c r="F155">
        <v>106.5933</v>
      </c>
      <c r="G155">
        <v>-136.9147</v>
      </c>
      <c r="H155">
        <v>-21.6612</v>
      </c>
      <c r="I155"/>
      <c r="J155">
        <v>-47.7785</v>
      </c>
      <c r="K155">
        <v>6.2051</v>
      </c>
      <c r="L155">
        <v>21.4992</v>
      </c>
    </row>
    <row r="156" spans="1:12" ht="12.75">
      <c r="A156" s="2">
        <f t="shared" si="2"/>
        <v>151</v>
      </c>
      <c r="B156">
        <v>-41.2615</v>
      </c>
      <c r="C156">
        <v>-61.5386</v>
      </c>
      <c r="D156">
        <v>-92.12</v>
      </c>
      <c r="E156"/>
      <c r="F156">
        <v>106.4091</v>
      </c>
      <c r="G156">
        <v>-137.2336</v>
      </c>
      <c r="H156">
        <v>-21.5167</v>
      </c>
      <c r="I156"/>
      <c r="J156">
        <v>-47.9626</v>
      </c>
      <c r="K156">
        <v>5.8862</v>
      </c>
      <c r="L156">
        <v>21.6438</v>
      </c>
    </row>
    <row r="157" spans="1:12" ht="12.75">
      <c r="A157" s="2">
        <f t="shared" si="2"/>
        <v>152</v>
      </c>
      <c r="B157">
        <v>-41.4752</v>
      </c>
      <c r="C157">
        <v>-61.8191</v>
      </c>
      <c r="D157">
        <v>-92.12</v>
      </c>
      <c r="E157"/>
      <c r="F157">
        <v>106.225</v>
      </c>
      <c r="G157">
        <v>-137.5525</v>
      </c>
      <c r="H157">
        <v>-21.3721</v>
      </c>
      <c r="I157"/>
      <c r="J157">
        <v>-48.1467</v>
      </c>
      <c r="K157">
        <v>5.5673</v>
      </c>
      <c r="L157">
        <v>21.7884</v>
      </c>
    </row>
    <row r="158" spans="1:12" ht="12.75">
      <c r="A158" s="2">
        <f t="shared" si="2"/>
        <v>153</v>
      </c>
      <c r="B158">
        <v>-41.6573</v>
      </c>
      <c r="C158">
        <v>-62.1347</v>
      </c>
      <c r="D158">
        <v>-92.12</v>
      </c>
      <c r="E158"/>
      <c r="F158">
        <v>106.0428</v>
      </c>
      <c r="G158">
        <v>-137.8681</v>
      </c>
      <c r="H158">
        <v>-21.3721</v>
      </c>
      <c r="I158"/>
      <c r="J158">
        <v>-48.3289</v>
      </c>
      <c r="K158">
        <v>5.2517</v>
      </c>
      <c r="L158">
        <v>21.7884</v>
      </c>
    </row>
    <row r="159" spans="1:12" ht="12.75">
      <c r="A159" s="2">
        <f t="shared" si="2"/>
        <v>154</v>
      </c>
      <c r="B159">
        <v>-41.8395</v>
      </c>
      <c r="C159">
        <v>-62.4503</v>
      </c>
      <c r="D159">
        <v>-92.12</v>
      </c>
      <c r="E159"/>
      <c r="F159">
        <v>105.8606</v>
      </c>
      <c r="G159">
        <v>-138.1836</v>
      </c>
      <c r="H159">
        <v>-21.3721</v>
      </c>
      <c r="I159"/>
      <c r="J159">
        <v>-48.5111</v>
      </c>
      <c r="K159">
        <v>4.9361</v>
      </c>
      <c r="L159">
        <v>21.7884</v>
      </c>
    </row>
    <row r="160" spans="1:12" ht="12.75">
      <c r="A160" s="2">
        <f t="shared" si="2"/>
        <v>155</v>
      </c>
      <c r="B160">
        <v>-42.0217</v>
      </c>
      <c r="C160">
        <v>-62.7658</v>
      </c>
      <c r="D160">
        <v>-92.12</v>
      </c>
      <c r="E160"/>
      <c r="F160">
        <v>105.6785</v>
      </c>
      <c r="G160">
        <v>-138.4992</v>
      </c>
      <c r="H160">
        <v>-21.3721</v>
      </c>
      <c r="I160"/>
      <c r="J160">
        <v>-48.6933</v>
      </c>
      <c r="K160">
        <v>4.6206</v>
      </c>
      <c r="L160">
        <v>21.7884</v>
      </c>
    </row>
    <row r="161" spans="1:12" ht="12.75">
      <c r="A161" s="2">
        <f t="shared" si="2"/>
        <v>156</v>
      </c>
      <c r="B161">
        <v>-42.2039</v>
      </c>
      <c r="C161">
        <v>-63.0814</v>
      </c>
      <c r="D161">
        <v>-92.12</v>
      </c>
      <c r="E161"/>
      <c r="F161">
        <v>105.4963</v>
      </c>
      <c r="G161">
        <v>-138.8147</v>
      </c>
      <c r="H161">
        <v>-21.3721</v>
      </c>
      <c r="I161"/>
      <c r="J161">
        <v>-48.8755</v>
      </c>
      <c r="K161">
        <v>4.305</v>
      </c>
      <c r="L161">
        <v>21.7884</v>
      </c>
    </row>
    <row r="162" spans="1:12" ht="12.75">
      <c r="A162" s="2">
        <f t="shared" si="2"/>
        <v>157</v>
      </c>
      <c r="B162">
        <v>-42.3861</v>
      </c>
      <c r="C162">
        <v>-63.3969</v>
      </c>
      <c r="D162">
        <v>-92.12</v>
      </c>
      <c r="E162"/>
      <c r="F162">
        <v>105.3141</v>
      </c>
      <c r="G162">
        <v>-139.1303</v>
      </c>
      <c r="H162">
        <v>-21.3721</v>
      </c>
      <c r="I162"/>
      <c r="J162">
        <v>-49.0577</v>
      </c>
      <c r="K162">
        <v>3.9895</v>
      </c>
      <c r="L162">
        <v>21.7884</v>
      </c>
    </row>
    <row r="163" spans="1:12" ht="12.75">
      <c r="A163" s="2">
        <f t="shared" si="2"/>
        <v>158</v>
      </c>
      <c r="B163">
        <v>-42.5683</v>
      </c>
      <c r="C163">
        <v>-63.7125</v>
      </c>
      <c r="D163">
        <v>-92.12</v>
      </c>
      <c r="E163"/>
      <c r="F163">
        <v>105.1319</v>
      </c>
      <c r="G163">
        <v>-139.4459</v>
      </c>
      <c r="H163">
        <v>-21.3721</v>
      </c>
      <c r="I163"/>
      <c r="J163">
        <v>-49.2399</v>
      </c>
      <c r="K163">
        <v>3.6739</v>
      </c>
      <c r="L163">
        <v>21.7884</v>
      </c>
    </row>
    <row r="164" spans="1:12" ht="12.75">
      <c r="A164" s="2">
        <f t="shared" si="2"/>
        <v>159</v>
      </c>
      <c r="B164">
        <v>-42.7505</v>
      </c>
      <c r="C164">
        <v>-64.0281</v>
      </c>
      <c r="D164">
        <v>-92.12</v>
      </c>
      <c r="E164"/>
      <c r="F164">
        <v>104.9497</v>
      </c>
      <c r="G164">
        <v>-139.7614</v>
      </c>
      <c r="H164">
        <v>-21.3721</v>
      </c>
      <c r="I164"/>
      <c r="J164">
        <v>-49.4221</v>
      </c>
      <c r="K164">
        <v>3.3583</v>
      </c>
      <c r="L164">
        <v>21.7884</v>
      </c>
    </row>
    <row r="165" spans="1:12" ht="12.75">
      <c r="A165" s="2">
        <f t="shared" si="2"/>
        <v>160</v>
      </c>
      <c r="B165">
        <v>-42.9461</v>
      </c>
      <c r="C165">
        <v>-64.3669</v>
      </c>
      <c r="D165">
        <v>-92.12</v>
      </c>
      <c r="E165"/>
      <c r="F165">
        <v>104.7541</v>
      </c>
      <c r="G165">
        <v>-140.1002</v>
      </c>
      <c r="H165">
        <v>-21.3721</v>
      </c>
      <c r="I165"/>
      <c r="J165">
        <v>-49.6177</v>
      </c>
      <c r="K165">
        <v>3.0195</v>
      </c>
      <c r="L165">
        <v>21.7884</v>
      </c>
    </row>
    <row r="166" spans="1:12" ht="12.75">
      <c r="A166" s="2">
        <f t="shared" si="2"/>
        <v>161</v>
      </c>
      <c r="B166">
        <v>-43.1306</v>
      </c>
      <c r="C166">
        <v>-64.6864</v>
      </c>
      <c r="D166">
        <v>-92.12</v>
      </c>
      <c r="E166"/>
      <c r="F166">
        <v>104.5696</v>
      </c>
      <c r="G166">
        <v>-140.4198</v>
      </c>
      <c r="H166">
        <v>-21.3721</v>
      </c>
      <c r="I166"/>
      <c r="J166">
        <v>-49.8022</v>
      </c>
      <c r="K166">
        <v>2.7</v>
      </c>
      <c r="L166">
        <v>21.7884</v>
      </c>
    </row>
    <row r="167" spans="1:12" ht="12.75">
      <c r="A167" s="2">
        <f t="shared" si="2"/>
        <v>162</v>
      </c>
      <c r="B167">
        <v>-43.3256</v>
      </c>
      <c r="C167">
        <v>-65.0242</v>
      </c>
      <c r="D167">
        <v>-92.12</v>
      </c>
      <c r="E167"/>
      <c r="F167">
        <v>104.3746</v>
      </c>
      <c r="G167">
        <v>-140.7575</v>
      </c>
      <c r="H167">
        <v>-21.3721</v>
      </c>
      <c r="I167"/>
      <c r="J167">
        <v>-49.9972</v>
      </c>
      <c r="K167">
        <v>2.3622</v>
      </c>
      <c r="L167">
        <v>21.7884</v>
      </c>
    </row>
    <row r="168" spans="1:12" ht="12.75">
      <c r="A168" s="2">
        <f t="shared" si="2"/>
        <v>163</v>
      </c>
      <c r="B168">
        <v>-43.5093</v>
      </c>
      <c r="C168">
        <v>-65.3424</v>
      </c>
      <c r="D168">
        <v>-92.12</v>
      </c>
      <c r="E168"/>
      <c r="F168">
        <v>104.1909</v>
      </c>
      <c r="G168">
        <v>-141.0758</v>
      </c>
      <c r="H168">
        <v>-21.3721</v>
      </c>
      <c r="I168"/>
      <c r="J168">
        <v>-50.1809</v>
      </c>
      <c r="K168">
        <v>2.044</v>
      </c>
      <c r="L168">
        <v>21.7884</v>
      </c>
    </row>
    <row r="169" spans="1:12" ht="12.75">
      <c r="A169" s="2">
        <f t="shared" si="2"/>
        <v>164</v>
      </c>
      <c r="B169">
        <v>-43.7055</v>
      </c>
      <c r="C169">
        <v>-65.6822</v>
      </c>
      <c r="D169">
        <v>-92.12</v>
      </c>
      <c r="E169"/>
      <c r="F169">
        <v>103.9947</v>
      </c>
      <c r="G169">
        <v>-141.4156</v>
      </c>
      <c r="H169">
        <v>-21.3721</v>
      </c>
      <c r="I169"/>
      <c r="J169">
        <v>-50.3771</v>
      </c>
      <c r="K169">
        <v>1.7042</v>
      </c>
      <c r="L169">
        <v>21.7884</v>
      </c>
    </row>
    <row r="170" spans="1:12" ht="12.75">
      <c r="A170" s="2">
        <f t="shared" si="2"/>
        <v>165</v>
      </c>
      <c r="B170">
        <v>-43.8894</v>
      </c>
      <c r="C170">
        <v>-66.0007</v>
      </c>
      <c r="D170">
        <v>-92.12</v>
      </c>
      <c r="E170"/>
      <c r="F170">
        <v>103.8108</v>
      </c>
      <c r="G170">
        <v>-141.734</v>
      </c>
      <c r="H170">
        <v>-21.3721</v>
      </c>
      <c r="I170"/>
      <c r="J170">
        <v>-50.5609</v>
      </c>
      <c r="K170">
        <v>1.3858</v>
      </c>
      <c r="L170">
        <v>21.7884</v>
      </c>
    </row>
    <row r="171" spans="1:12" ht="12.75">
      <c r="A171" s="2">
        <f t="shared" si="2"/>
        <v>166</v>
      </c>
      <c r="B171">
        <v>-44.0851</v>
      </c>
      <c r="C171">
        <v>-66.3396</v>
      </c>
      <c r="D171">
        <v>-92.12</v>
      </c>
      <c r="E171"/>
      <c r="F171">
        <v>103.6151</v>
      </c>
      <c r="G171">
        <v>-142.073</v>
      </c>
      <c r="H171">
        <v>-21.3721</v>
      </c>
      <c r="I171"/>
      <c r="J171">
        <v>-50.7566</v>
      </c>
      <c r="K171">
        <v>1.0468</v>
      </c>
      <c r="L171">
        <v>21.7884</v>
      </c>
    </row>
    <row r="172" spans="1:12" ht="12.75">
      <c r="A172" s="2">
        <f t="shared" si="2"/>
        <v>167</v>
      </c>
      <c r="B172">
        <v>-44.2682</v>
      </c>
      <c r="C172">
        <v>-66.6569</v>
      </c>
      <c r="D172">
        <v>-92.12</v>
      </c>
      <c r="E172"/>
      <c r="F172">
        <v>103.4319</v>
      </c>
      <c r="G172">
        <v>-142.3903</v>
      </c>
      <c r="H172">
        <v>-21.3721</v>
      </c>
      <c r="I172"/>
      <c r="J172">
        <v>-50.9398</v>
      </c>
      <c r="K172">
        <v>0.7295</v>
      </c>
      <c r="L172">
        <v>21.7884</v>
      </c>
    </row>
    <row r="173" spans="1:12" ht="12.75">
      <c r="A173" s="2">
        <f t="shared" si="2"/>
        <v>168</v>
      </c>
      <c r="B173">
        <v>-44.4636</v>
      </c>
      <c r="C173">
        <v>-66.9952</v>
      </c>
      <c r="D173">
        <v>-92.12</v>
      </c>
      <c r="E173"/>
      <c r="F173">
        <v>103.2366</v>
      </c>
      <c r="G173">
        <v>-142.7286</v>
      </c>
      <c r="H173">
        <v>-21.3721</v>
      </c>
      <c r="I173"/>
      <c r="J173">
        <v>-51.1351</v>
      </c>
      <c r="K173">
        <v>0.3912</v>
      </c>
      <c r="L173">
        <v>21.7884</v>
      </c>
    </row>
    <row r="174" spans="1:12" ht="12.75">
      <c r="A174" s="2">
        <f t="shared" si="2"/>
        <v>169</v>
      </c>
      <c r="B174">
        <v>-44.6461</v>
      </c>
      <c r="C174">
        <v>-67.3114</v>
      </c>
      <c r="D174">
        <v>-92.12</v>
      </c>
      <c r="E174"/>
      <c r="F174">
        <v>103.0541</v>
      </c>
      <c r="G174">
        <v>-143.0447</v>
      </c>
      <c r="H174">
        <v>-21.3721</v>
      </c>
      <c r="I174"/>
      <c r="J174">
        <v>-51.3177</v>
      </c>
      <c r="K174">
        <v>0.0751</v>
      </c>
      <c r="L174">
        <v>21.7884</v>
      </c>
    </row>
    <row r="175" spans="1:12" ht="12.75">
      <c r="A175" s="2">
        <f t="shared" si="2"/>
        <v>170</v>
      </c>
      <c r="B175">
        <v>-44.8413</v>
      </c>
      <c r="C175">
        <v>-67.6494</v>
      </c>
      <c r="D175">
        <v>-92.12</v>
      </c>
      <c r="E175"/>
      <c r="F175">
        <v>102.8589</v>
      </c>
      <c r="G175">
        <v>-143.3828</v>
      </c>
      <c r="H175">
        <v>-21.3721</v>
      </c>
      <c r="I175"/>
      <c r="J175">
        <v>-51.5128</v>
      </c>
      <c r="K175">
        <v>-0.263</v>
      </c>
      <c r="L175">
        <v>21.7884</v>
      </c>
    </row>
    <row r="176" spans="1:12" ht="12.75">
      <c r="A176" s="2">
        <f t="shared" si="2"/>
        <v>171</v>
      </c>
      <c r="B176">
        <v>-45.0234</v>
      </c>
      <c r="C176">
        <v>-67.9649</v>
      </c>
      <c r="D176">
        <v>-92.12</v>
      </c>
      <c r="E176"/>
      <c r="F176">
        <v>102.6767</v>
      </c>
      <c r="G176">
        <v>-143.6983</v>
      </c>
      <c r="H176">
        <v>-21.3721</v>
      </c>
      <c r="I176"/>
      <c r="J176">
        <v>-51.695</v>
      </c>
      <c r="K176">
        <v>-0.5785</v>
      </c>
      <c r="L176">
        <v>21.7884</v>
      </c>
    </row>
    <row r="177" spans="1:12" ht="12.75">
      <c r="A177" s="2">
        <f t="shared" si="2"/>
        <v>172</v>
      </c>
      <c r="B177">
        <v>-45.2179</v>
      </c>
      <c r="C177">
        <v>-68.3018</v>
      </c>
      <c r="D177">
        <v>-92.12</v>
      </c>
      <c r="E177"/>
      <c r="F177">
        <v>102.4823</v>
      </c>
      <c r="G177">
        <v>-144.0352</v>
      </c>
      <c r="H177">
        <v>-21.3721</v>
      </c>
      <c r="I177"/>
      <c r="J177">
        <v>-51.8895</v>
      </c>
      <c r="K177">
        <v>-0.9154</v>
      </c>
      <c r="L177">
        <v>21.7884</v>
      </c>
    </row>
    <row r="178" spans="1:12" ht="12.75">
      <c r="A178" s="2">
        <f t="shared" si="2"/>
        <v>173</v>
      </c>
      <c r="B178">
        <v>-45.4001</v>
      </c>
      <c r="C178">
        <v>-68.6174</v>
      </c>
      <c r="D178">
        <v>-92.12</v>
      </c>
      <c r="E178"/>
      <c r="F178">
        <v>102.3001</v>
      </c>
      <c r="G178">
        <v>-144.3507</v>
      </c>
      <c r="H178">
        <v>-21.3721</v>
      </c>
      <c r="I178"/>
      <c r="J178">
        <v>-52.0717</v>
      </c>
      <c r="K178">
        <v>-1.2309</v>
      </c>
      <c r="L178">
        <v>21.7884</v>
      </c>
    </row>
    <row r="179" spans="1:12" ht="12.75">
      <c r="A179" s="2">
        <f t="shared" si="2"/>
        <v>174</v>
      </c>
      <c r="B179">
        <v>-45.594</v>
      </c>
      <c r="C179">
        <v>-68.9532</v>
      </c>
      <c r="D179">
        <v>-92.12</v>
      </c>
      <c r="E179"/>
      <c r="F179">
        <v>102.1061</v>
      </c>
      <c r="G179">
        <v>-144.6866</v>
      </c>
      <c r="H179">
        <v>-21.3721</v>
      </c>
      <c r="I179"/>
      <c r="J179">
        <v>-52.2656</v>
      </c>
      <c r="K179">
        <v>-1.5668</v>
      </c>
      <c r="L179">
        <v>21.7884</v>
      </c>
    </row>
    <row r="180" spans="1:12" ht="12.75">
      <c r="A180" s="2">
        <f t="shared" si="2"/>
        <v>175</v>
      </c>
      <c r="B180">
        <v>-45.7762</v>
      </c>
      <c r="C180">
        <v>-69.2688</v>
      </c>
      <c r="D180">
        <v>-92.12</v>
      </c>
      <c r="E180"/>
      <c r="F180">
        <v>101.924</v>
      </c>
      <c r="G180">
        <v>-145.0022</v>
      </c>
      <c r="H180">
        <v>-21.3721</v>
      </c>
      <c r="I180"/>
      <c r="J180">
        <v>-52.4478</v>
      </c>
      <c r="K180">
        <v>-1.8824</v>
      </c>
      <c r="L180">
        <v>21.7884</v>
      </c>
    </row>
    <row r="181" spans="1:12" ht="12.75">
      <c r="A181" s="2">
        <f t="shared" si="2"/>
        <v>176</v>
      </c>
      <c r="B181">
        <v>-45.9696</v>
      </c>
      <c r="C181">
        <v>-69.6038</v>
      </c>
      <c r="D181">
        <v>-92.12</v>
      </c>
      <c r="E181"/>
      <c r="F181">
        <v>101.7305</v>
      </c>
      <c r="G181">
        <v>-145.3372</v>
      </c>
      <c r="H181">
        <v>-21.3721</v>
      </c>
      <c r="I181"/>
      <c r="J181">
        <v>-52.6412</v>
      </c>
      <c r="K181">
        <v>-2.2174</v>
      </c>
      <c r="L181">
        <v>21.7884</v>
      </c>
    </row>
    <row r="182" spans="1:12" ht="12.75">
      <c r="A182" s="2">
        <f t="shared" si="2"/>
        <v>177</v>
      </c>
      <c r="B182">
        <v>-46.1518</v>
      </c>
      <c r="C182">
        <v>-69.9194</v>
      </c>
      <c r="D182">
        <v>-92.12</v>
      </c>
      <c r="E182"/>
      <c r="F182">
        <v>101.5484</v>
      </c>
      <c r="G182">
        <v>-145.6527</v>
      </c>
      <c r="H182">
        <v>-21.3721</v>
      </c>
      <c r="I182"/>
      <c r="J182">
        <v>-52.8234</v>
      </c>
      <c r="K182">
        <v>-2.5329</v>
      </c>
      <c r="L182">
        <v>21.7884</v>
      </c>
    </row>
    <row r="183" spans="1:12" ht="12.75">
      <c r="A183" s="2">
        <f t="shared" si="2"/>
        <v>178</v>
      </c>
      <c r="B183">
        <v>-46.3447</v>
      </c>
      <c r="C183">
        <v>-70.2535</v>
      </c>
      <c r="D183">
        <v>-92.12</v>
      </c>
      <c r="E183"/>
      <c r="F183">
        <v>101.3555</v>
      </c>
      <c r="G183">
        <v>-145.9868</v>
      </c>
      <c r="H183">
        <v>-21.3721</v>
      </c>
      <c r="I183"/>
      <c r="J183">
        <v>-53.0163</v>
      </c>
      <c r="K183">
        <v>-2.867</v>
      </c>
      <c r="L183">
        <v>21.7884</v>
      </c>
    </row>
    <row r="184" spans="1:12" ht="12.75">
      <c r="A184" s="2">
        <f t="shared" si="2"/>
        <v>179</v>
      </c>
      <c r="B184">
        <v>-46.5269</v>
      </c>
      <c r="C184">
        <v>-70.569</v>
      </c>
      <c r="D184">
        <v>-92.12</v>
      </c>
      <c r="E184"/>
      <c r="F184">
        <v>101.1733</v>
      </c>
      <c r="G184">
        <v>-146.3024</v>
      </c>
      <c r="H184">
        <v>-21.3721</v>
      </c>
      <c r="I184"/>
      <c r="J184">
        <v>-53.1985</v>
      </c>
      <c r="K184">
        <v>-3.1826</v>
      </c>
      <c r="L184">
        <v>21.7884</v>
      </c>
    </row>
    <row r="185" spans="1:12" ht="12.75">
      <c r="A185" s="2">
        <f t="shared" si="2"/>
        <v>180</v>
      </c>
      <c r="B185">
        <v>-46.7193</v>
      </c>
      <c r="C185">
        <v>-70.9023</v>
      </c>
      <c r="D185">
        <v>-92.12</v>
      </c>
      <c r="E185"/>
      <c r="F185">
        <v>100.9809</v>
      </c>
      <c r="G185">
        <v>-146.6357</v>
      </c>
      <c r="H185">
        <v>-21.3721</v>
      </c>
      <c r="I185"/>
      <c r="J185">
        <v>-53.3909</v>
      </c>
      <c r="K185">
        <v>-3.5159</v>
      </c>
      <c r="L185">
        <v>21.7884</v>
      </c>
    </row>
    <row r="186" spans="1:12" ht="12.75">
      <c r="A186" s="2">
        <f t="shared" si="2"/>
        <v>181</v>
      </c>
      <c r="B186">
        <v>-46.9015</v>
      </c>
      <c r="C186">
        <v>-71.2178</v>
      </c>
      <c r="D186">
        <v>-92.12</v>
      </c>
      <c r="E186"/>
      <c r="F186">
        <v>100.7987</v>
      </c>
      <c r="G186">
        <v>-146.9512</v>
      </c>
      <c r="H186">
        <v>-21.3721</v>
      </c>
      <c r="I186"/>
      <c r="J186">
        <v>-53.5731</v>
      </c>
      <c r="K186">
        <v>-3.8314</v>
      </c>
      <c r="L186">
        <v>21.7884</v>
      </c>
    </row>
    <row r="187" spans="1:12" ht="12.75">
      <c r="A187" s="2">
        <f t="shared" si="2"/>
        <v>182</v>
      </c>
      <c r="B187">
        <v>-47.0934</v>
      </c>
      <c r="C187">
        <v>-71.5502</v>
      </c>
      <c r="D187">
        <v>-92.12</v>
      </c>
      <c r="E187"/>
      <c r="F187">
        <v>100.6068</v>
      </c>
      <c r="G187">
        <v>-147.2836</v>
      </c>
      <c r="H187">
        <v>-21.3721</v>
      </c>
      <c r="I187"/>
      <c r="J187">
        <v>-53.765</v>
      </c>
      <c r="K187">
        <v>-4.1638</v>
      </c>
      <c r="L187">
        <v>21.7884</v>
      </c>
    </row>
    <row r="188" spans="1:12" ht="12.75">
      <c r="A188" s="2">
        <f t="shared" si="2"/>
        <v>183</v>
      </c>
      <c r="B188">
        <v>-47.2779</v>
      </c>
      <c r="C188">
        <v>-71.8698</v>
      </c>
      <c r="D188">
        <v>-92.12</v>
      </c>
      <c r="E188"/>
      <c r="F188">
        <v>100.4223</v>
      </c>
      <c r="G188">
        <v>-147.6031</v>
      </c>
      <c r="H188">
        <v>-21.3721</v>
      </c>
      <c r="I188"/>
      <c r="J188">
        <v>-53.9495</v>
      </c>
      <c r="K188">
        <v>-4.4833</v>
      </c>
      <c r="L188">
        <v>21.7884</v>
      </c>
    </row>
    <row r="189" spans="1:12" ht="12.75">
      <c r="A189" s="2">
        <f t="shared" si="2"/>
        <v>184</v>
      </c>
      <c r="B189">
        <v>-47.471</v>
      </c>
      <c r="C189">
        <v>-72.2043</v>
      </c>
      <c r="D189">
        <v>-92.12</v>
      </c>
      <c r="E189"/>
      <c r="F189">
        <v>100.2292</v>
      </c>
      <c r="G189">
        <v>-147.9376</v>
      </c>
      <c r="H189">
        <v>-21.3721</v>
      </c>
      <c r="I189"/>
      <c r="J189">
        <v>-54.1426</v>
      </c>
      <c r="K189">
        <v>-4.8179</v>
      </c>
      <c r="L189">
        <v>21.7884</v>
      </c>
    </row>
    <row r="190" spans="1:12" ht="12.75">
      <c r="A190" s="2">
        <f t="shared" si="2"/>
        <v>185</v>
      </c>
      <c r="B190">
        <v>-47.6551</v>
      </c>
      <c r="C190">
        <v>-72.5232</v>
      </c>
      <c r="D190">
        <v>-92.12</v>
      </c>
      <c r="E190"/>
      <c r="F190">
        <v>100.045</v>
      </c>
      <c r="G190">
        <v>-148.2565</v>
      </c>
      <c r="H190">
        <v>-21.3721</v>
      </c>
      <c r="I190"/>
      <c r="J190">
        <v>-54.3267</v>
      </c>
      <c r="K190">
        <v>-5.1368</v>
      </c>
      <c r="L190">
        <v>21.7884</v>
      </c>
    </row>
    <row r="191" spans="1:12" ht="12.75">
      <c r="A191" s="2">
        <f t="shared" si="2"/>
        <v>186</v>
      </c>
      <c r="B191">
        <v>-47.8483</v>
      </c>
      <c r="C191">
        <v>-72.8578</v>
      </c>
      <c r="D191">
        <v>-92.12</v>
      </c>
      <c r="E191"/>
      <c r="F191">
        <v>99.8519</v>
      </c>
      <c r="G191">
        <v>-148.5912</v>
      </c>
      <c r="H191">
        <v>-21.3721</v>
      </c>
      <c r="I191"/>
      <c r="J191">
        <v>-54.5199</v>
      </c>
      <c r="K191">
        <v>-5.4714</v>
      </c>
      <c r="L191">
        <v>21.7884</v>
      </c>
    </row>
    <row r="192" spans="1:12" ht="12.75">
      <c r="A192" s="2">
        <f t="shared" si="2"/>
        <v>187</v>
      </c>
      <c r="B192">
        <v>-48.0321</v>
      </c>
      <c r="C192">
        <v>-73.176</v>
      </c>
      <c r="D192">
        <v>-92.12</v>
      </c>
      <c r="E192"/>
      <c r="F192">
        <v>99.6681</v>
      </c>
      <c r="G192">
        <v>-148.9094</v>
      </c>
      <c r="H192">
        <v>-21.3721</v>
      </c>
      <c r="I192"/>
      <c r="J192">
        <v>-54.7036</v>
      </c>
      <c r="K192">
        <v>-5.7896</v>
      </c>
      <c r="L192">
        <v>21.7884</v>
      </c>
    </row>
    <row r="193" spans="1:12" ht="12.75">
      <c r="A193" s="2">
        <f t="shared" si="2"/>
        <v>188</v>
      </c>
      <c r="B193">
        <v>-48.2254</v>
      </c>
      <c r="C193">
        <v>-73.511</v>
      </c>
      <c r="D193">
        <v>-92.12</v>
      </c>
      <c r="E193"/>
      <c r="F193">
        <v>99.4747</v>
      </c>
      <c r="G193">
        <v>-149.2444</v>
      </c>
      <c r="H193">
        <v>-21.3721</v>
      </c>
      <c r="I193"/>
      <c r="J193">
        <v>-54.897</v>
      </c>
      <c r="K193">
        <v>-6.1246</v>
      </c>
      <c r="L193">
        <v>21.7884</v>
      </c>
    </row>
    <row r="194" spans="1:12" ht="12.75">
      <c r="A194" s="2">
        <f t="shared" si="2"/>
        <v>189</v>
      </c>
      <c r="B194">
        <v>-48.4089</v>
      </c>
      <c r="C194">
        <v>-73.8288</v>
      </c>
      <c r="D194">
        <v>-92.12</v>
      </c>
      <c r="E194"/>
      <c r="F194">
        <v>99.2913</v>
      </c>
      <c r="G194">
        <v>-149.5622</v>
      </c>
      <c r="H194">
        <v>-21.3721</v>
      </c>
      <c r="I194"/>
      <c r="J194">
        <v>-55.0805</v>
      </c>
      <c r="K194">
        <v>-6.4424</v>
      </c>
      <c r="L194">
        <v>21.7884</v>
      </c>
    </row>
    <row r="195" spans="1:12" ht="12.75">
      <c r="A195" s="2">
        <f t="shared" si="2"/>
        <v>190</v>
      </c>
      <c r="B195">
        <v>-48.6027</v>
      </c>
      <c r="C195">
        <v>-74.1644</v>
      </c>
      <c r="D195">
        <v>-92.12</v>
      </c>
      <c r="E195"/>
      <c r="F195">
        <v>99.0975</v>
      </c>
      <c r="G195">
        <v>-149.8978</v>
      </c>
      <c r="H195">
        <v>-21.3721</v>
      </c>
      <c r="I195"/>
      <c r="J195">
        <v>-55.2743</v>
      </c>
      <c r="K195">
        <v>-6.778</v>
      </c>
      <c r="L195">
        <v>21.7884</v>
      </c>
    </row>
    <row r="196" spans="1:12" ht="12.75">
      <c r="A196" s="2">
        <f t="shared" si="2"/>
        <v>191</v>
      </c>
      <c r="B196">
        <v>-48.7861</v>
      </c>
      <c r="C196">
        <v>-74.482</v>
      </c>
      <c r="D196">
        <v>-92.12</v>
      </c>
      <c r="E196"/>
      <c r="F196">
        <v>98.9141</v>
      </c>
      <c r="G196">
        <v>-150.2154</v>
      </c>
      <c r="H196">
        <v>-21.3721</v>
      </c>
      <c r="I196"/>
      <c r="J196">
        <v>-55.4576</v>
      </c>
      <c r="K196">
        <v>-7.0956</v>
      </c>
      <c r="L196">
        <v>21.7884</v>
      </c>
    </row>
    <row r="197" spans="1:12" ht="12.75">
      <c r="A197" s="2">
        <f t="shared" si="2"/>
        <v>192</v>
      </c>
      <c r="B197">
        <v>-48.8854</v>
      </c>
      <c r="C197">
        <v>-74.654</v>
      </c>
      <c r="D197">
        <v>-92.12</v>
      </c>
      <c r="E197"/>
      <c r="F197">
        <v>98.8148</v>
      </c>
      <c r="G197">
        <v>-150.3874</v>
      </c>
      <c r="H197">
        <v>-21.3721</v>
      </c>
      <c r="I197"/>
      <c r="J197">
        <v>-55.557</v>
      </c>
      <c r="K197">
        <v>-7.2676</v>
      </c>
      <c r="L197">
        <v>21.7884</v>
      </c>
    </row>
    <row r="198" spans="1:12" ht="12.75">
      <c r="A198" s="2">
        <f t="shared" si="2"/>
        <v>193</v>
      </c>
      <c r="B198">
        <v>-48.9847</v>
      </c>
      <c r="C198">
        <v>-74.826</v>
      </c>
      <c r="D198">
        <v>-92.12</v>
      </c>
      <c r="E198"/>
      <c r="F198">
        <v>98.7155</v>
      </c>
      <c r="G198">
        <v>-150.5594</v>
      </c>
      <c r="H198">
        <v>-21.3721</v>
      </c>
      <c r="I198"/>
      <c r="J198">
        <v>-55.6563</v>
      </c>
      <c r="K198">
        <v>-7.4396</v>
      </c>
      <c r="L198">
        <v>21.7884</v>
      </c>
    </row>
    <row r="199" spans="1:12" ht="12.75">
      <c r="A199" s="2">
        <f aca="true" t="shared" si="3" ref="A199:A252">A198+1</f>
        <v>194</v>
      </c>
      <c r="B199">
        <v>-49.1702</v>
      </c>
      <c r="C199">
        <v>-75.1474</v>
      </c>
      <c r="D199">
        <v>-92.12</v>
      </c>
      <c r="E199"/>
      <c r="F199">
        <v>98.5299</v>
      </c>
      <c r="G199">
        <v>-150.8808</v>
      </c>
      <c r="H199">
        <v>-21.3721</v>
      </c>
      <c r="I199"/>
      <c r="J199">
        <v>-55.8418</v>
      </c>
      <c r="K199">
        <v>-7.761</v>
      </c>
      <c r="L199">
        <v>21.7884</v>
      </c>
    </row>
    <row r="200" spans="1:12" ht="12.75">
      <c r="A200" s="2">
        <f t="shared" si="3"/>
        <v>195</v>
      </c>
      <c r="B200">
        <v>-49.2698</v>
      </c>
      <c r="C200">
        <v>-75.3199</v>
      </c>
      <c r="D200">
        <v>-92.12</v>
      </c>
      <c r="E200"/>
      <c r="F200">
        <v>98.4304</v>
      </c>
      <c r="G200">
        <v>-151.0533</v>
      </c>
      <c r="H200">
        <v>-21.3721</v>
      </c>
      <c r="I200"/>
      <c r="J200">
        <v>-55.9414</v>
      </c>
      <c r="K200">
        <v>-7.9335</v>
      </c>
      <c r="L200">
        <v>21.7884</v>
      </c>
    </row>
    <row r="201" spans="1:12" ht="12.75">
      <c r="A201" s="2">
        <f t="shared" si="3"/>
        <v>196</v>
      </c>
      <c r="B201">
        <v>-49.3694</v>
      </c>
      <c r="C201">
        <v>-75.4924</v>
      </c>
      <c r="D201">
        <v>-92.12</v>
      </c>
      <c r="E201"/>
      <c r="F201">
        <v>98.3308</v>
      </c>
      <c r="G201">
        <v>-151.2257</v>
      </c>
      <c r="H201">
        <v>-21.3721</v>
      </c>
      <c r="I201"/>
      <c r="J201">
        <v>-56.041</v>
      </c>
      <c r="K201">
        <v>-8.106</v>
      </c>
      <c r="L201">
        <v>21.7884</v>
      </c>
    </row>
    <row r="202" spans="1:12" ht="12.75">
      <c r="A202" s="2">
        <f t="shared" si="3"/>
        <v>197</v>
      </c>
      <c r="B202">
        <v>-49.5563</v>
      </c>
      <c r="C202">
        <v>-75.8161</v>
      </c>
      <c r="D202">
        <v>-92.12</v>
      </c>
      <c r="E202"/>
      <c r="F202">
        <v>98.1439</v>
      </c>
      <c r="G202">
        <v>-151.5494</v>
      </c>
      <c r="H202">
        <v>-21.3721</v>
      </c>
      <c r="I202"/>
      <c r="J202">
        <v>-56.2279</v>
      </c>
      <c r="K202">
        <v>-8.4297</v>
      </c>
      <c r="L202">
        <v>21.7884</v>
      </c>
    </row>
    <row r="203" spans="1:12" ht="12.75">
      <c r="A203" s="2">
        <f t="shared" si="3"/>
        <v>198</v>
      </c>
      <c r="B203">
        <v>-49.6563</v>
      </c>
      <c r="C203">
        <v>-75.9893</v>
      </c>
      <c r="D203">
        <v>-92.12</v>
      </c>
      <c r="E203"/>
      <c r="F203">
        <v>98.0439</v>
      </c>
      <c r="G203">
        <v>-151.7227</v>
      </c>
      <c r="H203">
        <v>-21.3721</v>
      </c>
      <c r="I203"/>
      <c r="J203">
        <v>-56.3279</v>
      </c>
      <c r="K203">
        <v>-8.6029</v>
      </c>
      <c r="L203">
        <v>21.7884</v>
      </c>
    </row>
    <row r="204" spans="1:12" ht="12.75">
      <c r="A204" s="2">
        <f t="shared" si="3"/>
        <v>199</v>
      </c>
      <c r="B204">
        <v>-49.7563</v>
      </c>
      <c r="C204">
        <v>-76.1625</v>
      </c>
      <c r="D204">
        <v>-92.12</v>
      </c>
      <c r="E204"/>
      <c r="F204">
        <v>97.9438</v>
      </c>
      <c r="G204">
        <v>-151.8959</v>
      </c>
      <c r="H204">
        <v>-21.3721</v>
      </c>
      <c r="I204"/>
      <c r="J204">
        <v>-56.4279</v>
      </c>
      <c r="K204">
        <v>-8.7761</v>
      </c>
      <c r="L204">
        <v>21.7884</v>
      </c>
    </row>
    <row r="205" spans="1:12" ht="12.75">
      <c r="A205" s="2">
        <f t="shared" si="3"/>
        <v>200</v>
      </c>
      <c r="B205">
        <v>-49.9451</v>
      </c>
      <c r="C205">
        <v>-76.4894</v>
      </c>
      <c r="D205">
        <v>-92.12</v>
      </c>
      <c r="E205"/>
      <c r="F205">
        <v>97.7551</v>
      </c>
      <c r="G205">
        <v>-152.2228</v>
      </c>
      <c r="H205">
        <v>-21.3721</v>
      </c>
      <c r="I205"/>
      <c r="J205">
        <v>-56.6166</v>
      </c>
      <c r="K205">
        <v>-9.103</v>
      </c>
      <c r="L205">
        <v>21.7884</v>
      </c>
    </row>
    <row r="206" spans="1:12" ht="12.75">
      <c r="A206" s="2">
        <f t="shared" si="3"/>
        <v>201</v>
      </c>
      <c r="B206">
        <v>-50.0456</v>
      </c>
      <c r="C206">
        <v>-76.6635</v>
      </c>
      <c r="D206">
        <v>-92.12</v>
      </c>
      <c r="E206"/>
      <c r="F206">
        <v>97.6546</v>
      </c>
      <c r="G206">
        <v>-152.3969</v>
      </c>
      <c r="H206">
        <v>-21.3721</v>
      </c>
      <c r="I206"/>
      <c r="J206">
        <v>-56.7172</v>
      </c>
      <c r="K206">
        <v>-9.2771</v>
      </c>
      <c r="L206">
        <v>21.7884</v>
      </c>
    </row>
    <row r="207" spans="1:12" ht="12.75">
      <c r="A207" s="2">
        <f t="shared" si="3"/>
        <v>202</v>
      </c>
      <c r="B207">
        <v>-50.1461</v>
      </c>
      <c r="C207">
        <v>-76.8377</v>
      </c>
      <c r="D207">
        <v>-92.12</v>
      </c>
      <c r="E207"/>
      <c r="F207">
        <v>97.5541</v>
      </c>
      <c r="G207">
        <v>-152.571</v>
      </c>
      <c r="H207">
        <v>-21.3721</v>
      </c>
      <c r="I207"/>
      <c r="J207">
        <v>-56.8177</v>
      </c>
      <c r="K207">
        <v>-9.4513</v>
      </c>
      <c r="L207">
        <v>21.7884</v>
      </c>
    </row>
    <row r="208" spans="1:12" ht="12.75">
      <c r="A208" s="2">
        <f t="shared" si="3"/>
        <v>203</v>
      </c>
      <c r="B208">
        <v>-50.3371</v>
      </c>
      <c r="C208">
        <v>-77.1685</v>
      </c>
      <c r="D208">
        <v>-92.12</v>
      </c>
      <c r="E208"/>
      <c r="F208">
        <v>97.363</v>
      </c>
      <c r="G208">
        <v>-152.9019</v>
      </c>
      <c r="H208">
        <v>-21.3721</v>
      </c>
      <c r="I208"/>
      <c r="J208">
        <v>-57.0087</v>
      </c>
      <c r="K208">
        <v>-9.7821</v>
      </c>
      <c r="L208">
        <v>21.7884</v>
      </c>
    </row>
    <row r="209" spans="1:12" ht="12.75">
      <c r="A209" s="2">
        <f t="shared" si="3"/>
        <v>204</v>
      </c>
      <c r="B209">
        <v>-50.4382</v>
      </c>
      <c r="C209">
        <v>-77.3436</v>
      </c>
      <c r="D209">
        <v>-92.12</v>
      </c>
      <c r="E209"/>
      <c r="F209">
        <v>97.262</v>
      </c>
      <c r="G209">
        <v>-153.077</v>
      </c>
      <c r="H209">
        <v>-21.3721</v>
      </c>
      <c r="I209"/>
      <c r="J209">
        <v>-57.1098</v>
      </c>
      <c r="K209">
        <v>-9.9572</v>
      </c>
      <c r="L209">
        <v>21.7884</v>
      </c>
    </row>
    <row r="210" spans="1:12" ht="12.75">
      <c r="A210" s="2">
        <f t="shared" si="3"/>
        <v>205</v>
      </c>
      <c r="B210">
        <v>-50.5393</v>
      </c>
      <c r="C210">
        <v>-77.5187</v>
      </c>
      <c r="D210">
        <v>-92.12</v>
      </c>
      <c r="E210"/>
      <c r="F210">
        <v>97.1609</v>
      </c>
      <c r="G210">
        <v>-153.2521</v>
      </c>
      <c r="H210">
        <v>-21.3721</v>
      </c>
      <c r="I210"/>
      <c r="J210">
        <v>-57.2109</v>
      </c>
      <c r="K210">
        <v>-10.1323</v>
      </c>
      <c r="L210">
        <v>21.7884</v>
      </c>
    </row>
    <row r="211" spans="1:12" ht="12.75">
      <c r="A211" s="2">
        <f t="shared" si="3"/>
        <v>206</v>
      </c>
      <c r="B211">
        <v>-50.7227</v>
      </c>
      <c r="C211">
        <v>-77.8363</v>
      </c>
      <c r="D211">
        <v>-92.12</v>
      </c>
      <c r="E211"/>
      <c r="F211">
        <v>96.9775</v>
      </c>
      <c r="G211">
        <v>-153.5696</v>
      </c>
      <c r="H211">
        <v>-21.3721</v>
      </c>
      <c r="I211"/>
      <c r="J211">
        <v>-57.3942</v>
      </c>
      <c r="K211">
        <v>-10.4499</v>
      </c>
      <c r="L211">
        <v>21.7884</v>
      </c>
    </row>
    <row r="212" spans="1:12" ht="12.75">
      <c r="A212" s="2">
        <f t="shared" si="3"/>
        <v>207</v>
      </c>
      <c r="B212">
        <v>-50.9059</v>
      </c>
      <c r="C212">
        <v>-78.1537</v>
      </c>
      <c r="D212">
        <v>-92.12</v>
      </c>
      <c r="E212"/>
      <c r="F212">
        <v>96.7943</v>
      </c>
      <c r="G212">
        <v>-153.8871</v>
      </c>
      <c r="H212">
        <v>-21.3721</v>
      </c>
      <c r="I212"/>
      <c r="J212">
        <v>-57.5775</v>
      </c>
      <c r="K212">
        <v>-10.7673</v>
      </c>
      <c r="L212">
        <v>21.7884</v>
      </c>
    </row>
    <row r="213" spans="1:12" ht="12.75">
      <c r="A213" s="2">
        <f t="shared" si="3"/>
        <v>208</v>
      </c>
      <c r="B213">
        <v>-51.0881</v>
      </c>
      <c r="C213">
        <v>-78.4692</v>
      </c>
      <c r="D213">
        <v>-92.12</v>
      </c>
      <c r="E213"/>
      <c r="F213">
        <v>96.6121</v>
      </c>
      <c r="G213">
        <v>-154.2026</v>
      </c>
      <c r="H213">
        <v>-21.3721</v>
      </c>
      <c r="I213"/>
      <c r="J213">
        <v>-57.7597</v>
      </c>
      <c r="K213">
        <v>-11.0828</v>
      </c>
      <c r="L213">
        <v>21.7884</v>
      </c>
    </row>
    <row r="214" spans="1:12" ht="12.75">
      <c r="A214" s="2">
        <f t="shared" si="3"/>
        <v>209</v>
      </c>
      <c r="B214">
        <v>-51.2823</v>
      </c>
      <c r="C214">
        <v>-78.8057</v>
      </c>
      <c r="D214">
        <v>-92.12</v>
      </c>
      <c r="E214"/>
      <c r="F214">
        <v>96.4178</v>
      </c>
      <c r="G214">
        <v>-154.539</v>
      </c>
      <c r="H214">
        <v>-21.3721</v>
      </c>
      <c r="I214"/>
      <c r="J214">
        <v>-57.9539</v>
      </c>
      <c r="K214">
        <v>-11.4193</v>
      </c>
      <c r="L214">
        <v>21.7884</v>
      </c>
    </row>
    <row r="215" spans="1:12" ht="12.75">
      <c r="A215" s="2">
        <f t="shared" si="3"/>
        <v>210</v>
      </c>
      <c r="B215">
        <v>-51.4645</v>
      </c>
      <c r="C215">
        <v>-79.1212</v>
      </c>
      <c r="D215">
        <v>-92.12</v>
      </c>
      <c r="E215"/>
      <c r="F215">
        <v>96.2357</v>
      </c>
      <c r="G215">
        <v>-154.8546</v>
      </c>
      <c r="H215">
        <v>-21.3721</v>
      </c>
      <c r="I215"/>
      <c r="J215">
        <v>-58.1361</v>
      </c>
      <c r="K215">
        <v>-11.7348</v>
      </c>
      <c r="L215">
        <v>21.7884</v>
      </c>
    </row>
    <row r="216" spans="1:12" ht="12.75">
      <c r="A216" s="2">
        <f t="shared" si="3"/>
        <v>211</v>
      </c>
      <c r="B216">
        <v>-51.6467</v>
      </c>
      <c r="C216">
        <v>-79.4368</v>
      </c>
      <c r="D216">
        <v>-92.12</v>
      </c>
      <c r="E216"/>
      <c r="F216">
        <v>96.0535</v>
      </c>
      <c r="G216">
        <v>-155.1701</v>
      </c>
      <c r="H216">
        <v>-21.3721</v>
      </c>
      <c r="I216"/>
      <c r="J216">
        <v>-58.3183</v>
      </c>
      <c r="K216">
        <v>-12.0504</v>
      </c>
      <c r="L216">
        <v>21.7884</v>
      </c>
    </row>
    <row r="217" spans="1:12" ht="12.75">
      <c r="A217" s="2">
        <f t="shared" si="3"/>
        <v>212</v>
      </c>
      <c r="B217">
        <v>-51.8289</v>
      </c>
      <c r="C217">
        <v>-79.7523</v>
      </c>
      <c r="D217">
        <v>-92.12</v>
      </c>
      <c r="E217"/>
      <c r="F217">
        <v>95.8713</v>
      </c>
      <c r="G217">
        <v>-155.4857</v>
      </c>
      <c r="H217">
        <v>-21.3721</v>
      </c>
      <c r="I217"/>
      <c r="J217">
        <v>-58.5005</v>
      </c>
      <c r="K217">
        <v>-12.3659</v>
      </c>
      <c r="L217">
        <v>21.7884</v>
      </c>
    </row>
    <row r="218" spans="1:12" ht="12.75">
      <c r="A218" s="2">
        <f t="shared" si="3"/>
        <v>213</v>
      </c>
      <c r="B218">
        <v>-52.0111</v>
      </c>
      <c r="C218">
        <v>-80.0679</v>
      </c>
      <c r="D218">
        <v>-92.12</v>
      </c>
      <c r="E218"/>
      <c r="F218">
        <v>95.6891</v>
      </c>
      <c r="G218">
        <v>-155.8013</v>
      </c>
      <c r="H218">
        <v>-21.3721</v>
      </c>
      <c r="I218"/>
      <c r="J218">
        <v>-58.6826</v>
      </c>
      <c r="K218">
        <v>-12.6815</v>
      </c>
      <c r="L218">
        <v>21.7884</v>
      </c>
    </row>
    <row r="219" spans="1:12" ht="12.75">
      <c r="A219" s="2">
        <f t="shared" si="3"/>
        <v>214</v>
      </c>
      <c r="B219">
        <v>-52.1933</v>
      </c>
      <c r="C219">
        <v>-80.3834</v>
      </c>
      <c r="D219">
        <v>-92.12</v>
      </c>
      <c r="E219"/>
      <c r="F219">
        <v>95.5069</v>
      </c>
      <c r="G219">
        <v>-156.1168</v>
      </c>
      <c r="H219">
        <v>-21.3721</v>
      </c>
      <c r="I219"/>
      <c r="J219">
        <v>-58.8648</v>
      </c>
      <c r="K219">
        <v>-12.997</v>
      </c>
      <c r="L219">
        <v>21.7884</v>
      </c>
    </row>
    <row r="220" spans="1:12" ht="12.75">
      <c r="A220" s="2">
        <f t="shared" si="3"/>
        <v>215</v>
      </c>
      <c r="B220">
        <v>-52.3755</v>
      </c>
      <c r="C220">
        <v>-80.699</v>
      </c>
      <c r="D220">
        <v>-92.12</v>
      </c>
      <c r="E220"/>
      <c r="F220">
        <v>95.3247</v>
      </c>
      <c r="G220">
        <v>-156.4324</v>
      </c>
      <c r="H220">
        <v>-21.3721</v>
      </c>
      <c r="I220"/>
      <c r="J220">
        <v>-59.047</v>
      </c>
      <c r="K220">
        <v>-13.3126</v>
      </c>
      <c r="L220">
        <v>21.7884</v>
      </c>
    </row>
    <row r="221" spans="1:12" ht="12.75">
      <c r="A221" s="2">
        <f t="shared" si="3"/>
        <v>216</v>
      </c>
      <c r="B221">
        <v>-52.5577</v>
      </c>
      <c r="C221">
        <v>-81.0146</v>
      </c>
      <c r="D221">
        <v>-92.12</v>
      </c>
      <c r="E221"/>
      <c r="F221">
        <v>95.1425</v>
      </c>
      <c r="G221">
        <v>-156.748</v>
      </c>
      <c r="H221">
        <v>-21.3721</v>
      </c>
      <c r="I221"/>
      <c r="J221">
        <v>-59.2292</v>
      </c>
      <c r="K221">
        <v>-13.6282</v>
      </c>
      <c r="L221">
        <v>21.7884</v>
      </c>
    </row>
    <row r="222" spans="1:12" ht="12.75">
      <c r="A222" s="2">
        <f t="shared" si="3"/>
        <v>217</v>
      </c>
      <c r="B222">
        <v>-52.7398</v>
      </c>
      <c r="C222">
        <v>-81.3301</v>
      </c>
      <c r="D222">
        <v>-92.12</v>
      </c>
      <c r="E222"/>
      <c r="F222">
        <v>94.9603</v>
      </c>
      <c r="G222">
        <v>-157.0635</v>
      </c>
      <c r="H222">
        <v>-21.3721</v>
      </c>
      <c r="I222"/>
      <c r="J222">
        <v>-59.4114</v>
      </c>
      <c r="K222">
        <v>-13.9437</v>
      </c>
      <c r="L222">
        <v>21.7884</v>
      </c>
    </row>
    <row r="223" spans="1:12" ht="12.75">
      <c r="A223" s="2">
        <f t="shared" si="3"/>
        <v>218</v>
      </c>
      <c r="B223">
        <v>-52.922</v>
      </c>
      <c r="C223">
        <v>-81.6457</v>
      </c>
      <c r="D223">
        <v>-92.12</v>
      </c>
      <c r="E223"/>
      <c r="F223">
        <v>94.7781</v>
      </c>
      <c r="G223">
        <v>-157.3791</v>
      </c>
      <c r="H223">
        <v>-21.3721</v>
      </c>
      <c r="I223"/>
      <c r="J223">
        <v>-59.5936</v>
      </c>
      <c r="K223">
        <v>-14.2593</v>
      </c>
      <c r="L223">
        <v>21.7884</v>
      </c>
    </row>
    <row r="224" spans="1:12" ht="12.75">
      <c r="A224" s="2">
        <f t="shared" si="3"/>
        <v>219</v>
      </c>
      <c r="B224">
        <v>-53.1042</v>
      </c>
      <c r="C224">
        <v>-81.9613</v>
      </c>
      <c r="D224">
        <v>-92.12</v>
      </c>
      <c r="E224"/>
      <c r="F224">
        <v>94.596</v>
      </c>
      <c r="G224">
        <v>-157.6946</v>
      </c>
      <c r="H224">
        <v>-21.3721</v>
      </c>
      <c r="I224"/>
      <c r="J224">
        <v>-59.7758</v>
      </c>
      <c r="K224">
        <v>-14.5749</v>
      </c>
      <c r="L224">
        <v>21.7884</v>
      </c>
    </row>
    <row r="225" spans="1:12" ht="12.75">
      <c r="A225" s="2">
        <f t="shared" si="3"/>
        <v>220</v>
      </c>
      <c r="B225">
        <v>-53.2864</v>
      </c>
      <c r="C225">
        <v>-82.2768</v>
      </c>
      <c r="D225">
        <v>-92.12</v>
      </c>
      <c r="E225"/>
      <c r="F225">
        <v>94.4138</v>
      </c>
      <c r="G225">
        <v>-158.0102</v>
      </c>
      <c r="H225">
        <v>-21.3721</v>
      </c>
      <c r="I225"/>
      <c r="J225">
        <v>-59.958</v>
      </c>
      <c r="K225">
        <v>-14.8904</v>
      </c>
      <c r="L225">
        <v>21.7884</v>
      </c>
    </row>
    <row r="226" spans="1:12" ht="12.75">
      <c r="A226" s="2">
        <f t="shared" si="3"/>
        <v>221</v>
      </c>
      <c r="B226">
        <v>-53.4686</v>
      </c>
      <c r="C226">
        <v>-82.5924</v>
      </c>
      <c r="D226">
        <v>-92.12</v>
      </c>
      <c r="E226"/>
      <c r="F226">
        <v>94.2316</v>
      </c>
      <c r="G226">
        <v>-158.3258</v>
      </c>
      <c r="H226">
        <v>-21.3721</v>
      </c>
      <c r="I226"/>
      <c r="J226">
        <v>-60.1402</v>
      </c>
      <c r="K226">
        <v>-15.206</v>
      </c>
      <c r="L226">
        <v>21.7884</v>
      </c>
    </row>
    <row r="227" spans="1:12" ht="12.75">
      <c r="A227" s="2">
        <f t="shared" si="3"/>
        <v>222</v>
      </c>
      <c r="B227">
        <v>-53.6508</v>
      </c>
      <c r="C227">
        <v>-82.908</v>
      </c>
      <c r="D227">
        <v>-92.12</v>
      </c>
      <c r="E227"/>
      <c r="F227">
        <v>94.0494</v>
      </c>
      <c r="G227">
        <v>-158.6413</v>
      </c>
      <c r="H227">
        <v>-21.3721</v>
      </c>
      <c r="I227"/>
      <c r="J227">
        <v>-60.3224</v>
      </c>
      <c r="K227">
        <v>-15.5216</v>
      </c>
      <c r="L227">
        <v>21.7884</v>
      </c>
    </row>
    <row r="228" spans="1:12" ht="12.75">
      <c r="A228" s="2">
        <f t="shared" si="3"/>
        <v>223</v>
      </c>
      <c r="B228">
        <v>-53.833</v>
      </c>
      <c r="C228">
        <v>-83.2235</v>
      </c>
      <c r="D228">
        <v>-92.12</v>
      </c>
      <c r="E228"/>
      <c r="F228">
        <v>93.8672</v>
      </c>
      <c r="G228">
        <v>-158.9569</v>
      </c>
      <c r="H228">
        <v>-21.3721</v>
      </c>
      <c r="I228"/>
      <c r="J228">
        <v>-60.5046</v>
      </c>
      <c r="K228">
        <v>-15.8371</v>
      </c>
      <c r="L228">
        <v>21.7884</v>
      </c>
    </row>
    <row r="229" spans="1:12" ht="12.75">
      <c r="A229" s="2">
        <f t="shared" si="3"/>
        <v>224</v>
      </c>
      <c r="B229">
        <v>-54.0152</v>
      </c>
      <c r="C229">
        <v>-83.5391</v>
      </c>
      <c r="D229">
        <v>-92.12</v>
      </c>
      <c r="E229"/>
      <c r="F229">
        <v>93.685</v>
      </c>
      <c r="G229">
        <v>-159.2724</v>
      </c>
      <c r="H229">
        <v>-21.3721</v>
      </c>
      <c r="I229"/>
      <c r="J229">
        <v>-60.6867</v>
      </c>
      <c r="K229">
        <v>-16.1527</v>
      </c>
      <c r="L229">
        <v>21.7884</v>
      </c>
    </row>
    <row r="230" spans="1:12" ht="12.75">
      <c r="A230" s="2">
        <f t="shared" si="3"/>
        <v>225</v>
      </c>
      <c r="B230">
        <v>-54.1974</v>
      </c>
      <c r="C230">
        <v>-83.8546</v>
      </c>
      <c r="D230">
        <v>-92.12</v>
      </c>
      <c r="E230"/>
      <c r="F230">
        <v>93.5028</v>
      </c>
      <c r="G230">
        <v>-159.588</v>
      </c>
      <c r="H230">
        <v>-21.3721</v>
      </c>
      <c r="I230"/>
      <c r="J230">
        <v>-60.8689</v>
      </c>
      <c r="K230">
        <v>-16.4682</v>
      </c>
      <c r="L230">
        <v>21.7884</v>
      </c>
    </row>
    <row r="231" spans="1:12" ht="12.75">
      <c r="A231" s="2">
        <f t="shared" si="3"/>
        <v>226</v>
      </c>
      <c r="B231">
        <v>-54.3796</v>
      </c>
      <c r="C231">
        <v>-84.1702</v>
      </c>
      <c r="D231">
        <v>-92.12</v>
      </c>
      <c r="E231"/>
      <c r="F231">
        <v>93.3206</v>
      </c>
      <c r="G231">
        <v>-159.9036</v>
      </c>
      <c r="H231">
        <v>-21.3721</v>
      </c>
      <c r="I231"/>
      <c r="J231">
        <v>-61.0511</v>
      </c>
      <c r="K231">
        <v>-16.7838</v>
      </c>
      <c r="L231">
        <v>21.7884</v>
      </c>
    </row>
    <row r="232" spans="1:12" ht="12.75">
      <c r="A232" s="2">
        <f t="shared" si="3"/>
        <v>227</v>
      </c>
      <c r="B232">
        <v>-54.5617</v>
      </c>
      <c r="C232">
        <v>-84.4858</v>
      </c>
      <c r="D232">
        <v>-92.12</v>
      </c>
      <c r="E232"/>
      <c r="F232">
        <v>93.1384</v>
      </c>
      <c r="G232">
        <v>-160.2191</v>
      </c>
      <c r="H232">
        <v>-21.3721</v>
      </c>
      <c r="I232"/>
      <c r="J232">
        <v>-61.2333</v>
      </c>
      <c r="K232">
        <v>-17.0994</v>
      </c>
      <c r="L232">
        <v>21.7884</v>
      </c>
    </row>
    <row r="233" spans="1:12" ht="12.75">
      <c r="A233" s="2">
        <f t="shared" si="3"/>
        <v>228</v>
      </c>
      <c r="B233">
        <v>-54.7439</v>
      </c>
      <c r="C233">
        <v>-84.8013</v>
      </c>
      <c r="D233">
        <v>-92.12</v>
      </c>
      <c r="E233"/>
      <c r="F233">
        <v>92.9563</v>
      </c>
      <c r="G233">
        <v>-160.5347</v>
      </c>
      <c r="H233">
        <v>-21.3721</v>
      </c>
      <c r="I233"/>
      <c r="J233">
        <v>-61.4155</v>
      </c>
      <c r="K233">
        <v>-17.4149</v>
      </c>
      <c r="L233">
        <v>21.7884</v>
      </c>
    </row>
    <row r="234" spans="1:12" ht="12.75">
      <c r="A234" s="2">
        <f t="shared" si="3"/>
        <v>229</v>
      </c>
      <c r="B234">
        <v>-54.9261</v>
      </c>
      <c r="C234">
        <v>-85.1169</v>
      </c>
      <c r="D234">
        <v>-92.12</v>
      </c>
      <c r="E234"/>
      <c r="F234">
        <v>92.774</v>
      </c>
      <c r="G234">
        <v>-160.8503</v>
      </c>
      <c r="H234">
        <v>-21.3721</v>
      </c>
      <c r="I234"/>
      <c r="J234">
        <v>-61.5977</v>
      </c>
      <c r="K234">
        <v>-17.7305</v>
      </c>
      <c r="L234">
        <v>21.7884</v>
      </c>
    </row>
    <row r="235" spans="1:12" ht="12.75">
      <c r="A235" s="2">
        <f t="shared" si="3"/>
        <v>230</v>
      </c>
      <c r="B235">
        <v>-55.1083</v>
      </c>
      <c r="C235">
        <v>-85.4325</v>
      </c>
      <c r="D235">
        <v>-92.12</v>
      </c>
      <c r="E235"/>
      <c r="F235">
        <v>92.5919</v>
      </c>
      <c r="G235">
        <v>-161.1658</v>
      </c>
      <c r="H235">
        <v>-21.3721</v>
      </c>
      <c r="I235"/>
      <c r="J235">
        <v>-61.7799</v>
      </c>
      <c r="K235">
        <v>-18.0461</v>
      </c>
      <c r="L235">
        <v>21.7884</v>
      </c>
    </row>
    <row r="236" spans="1:12" ht="12.75">
      <c r="A236" s="2">
        <f t="shared" si="3"/>
        <v>231</v>
      </c>
      <c r="B236">
        <v>-55.2905</v>
      </c>
      <c r="C236">
        <v>-85.748</v>
      </c>
      <c r="D236">
        <v>-92.12</v>
      </c>
      <c r="E236"/>
      <c r="F236">
        <v>92.4097</v>
      </c>
      <c r="G236">
        <v>-161.4814</v>
      </c>
      <c r="H236">
        <v>-21.3721</v>
      </c>
      <c r="I236"/>
      <c r="J236">
        <v>-61.9621</v>
      </c>
      <c r="K236">
        <v>-18.3616</v>
      </c>
      <c r="L236">
        <v>21.7884</v>
      </c>
    </row>
    <row r="237" spans="1:12" ht="12.75">
      <c r="A237" s="2">
        <f t="shared" si="3"/>
        <v>232</v>
      </c>
      <c r="B237">
        <v>-55.4727</v>
      </c>
      <c r="C237">
        <v>-86.0636</v>
      </c>
      <c r="D237">
        <v>-92.12</v>
      </c>
      <c r="E237"/>
      <c r="F237">
        <v>92.2275</v>
      </c>
      <c r="G237">
        <v>-161.7969</v>
      </c>
      <c r="H237">
        <v>-21.3721</v>
      </c>
      <c r="I237"/>
      <c r="J237">
        <v>-62.1443</v>
      </c>
      <c r="K237">
        <v>-18.6772</v>
      </c>
      <c r="L237">
        <v>21.7884</v>
      </c>
    </row>
    <row r="238" spans="1:12" ht="12.75">
      <c r="A238" s="2">
        <f t="shared" si="3"/>
        <v>233</v>
      </c>
      <c r="B238">
        <v>-55.6549</v>
      </c>
      <c r="C238">
        <v>-86.3792</v>
      </c>
      <c r="D238">
        <v>-92.12</v>
      </c>
      <c r="E238"/>
      <c r="F238">
        <v>92.0453</v>
      </c>
      <c r="G238">
        <v>-162.1125</v>
      </c>
      <c r="H238">
        <v>-21.3721</v>
      </c>
      <c r="I238"/>
      <c r="J238">
        <v>-62.3265</v>
      </c>
      <c r="K238">
        <v>-18.9927</v>
      </c>
      <c r="L238">
        <v>21.7884</v>
      </c>
    </row>
    <row r="239" spans="1:12" ht="12.75">
      <c r="A239" s="2">
        <f t="shared" si="3"/>
        <v>234</v>
      </c>
      <c r="B239">
        <v>-55.8371</v>
      </c>
      <c r="C239">
        <v>-86.6947</v>
      </c>
      <c r="D239">
        <v>-92.12</v>
      </c>
      <c r="E239"/>
      <c r="F239">
        <v>91.8631</v>
      </c>
      <c r="G239">
        <v>-162.4281</v>
      </c>
      <c r="H239">
        <v>-21.3721</v>
      </c>
      <c r="I239"/>
      <c r="J239">
        <v>-62.5087</v>
      </c>
      <c r="K239">
        <v>-19.3083</v>
      </c>
      <c r="L239">
        <v>21.7884</v>
      </c>
    </row>
    <row r="240" spans="1:12" ht="12.75">
      <c r="A240" s="2">
        <f t="shared" si="3"/>
        <v>235</v>
      </c>
      <c r="B240">
        <v>-56.0193</v>
      </c>
      <c r="C240">
        <v>-87.0103</v>
      </c>
      <c r="D240">
        <v>-92.12</v>
      </c>
      <c r="E240"/>
      <c r="F240">
        <v>91.6809</v>
      </c>
      <c r="G240">
        <v>-162.7436</v>
      </c>
      <c r="H240">
        <v>-21.3721</v>
      </c>
      <c r="I240"/>
      <c r="J240">
        <v>-62.6908</v>
      </c>
      <c r="K240">
        <v>-19.6239</v>
      </c>
      <c r="L240">
        <v>21.7884</v>
      </c>
    </row>
    <row r="241" spans="1:12" ht="12.75">
      <c r="A241" s="2">
        <f t="shared" si="3"/>
        <v>236</v>
      </c>
      <c r="B241">
        <v>-56.2014</v>
      </c>
      <c r="C241">
        <v>-87.3258</v>
      </c>
      <c r="D241">
        <v>-92.12</v>
      </c>
      <c r="E241"/>
      <c r="F241">
        <v>91.4987</v>
      </c>
      <c r="G241">
        <v>-163.0592</v>
      </c>
      <c r="H241">
        <v>-21.3721</v>
      </c>
      <c r="I241"/>
      <c r="J241">
        <v>-62.873</v>
      </c>
      <c r="K241">
        <v>-19.9394</v>
      </c>
      <c r="L241">
        <v>21.7884</v>
      </c>
    </row>
    <row r="242" spans="1:12" ht="12.75">
      <c r="A242" s="2">
        <f t="shared" si="3"/>
        <v>237</v>
      </c>
      <c r="B242">
        <v>-56.3836</v>
      </c>
      <c r="C242">
        <v>-87.6414</v>
      </c>
      <c r="D242">
        <v>-92.12</v>
      </c>
      <c r="E242"/>
      <c r="F242">
        <v>91.3165</v>
      </c>
      <c r="G242">
        <v>-163.3747</v>
      </c>
      <c r="H242">
        <v>-21.3721</v>
      </c>
      <c r="I242"/>
      <c r="J242">
        <v>-63.0552</v>
      </c>
      <c r="K242">
        <v>-20.255</v>
      </c>
      <c r="L242">
        <v>21.7884</v>
      </c>
    </row>
    <row r="243" spans="1:12" ht="12.75">
      <c r="A243" s="2">
        <f t="shared" si="3"/>
        <v>238</v>
      </c>
      <c r="B243">
        <v>-56.5658</v>
      </c>
      <c r="C243">
        <v>-87.9569</v>
      </c>
      <c r="D243">
        <v>-92.12</v>
      </c>
      <c r="E243"/>
      <c r="F243">
        <v>91.1344</v>
      </c>
      <c r="G243">
        <v>-163.6903</v>
      </c>
      <c r="H243">
        <v>-21.3721</v>
      </c>
      <c r="I243"/>
      <c r="J243">
        <v>-63.2374</v>
      </c>
      <c r="K243">
        <v>-20.5705</v>
      </c>
      <c r="L243">
        <v>21.7884</v>
      </c>
    </row>
    <row r="244" spans="1:12" ht="12.75">
      <c r="A244" s="2">
        <f t="shared" si="3"/>
        <v>239</v>
      </c>
      <c r="B244">
        <v>-56.748</v>
      </c>
      <c r="C244">
        <v>-88.2725</v>
      </c>
      <c r="D244">
        <v>-92.12</v>
      </c>
      <c r="E244"/>
      <c r="F244">
        <v>90.9522</v>
      </c>
      <c r="G244">
        <v>-164.0059</v>
      </c>
      <c r="H244">
        <v>-21.3721</v>
      </c>
      <c r="I244"/>
      <c r="J244">
        <v>-63.4196</v>
      </c>
      <c r="K244">
        <v>-20.8861</v>
      </c>
      <c r="L244">
        <v>21.7884</v>
      </c>
    </row>
    <row r="245" spans="1:12" ht="12.75">
      <c r="A245" s="2">
        <f t="shared" si="3"/>
        <v>240</v>
      </c>
      <c r="B245">
        <v>-56.9302</v>
      </c>
      <c r="C245">
        <v>-88.5881</v>
      </c>
      <c r="D245">
        <v>-92.12</v>
      </c>
      <c r="E245"/>
      <c r="F245">
        <v>90.77</v>
      </c>
      <c r="G245">
        <v>-164.3214</v>
      </c>
      <c r="H245">
        <v>-21.3721</v>
      </c>
      <c r="I245"/>
      <c r="J245">
        <v>-63.6018</v>
      </c>
      <c r="K245">
        <v>-21.2017</v>
      </c>
      <c r="L245">
        <v>21.7884</v>
      </c>
    </row>
    <row r="246" spans="1:12" ht="12.75">
      <c r="A246" s="2">
        <f t="shared" si="3"/>
        <v>241</v>
      </c>
      <c r="B246">
        <v>-57.1124</v>
      </c>
      <c r="C246">
        <v>-88.9036</v>
      </c>
      <c r="D246">
        <v>-92.12</v>
      </c>
      <c r="E246"/>
      <c r="F246">
        <v>90.5878</v>
      </c>
      <c r="G246">
        <v>-164.637</v>
      </c>
      <c r="H246">
        <v>-21.3721</v>
      </c>
      <c r="I246"/>
      <c r="J246">
        <v>-63.784</v>
      </c>
      <c r="K246">
        <v>-21.5172</v>
      </c>
      <c r="L246">
        <v>21.7884</v>
      </c>
    </row>
    <row r="247" spans="1:12" ht="12.75">
      <c r="A247" s="2">
        <f t="shared" si="3"/>
        <v>242</v>
      </c>
      <c r="B247">
        <v>-57.2946</v>
      </c>
      <c r="C247">
        <v>-89.2192</v>
      </c>
      <c r="D247">
        <v>-92.12</v>
      </c>
      <c r="E247"/>
      <c r="F247">
        <v>90.4056</v>
      </c>
      <c r="G247">
        <v>-164.9526</v>
      </c>
      <c r="H247">
        <v>-21.3721</v>
      </c>
      <c r="I247"/>
      <c r="J247">
        <v>-63.9662</v>
      </c>
      <c r="K247">
        <v>-21.8328</v>
      </c>
      <c r="L247">
        <v>21.7884</v>
      </c>
    </row>
    <row r="248" spans="1:12" ht="12.75">
      <c r="A248" s="2">
        <f t="shared" si="3"/>
        <v>243</v>
      </c>
      <c r="B248">
        <v>-57.4768</v>
      </c>
      <c r="C248">
        <v>-89.5347</v>
      </c>
      <c r="D248">
        <v>-92.12</v>
      </c>
      <c r="E248"/>
      <c r="F248">
        <v>90.2234</v>
      </c>
      <c r="G248">
        <v>-165.2681</v>
      </c>
      <c r="H248">
        <v>-21.3721</v>
      </c>
      <c r="I248"/>
      <c r="J248">
        <v>-64.1483</v>
      </c>
      <c r="K248">
        <v>-22.1483</v>
      </c>
      <c r="L248">
        <v>21.7884</v>
      </c>
    </row>
    <row r="249" spans="1:12" ht="12.75">
      <c r="A249" s="2">
        <f t="shared" si="3"/>
        <v>244</v>
      </c>
      <c r="B249">
        <v>-57.659</v>
      </c>
      <c r="C249">
        <v>-89.8503</v>
      </c>
      <c r="D249">
        <v>-92.12</v>
      </c>
      <c r="E249"/>
      <c r="F249">
        <v>90.0412</v>
      </c>
      <c r="G249">
        <v>-165.5837</v>
      </c>
      <c r="H249">
        <v>-21.3721</v>
      </c>
      <c r="I249"/>
      <c r="J249">
        <v>-64.3305</v>
      </c>
      <c r="K249">
        <v>-22.4639</v>
      </c>
      <c r="L249">
        <v>21.7884</v>
      </c>
    </row>
    <row r="250" spans="1:12" ht="12.75">
      <c r="A250" s="2">
        <f t="shared" si="3"/>
        <v>245</v>
      </c>
      <c r="B250">
        <v>-57.8412</v>
      </c>
      <c r="C250">
        <v>-90.1659</v>
      </c>
      <c r="D250">
        <v>-92.12</v>
      </c>
      <c r="E250"/>
      <c r="F250">
        <v>89.859</v>
      </c>
      <c r="G250">
        <v>-165.8992</v>
      </c>
      <c r="H250">
        <v>-21.3721</v>
      </c>
      <c r="I250"/>
      <c r="J250">
        <v>-64.5127</v>
      </c>
      <c r="K250">
        <v>-22.7795</v>
      </c>
      <c r="L250">
        <v>21.7884</v>
      </c>
    </row>
    <row r="251" spans="1:12" ht="12.75">
      <c r="A251" s="2">
        <f t="shared" si="3"/>
        <v>246</v>
      </c>
      <c r="B251">
        <v>-58.0233</v>
      </c>
      <c r="C251">
        <v>-90.4814</v>
      </c>
      <c r="D251">
        <v>-92.12</v>
      </c>
      <c r="E251"/>
      <c r="F251">
        <v>89.6768</v>
      </c>
      <c r="G251">
        <v>-166.2148</v>
      </c>
      <c r="H251">
        <v>-21.3721</v>
      </c>
      <c r="I251"/>
      <c r="J251">
        <v>-64.6949</v>
      </c>
      <c r="K251">
        <v>-23.095</v>
      </c>
      <c r="L251">
        <v>21.7884</v>
      </c>
    </row>
    <row r="252" spans="1:12" ht="12.75">
      <c r="A252" s="2">
        <f t="shared" si="3"/>
        <v>247</v>
      </c>
      <c r="B252">
        <v>-58.2055</v>
      </c>
      <c r="C252">
        <v>-90.797</v>
      </c>
      <c r="D252">
        <v>-92.12</v>
      </c>
      <c r="E252"/>
      <c r="F252">
        <v>89.4946</v>
      </c>
      <c r="G252">
        <v>-166.5304</v>
      </c>
      <c r="H252">
        <v>-21.3721</v>
      </c>
      <c r="I252"/>
      <c r="J252">
        <v>-64.8771</v>
      </c>
      <c r="K252">
        <v>-23.4106</v>
      </c>
      <c r="L252">
        <v>21.7884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7"/>
  <sheetViews>
    <sheetView tabSelected="1" workbookViewId="0" topLeftCell="R218">
      <pane ySplit="10605" topLeftCell="BM254" activePane="bottomLeft" state="split"/>
      <selection pane="topLeft" activeCell="AS236" sqref="AS236"/>
      <selection pane="bottomLeft" activeCell="AP257" sqref="AP257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3.85156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275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36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37</v>
      </c>
      <c r="AO5" s="5" t="s">
        <v>38</v>
      </c>
      <c r="AP5" s="5" t="s">
        <v>39</v>
      </c>
    </row>
    <row r="6" spans="1:42" ht="12.75">
      <c r="A6">
        <v>0</v>
      </c>
      <c r="B6">
        <v>27.0822</v>
      </c>
      <c r="C6">
        <v>-4.7753</v>
      </c>
      <c r="D6">
        <v>73.43</v>
      </c>
      <c r="G6">
        <v>77.3074</v>
      </c>
      <c r="H6">
        <v>-13.6314</v>
      </c>
      <c r="I6">
        <v>73.43</v>
      </c>
      <c r="L6">
        <v>50.7802</v>
      </c>
      <c r="M6">
        <v>-60.5175</v>
      </c>
      <c r="N6">
        <v>63.5425</v>
      </c>
      <c r="Q6">
        <v>50.359</v>
      </c>
      <c r="R6">
        <v>-29</v>
      </c>
      <c r="S6">
        <v>0</v>
      </c>
      <c r="V6" s="1">
        <f aca="true" t="shared" si="0" ref="V6:V69">xc</f>
        <v>50.359</v>
      </c>
      <c r="W6" s="1">
        <f aca="true" t="shared" si="1" ref="W6:W69">yc</f>
        <v>-29</v>
      </c>
      <c r="X6" s="1">
        <f aca="true" t="shared" si="2" ref="X6:X69">Height</f>
        <v>275</v>
      </c>
      <c r="AA6" s="1">
        <f aca="true" t="shared" si="3" ref="AA6:AA69">SQRT((xh-x_1)^2+(yh-y_1)^2+(zh-z_1)^2)</f>
        <v>204.35045977029267</v>
      </c>
      <c r="AB6" s="1">
        <f aca="true" t="shared" si="4" ref="AB6:AB69">SQRT((xh-x_2)^2+(yh-y_2)^2+(zh-z_2)^2)</f>
        <v>203.9433132723895</v>
      </c>
      <c r="AC6" s="1">
        <f aca="true" t="shared" si="5" ref="AC6:AC69">SQRT((xh-x_3)^2+(yh-y_3)^2+(zh-z_3)^2)</f>
        <v>213.79383649193446</v>
      </c>
      <c r="AE6" s="1">
        <f aca="true" t="shared" si="6" ref="AE6:AE69">SQRT((x_2-x_1)^2+(y_2-y_1)^2+(z_2-z_1)^2)</f>
        <v>51.000011982841734</v>
      </c>
      <c r="AF6" s="1">
        <f aca="true" t="shared" si="7" ref="AF6:AF69">SQRT((x_2-x_3)^2+(y_2-y_3)^2+(z_2-z_3)^2)</f>
        <v>54.77007731690727</v>
      </c>
      <c r="AG6" s="1">
        <f aca="true" t="shared" si="8" ref="AG6:AG69">SQRT((x_3-x_1)^2+(y_3-y_1)^2+(z_3-z_1)^2)</f>
        <v>61.372230862907365</v>
      </c>
      <c r="AI6" s="1">
        <f aca="true" t="shared" si="9" ref="AI6:AI69">ASIN((zh-z_1)/len1)*180/PI()</f>
        <v>80.53758936346716</v>
      </c>
      <c r="AJ6" s="1">
        <f aca="true" t="shared" si="10" ref="AJ6:AJ69">ASIN((zh-z_2)/len2)*180/PI()</f>
        <v>81.25051498150502</v>
      </c>
      <c r="AK6" s="1">
        <f aca="true" t="shared" si="11" ref="AK6:AK69">ASIN((zh-z_3)/len3)*180/PI()</f>
        <v>81.52179276492454</v>
      </c>
      <c r="AN6" s="15">
        <f>-((x_1-xh)*(y_2-yh)-(x_2-xh)*(y_1-yh))/(SQRT((x_1-x_2)^2+(y_1-y_2)^2))</f>
        <v>19.814676402428795</v>
      </c>
      <c r="AO6" s="15">
        <f>-((x_2-xh)*(y_3-yh)-(x_3-xh)*(y_2-yh))/(SQRT((x_2-x_3)^2+(y_2-y_3)^2))</f>
        <v>15.88669454064325</v>
      </c>
      <c r="AP6" s="15">
        <f>-((x_3-xh)*(y_1-yh)-(x_1-xh)*(y_3-yh))/(SQRT((x_3-x_1)^2+(y_3-y_1)^2))</f>
        <v>11.943484774853617</v>
      </c>
    </row>
    <row r="7" spans="1:42" ht="12.75">
      <c r="A7">
        <f aca="true" t="shared" si="12" ref="A7:A70">A6+1</f>
        <v>1</v>
      </c>
      <c r="B7">
        <v>27.0822</v>
      </c>
      <c r="C7">
        <v>-4.8252</v>
      </c>
      <c r="D7">
        <v>73.43</v>
      </c>
      <c r="E7" s="1">
        <f aca="true" t="shared" si="13" ref="E7:E70">SQRT((B7-B6)^2+(C7-C6)^2+(D7-D6)^2)</f>
        <v>0.049900000000000055</v>
      </c>
      <c r="G7">
        <v>77.3074</v>
      </c>
      <c r="H7">
        <v>-13.6813</v>
      </c>
      <c r="I7">
        <v>73.43</v>
      </c>
      <c r="J7" s="1">
        <f aca="true" t="shared" si="14" ref="J7:J70">SQRT((G7-G6)^2+(H7-H6)^2+(I7-I6)^2)</f>
        <v>0.049900000000000944</v>
      </c>
      <c r="L7">
        <v>50.7802</v>
      </c>
      <c r="M7">
        <v>-60.5674</v>
      </c>
      <c r="N7">
        <v>63.5425</v>
      </c>
      <c r="O7" s="1">
        <f aca="true" t="shared" si="15" ref="O7:O70">SQRT((L7-L6)^2+(M7-M6)^2+(N7-N6)^2)</f>
        <v>0.049900000000000944</v>
      </c>
      <c r="Q7">
        <v>50.359</v>
      </c>
      <c r="R7">
        <v>-29.0499</v>
      </c>
      <c r="S7">
        <v>0</v>
      </c>
      <c r="T7" s="1">
        <f aca="true" t="shared" si="16" ref="T7:T70">SQRT((Q7-Q6)^2+(R7-R6)^2+(S7-S6)^2)</f>
        <v>0.049900000000000944</v>
      </c>
      <c r="V7" s="1">
        <f t="shared" si="0"/>
        <v>50.359</v>
      </c>
      <c r="W7" s="1">
        <f t="shared" si="1"/>
        <v>-29.0499</v>
      </c>
      <c r="X7" s="1">
        <f t="shared" si="2"/>
        <v>275</v>
      </c>
      <c r="Y7" s="1">
        <f aca="true" t="shared" si="17" ref="Y7:Y70">SQRT((V7-V6)^2+(W7-W6)^2+(X7-X6)^2)</f>
        <v>0.049900000000000944</v>
      </c>
      <c r="AA7" s="1">
        <f t="shared" si="3"/>
        <v>204.35045977029267</v>
      </c>
      <c r="AB7" s="1">
        <f t="shared" si="4"/>
        <v>203.9433132723895</v>
      </c>
      <c r="AC7" s="1">
        <f t="shared" si="5"/>
        <v>213.79383649193446</v>
      </c>
      <c r="AE7" s="1">
        <f t="shared" si="6"/>
        <v>51.000011982841734</v>
      </c>
      <c r="AF7" s="1">
        <f t="shared" si="7"/>
        <v>54.77007731690727</v>
      </c>
      <c r="AG7" s="1">
        <f t="shared" si="8"/>
        <v>61.372230862907365</v>
      </c>
      <c r="AI7" s="1">
        <f t="shared" si="9"/>
        <v>80.53758936346716</v>
      </c>
      <c r="AJ7" s="1">
        <f t="shared" si="10"/>
        <v>81.25051498150502</v>
      </c>
      <c r="AK7" s="1">
        <f t="shared" si="11"/>
        <v>81.52179276492454</v>
      </c>
      <c r="AN7" s="15">
        <f>-((x_1-xh)*(y_2-yh)-(x_2-xh)*(y_1-yh))/(SQRT((x_1-x_2)^2+(y_1-y_2)^2))</f>
        <v>19.814676402428802</v>
      </c>
      <c r="AO7" s="15">
        <f>-((x_2-xh)*(y_3-yh)-(x_3-xh)*(y_2-yh))/(SQRT((x_2-x_3)^2+(y_2-y_3)^2))</f>
        <v>15.88669454064325</v>
      </c>
      <c r="AP7" s="15">
        <f>-((x_3-xh)*(y_1-yh)-(x_1-xh)*(y_3-yh))/(SQRT((x_3-x_1)^2+(y_3-y_1)^2))</f>
        <v>11.943484774853617</v>
      </c>
    </row>
    <row r="8" spans="1:42" ht="12.75">
      <c r="A8">
        <f t="shared" si="12"/>
        <v>2</v>
      </c>
      <c r="B8">
        <v>27.0822</v>
      </c>
      <c r="C8">
        <v>-5.0298</v>
      </c>
      <c r="D8">
        <v>73.43</v>
      </c>
      <c r="E8" s="1">
        <f t="shared" si="13"/>
        <v>0.20460000000000012</v>
      </c>
      <c r="G8">
        <v>77.3074</v>
      </c>
      <c r="H8">
        <v>-13.8859</v>
      </c>
      <c r="I8">
        <v>73.43</v>
      </c>
      <c r="J8" s="1">
        <f t="shared" si="14"/>
        <v>0.20459999999999923</v>
      </c>
      <c r="L8">
        <v>50.7802</v>
      </c>
      <c r="M8">
        <v>-60.772</v>
      </c>
      <c r="N8">
        <v>63.5425</v>
      </c>
      <c r="O8" s="1">
        <f t="shared" si="15"/>
        <v>0.20459999999999923</v>
      </c>
      <c r="Q8">
        <v>50.359</v>
      </c>
      <c r="R8">
        <v>-29.2545</v>
      </c>
      <c r="S8">
        <v>0</v>
      </c>
      <c r="T8" s="1">
        <f t="shared" si="16"/>
        <v>0.20459999999999923</v>
      </c>
      <c r="V8" s="1">
        <f t="shared" si="0"/>
        <v>50.359</v>
      </c>
      <c r="W8" s="1">
        <f t="shared" si="1"/>
        <v>-29.2545</v>
      </c>
      <c r="X8" s="1">
        <f t="shared" si="2"/>
        <v>275</v>
      </c>
      <c r="Y8" s="1">
        <f t="shared" si="17"/>
        <v>0.20459999999999923</v>
      </c>
      <c r="AA8" s="1">
        <f t="shared" si="3"/>
        <v>204.35045977029267</v>
      </c>
      <c r="AB8" s="1">
        <f t="shared" si="4"/>
        <v>203.9433132723895</v>
      </c>
      <c r="AC8" s="1">
        <f t="shared" si="5"/>
        <v>213.79383649193446</v>
      </c>
      <c r="AE8" s="1">
        <f t="shared" si="6"/>
        <v>51.000011982841734</v>
      </c>
      <c r="AF8" s="1">
        <f t="shared" si="7"/>
        <v>54.77007731690727</v>
      </c>
      <c r="AG8" s="1">
        <f t="shared" si="8"/>
        <v>61.372230862907365</v>
      </c>
      <c r="AI8" s="1">
        <f t="shared" si="9"/>
        <v>80.53758936346716</v>
      </c>
      <c r="AJ8" s="1">
        <f t="shared" si="10"/>
        <v>81.25051498150502</v>
      </c>
      <c r="AK8" s="1">
        <f t="shared" si="11"/>
        <v>81.52179276492454</v>
      </c>
      <c r="AN8" s="15">
        <f>-((x_1-xh)*(y_2-yh)-(x_2-xh)*(y_1-yh))/(SQRT((x_1-x_2)^2+(y_1-y_2)^2))</f>
        <v>19.814676402428795</v>
      </c>
      <c r="AO8" s="15">
        <f>-((x_2-xh)*(y_3-yh)-(x_3-xh)*(y_2-yh))/(SQRT((x_2-x_3)^2+(y_2-y_3)^2))</f>
        <v>15.88669454064325</v>
      </c>
      <c r="AP8" s="15">
        <f>-((x_3-xh)*(y_1-yh)-(x_1-xh)*(y_3-yh))/(SQRT((x_3-x_1)^2+(y_3-y_1)^2))</f>
        <v>11.943484774853617</v>
      </c>
    </row>
    <row r="9" spans="1:42" ht="12.75">
      <c r="A9">
        <f t="shared" si="12"/>
        <v>3</v>
      </c>
      <c r="B9">
        <v>27.0822</v>
      </c>
      <c r="C9">
        <v>-5.3161</v>
      </c>
      <c r="D9">
        <v>73.43</v>
      </c>
      <c r="E9" s="1">
        <f t="shared" si="13"/>
        <v>0.2862999999999998</v>
      </c>
      <c r="G9">
        <v>77.3074</v>
      </c>
      <c r="H9">
        <v>-14.1721</v>
      </c>
      <c r="I9">
        <v>73.43</v>
      </c>
      <c r="J9" s="1">
        <f t="shared" si="14"/>
        <v>0.2862000000000009</v>
      </c>
      <c r="L9">
        <v>50.7802</v>
      </c>
      <c r="M9">
        <v>-61.0583</v>
      </c>
      <c r="N9">
        <v>63.5425</v>
      </c>
      <c r="O9" s="1">
        <f t="shared" si="15"/>
        <v>0.2863000000000042</v>
      </c>
      <c r="Q9">
        <v>50.359</v>
      </c>
      <c r="R9">
        <v>-29.5408</v>
      </c>
      <c r="S9">
        <v>0</v>
      </c>
      <c r="T9" s="1">
        <f t="shared" si="16"/>
        <v>0.28630000000000067</v>
      </c>
      <c r="V9" s="1">
        <f t="shared" si="0"/>
        <v>50.359</v>
      </c>
      <c r="W9" s="1">
        <f t="shared" si="1"/>
        <v>-29.5408</v>
      </c>
      <c r="X9" s="1">
        <f t="shared" si="2"/>
        <v>275</v>
      </c>
      <c r="Y9" s="1">
        <f t="shared" si="17"/>
        <v>0.28630000000000067</v>
      </c>
      <c r="AA9" s="1">
        <f t="shared" si="3"/>
        <v>204.35045977029267</v>
      </c>
      <c r="AB9" s="1">
        <f t="shared" si="4"/>
        <v>203.9433208081353</v>
      </c>
      <c r="AC9" s="1">
        <f t="shared" si="5"/>
        <v>213.79383649193446</v>
      </c>
      <c r="AE9" s="1">
        <f t="shared" si="6"/>
        <v>50.99999461803893</v>
      </c>
      <c r="AF9" s="1">
        <f t="shared" si="7"/>
        <v>54.77016292225175</v>
      </c>
      <c r="AG9" s="1">
        <f t="shared" si="8"/>
        <v>61.37223086290737</v>
      </c>
      <c r="AI9" s="1">
        <f t="shared" si="9"/>
        <v>80.53758936346716</v>
      </c>
      <c r="AJ9" s="1">
        <f t="shared" si="10"/>
        <v>81.25050122573677</v>
      </c>
      <c r="AK9" s="1">
        <f t="shared" si="11"/>
        <v>81.52179276492454</v>
      </c>
      <c r="AN9" s="15">
        <f>-((x_1-xh)*(y_2-yh)-(x_2-xh)*(y_1-yh))/(SQRT((x_1-x_2)^2+(y_1-y_2)^2))</f>
        <v>19.81472878984508</v>
      </c>
      <c r="AO9" s="15">
        <f>-((x_2-xh)*(y_3-yh)-(x_3-xh)*(y_2-yh))/(SQRT((x_2-x_3)^2+(y_2-y_3)^2))</f>
        <v>15.886669655241262</v>
      </c>
      <c r="AP9" s="15">
        <f>-((x_3-xh)*(y_1-yh)-(x_1-xh)*(y_3-yh))/(SQRT((x_3-x_1)^2+(y_3-y_1)^2))</f>
        <v>11.943484774853617</v>
      </c>
    </row>
    <row r="10" spans="1:42" ht="12.75">
      <c r="A10">
        <f t="shared" si="12"/>
        <v>4</v>
      </c>
      <c r="B10">
        <v>26.7702</v>
      </c>
      <c r="C10">
        <v>-4.9417</v>
      </c>
      <c r="D10">
        <v>73.6644</v>
      </c>
      <c r="E10" s="1">
        <f t="shared" si="13"/>
        <v>0.5407982248491553</v>
      </c>
      <c r="G10">
        <v>76.9624</v>
      </c>
      <c r="H10">
        <v>-13.9821</v>
      </c>
      <c r="I10">
        <v>73.796</v>
      </c>
      <c r="J10" s="1">
        <f t="shared" si="14"/>
        <v>0.5376625335654315</v>
      </c>
      <c r="L10">
        <v>50.2808</v>
      </c>
      <c r="M10">
        <v>-60.8145</v>
      </c>
      <c r="N10">
        <v>64.0708</v>
      </c>
      <c r="O10" s="1">
        <f t="shared" si="15"/>
        <v>0.7667722543232839</v>
      </c>
      <c r="Q10">
        <v>50.0907</v>
      </c>
      <c r="R10">
        <v>-29.5819</v>
      </c>
      <c r="S10">
        <v>0.3867</v>
      </c>
      <c r="T10" s="1">
        <f t="shared" si="16"/>
        <v>0.47245210339250465</v>
      </c>
      <c r="V10" s="1">
        <f t="shared" si="0"/>
        <v>50.0907</v>
      </c>
      <c r="W10" s="1">
        <f t="shared" si="1"/>
        <v>-29.5819</v>
      </c>
      <c r="X10" s="1">
        <f t="shared" si="2"/>
        <v>275</v>
      </c>
      <c r="Y10" s="1">
        <f t="shared" si="17"/>
        <v>0.2714297330802245</v>
      </c>
      <c r="AA10" s="1">
        <f t="shared" si="3"/>
        <v>204.17396749745055</v>
      </c>
      <c r="AB10" s="1">
        <f t="shared" si="4"/>
        <v>203.58902631755475</v>
      </c>
      <c r="AC10" s="1">
        <f t="shared" si="5"/>
        <v>213.22907600374296</v>
      </c>
      <c r="AE10" s="1">
        <f t="shared" si="6"/>
        <v>51.00003030940276</v>
      </c>
      <c r="AF10" s="1">
        <f t="shared" si="7"/>
        <v>54.77007379363296</v>
      </c>
      <c r="AG10" s="1">
        <f t="shared" si="8"/>
        <v>61.37226778570269</v>
      </c>
      <c r="AI10" s="1">
        <f t="shared" si="9"/>
        <v>80.43519400353236</v>
      </c>
      <c r="AJ10" s="1">
        <f t="shared" si="10"/>
        <v>81.22126527974287</v>
      </c>
      <c r="AK10" s="1">
        <f t="shared" si="11"/>
        <v>81.57717535649147</v>
      </c>
      <c r="AN10" s="15">
        <f>-((x_1-xh)*(y_2-yh)-(x_2-xh)*(y_1-yh))/(SQRT((x_1-x_2)^2+(y_1-y_2)^2))</f>
        <v>20.116117726427966</v>
      </c>
      <c r="AO10" s="15">
        <f>-((x_2-xh)*(y_3-yh)-(x_3-xh)*(y_2-yh))/(SQRT((x_2-x_3)^2+(y_2-y_3)^2))</f>
        <v>15.626024400498162</v>
      </c>
      <c r="AP10" s="15">
        <f>-((x_3-xh)*(y_1-yh)-(x_1-xh)*(y_3-yh))/(SQRT((x_3-x_1)^2+(y_3-y_1)^2))</f>
        <v>11.938336682931194</v>
      </c>
    </row>
    <row r="11" spans="1:42" ht="12.75">
      <c r="A11">
        <f t="shared" si="12"/>
        <v>5</v>
      </c>
      <c r="B11">
        <v>26.4615</v>
      </c>
      <c r="C11">
        <v>-4.5672</v>
      </c>
      <c r="D11">
        <v>73.8971</v>
      </c>
      <c r="E11" s="1">
        <f t="shared" si="13"/>
        <v>0.5382334344873017</v>
      </c>
      <c r="G11">
        <v>76.6196</v>
      </c>
      <c r="H11">
        <v>-13.7918</v>
      </c>
      <c r="I11">
        <v>74.1604</v>
      </c>
      <c r="J11" s="1">
        <f t="shared" si="14"/>
        <v>0.5352693620972437</v>
      </c>
      <c r="L11">
        <v>49.7827</v>
      </c>
      <c r="M11">
        <v>-60.5689</v>
      </c>
      <c r="N11">
        <v>64.5977</v>
      </c>
      <c r="O11" s="1">
        <f t="shared" si="15"/>
        <v>0.7655367920616226</v>
      </c>
      <c r="Q11">
        <v>49.8223</v>
      </c>
      <c r="R11">
        <v>-29.6232</v>
      </c>
      <c r="S11">
        <v>0.7734</v>
      </c>
      <c r="T11" s="1">
        <f t="shared" si="16"/>
        <v>0.4725263378902808</v>
      </c>
      <c r="V11" s="1">
        <f t="shared" si="0"/>
        <v>49.8223</v>
      </c>
      <c r="W11" s="1">
        <f t="shared" si="1"/>
        <v>-29.6232</v>
      </c>
      <c r="X11" s="1">
        <f t="shared" si="2"/>
        <v>275</v>
      </c>
      <c r="Y11" s="1">
        <f t="shared" si="17"/>
        <v>0.27155892546554206</v>
      </c>
      <c r="AA11" s="1">
        <f t="shared" si="3"/>
        <v>203.99977083577815</v>
      </c>
      <c r="AB11" s="1">
        <f t="shared" si="4"/>
        <v>203.2369883692681</v>
      </c>
      <c r="AC11" s="1">
        <f t="shared" si="5"/>
        <v>212.6658547156548</v>
      </c>
      <c r="AE11" s="1">
        <f t="shared" si="6"/>
        <v>50.999976153523846</v>
      </c>
      <c r="AF11" s="1">
        <f t="shared" si="7"/>
        <v>54.77007866810125</v>
      </c>
      <c r="AG11" s="1">
        <f t="shared" si="8"/>
        <v>61.372205538745305</v>
      </c>
      <c r="AI11" s="1">
        <f t="shared" si="9"/>
        <v>80.33275716948327</v>
      </c>
      <c r="AJ11" s="1">
        <f t="shared" si="10"/>
        <v>81.19086449538659</v>
      </c>
      <c r="AK11" s="1">
        <f t="shared" si="11"/>
        <v>81.63299153178768</v>
      </c>
      <c r="AN11" s="15">
        <f>-((x_1-xh)*(y_2-yh)-(x_2-xh)*(y_1-yh))/(SQRT((x_1-x_2)^2+(y_1-y_2)^2))</f>
        <v>20.417287882891713</v>
      </c>
      <c r="AO11" s="15">
        <f>-((x_2-xh)*(y_3-yh)-(x_3-xh)*(y_2-yh))/(SQRT((x_2-x_3)^2+(y_2-y_3)^2))</f>
        <v>15.365336644621305</v>
      </c>
      <c r="AP11" s="15">
        <f>-((x_3-xh)*(y_1-yh)-(x_1-xh)*(y_3-yh))/(SQRT((x_3-x_1)^2+(y_3-y_1)^2))</f>
        <v>11.933167163078192</v>
      </c>
    </row>
    <row r="12" spans="1:42" ht="12.75">
      <c r="A12">
        <f t="shared" si="12"/>
        <v>6</v>
      </c>
      <c r="B12">
        <v>26.1559</v>
      </c>
      <c r="C12">
        <v>-4.1927</v>
      </c>
      <c r="D12">
        <v>74.1283</v>
      </c>
      <c r="E12" s="1">
        <f t="shared" si="13"/>
        <v>0.5358125138516282</v>
      </c>
      <c r="G12">
        <v>76.279</v>
      </c>
      <c r="H12">
        <v>-13.6013</v>
      </c>
      <c r="I12">
        <v>74.5232</v>
      </c>
      <c r="J12" s="1">
        <f t="shared" si="14"/>
        <v>0.5328437388203143</v>
      </c>
      <c r="L12">
        <v>49.2861</v>
      </c>
      <c r="M12">
        <v>-60.3216</v>
      </c>
      <c r="N12">
        <v>65.1233</v>
      </c>
      <c r="O12" s="1">
        <f t="shared" si="15"/>
        <v>0.7642147669340074</v>
      </c>
      <c r="Q12">
        <v>49.5539</v>
      </c>
      <c r="R12">
        <v>-29.6647</v>
      </c>
      <c r="S12">
        <v>1.1603</v>
      </c>
      <c r="T12" s="1">
        <f t="shared" si="16"/>
        <v>0.47270754172109414</v>
      </c>
      <c r="V12" s="1">
        <f t="shared" si="0"/>
        <v>49.5539</v>
      </c>
      <c r="W12" s="1">
        <f t="shared" si="1"/>
        <v>-29.6647</v>
      </c>
      <c r="X12" s="1">
        <f t="shared" si="2"/>
        <v>275</v>
      </c>
      <c r="Y12" s="1">
        <f t="shared" si="17"/>
        <v>0.27158941437397704</v>
      </c>
      <c r="AA12" s="1">
        <f t="shared" si="3"/>
        <v>203.82769450908776</v>
      </c>
      <c r="AB12" s="1">
        <f t="shared" si="4"/>
        <v>202.88718818055023</v>
      </c>
      <c r="AC12" s="1">
        <f t="shared" si="5"/>
        <v>212.1040934007168</v>
      </c>
      <c r="AE12" s="1">
        <f t="shared" si="6"/>
        <v>51.00002797626683</v>
      </c>
      <c r="AF12" s="1">
        <f t="shared" si="7"/>
        <v>54.77007579426926</v>
      </c>
      <c r="AG12" s="1">
        <f t="shared" si="8"/>
        <v>61.37222166623919</v>
      </c>
      <c r="AI12" s="1">
        <f t="shared" si="9"/>
        <v>80.23023523980835</v>
      </c>
      <c r="AJ12" s="1">
        <f t="shared" si="10"/>
        <v>81.15933935831657</v>
      </c>
      <c r="AK12" s="1">
        <f t="shared" si="11"/>
        <v>81.68920897151719</v>
      </c>
      <c r="AN12" s="15">
        <f>-((x_1-xh)*(y_2-yh)-(x_2-xh)*(y_1-yh))/(SQRT((x_1-x_2)^2+(y_1-y_2)^2))</f>
        <v>20.71812307483277</v>
      </c>
      <c r="AO12" s="15">
        <f>-((x_2-xh)*(y_3-yh)-(x_3-xh)*(y_2-yh))/(SQRT((x_2-x_3)^2+(y_2-y_3)^2))</f>
        <v>15.104631621471235</v>
      </c>
      <c r="AP12" s="15">
        <f>-((x_3-xh)*(y_1-yh)-(x_1-xh)*(y_3-yh))/(SQRT((x_3-x_1)^2+(y_3-y_1)^2))</f>
        <v>11.928110207741438</v>
      </c>
    </row>
    <row r="13" spans="1:42" ht="12.75">
      <c r="A13">
        <f t="shared" si="12"/>
        <v>7</v>
      </c>
      <c r="B13">
        <v>25.8536</v>
      </c>
      <c r="C13">
        <v>-3.8182</v>
      </c>
      <c r="D13">
        <v>74.3578</v>
      </c>
      <c r="E13" s="1">
        <f t="shared" si="13"/>
        <v>0.5332033289468477</v>
      </c>
      <c r="G13">
        <v>75.9406</v>
      </c>
      <c r="H13">
        <v>-13.4106</v>
      </c>
      <c r="I13">
        <v>74.8843</v>
      </c>
      <c r="J13" s="1">
        <f t="shared" si="14"/>
        <v>0.5303529579440377</v>
      </c>
      <c r="L13">
        <v>48.7909</v>
      </c>
      <c r="M13">
        <v>-60.0726</v>
      </c>
      <c r="N13">
        <v>65.6473</v>
      </c>
      <c r="O13" s="1">
        <f t="shared" si="15"/>
        <v>0.7627581792416228</v>
      </c>
      <c r="Q13">
        <v>49.2853</v>
      </c>
      <c r="R13">
        <v>-29.7062</v>
      </c>
      <c r="S13">
        <v>1.5472</v>
      </c>
      <c r="T13" s="1">
        <f t="shared" si="16"/>
        <v>0.47282112896950723</v>
      </c>
      <c r="V13" s="1">
        <f t="shared" si="0"/>
        <v>49.2853</v>
      </c>
      <c r="W13" s="1">
        <f t="shared" si="1"/>
        <v>-29.7062</v>
      </c>
      <c r="X13" s="1">
        <f t="shared" si="2"/>
        <v>275</v>
      </c>
      <c r="Y13" s="1">
        <f t="shared" si="17"/>
        <v>0.2717870673891596</v>
      </c>
      <c r="AA13" s="1">
        <f t="shared" si="3"/>
        <v>203.65786390348399</v>
      </c>
      <c r="AB13" s="1">
        <f t="shared" si="4"/>
        <v>202.53973680228776</v>
      </c>
      <c r="AC13" s="1">
        <f t="shared" si="5"/>
        <v>211.54412229511365</v>
      </c>
      <c r="AE13" s="1">
        <f t="shared" si="6"/>
        <v>50.999989304018484</v>
      </c>
      <c r="AF13" s="1">
        <f t="shared" si="7"/>
        <v>54.770161795360806</v>
      </c>
      <c r="AG13" s="1">
        <f t="shared" si="8"/>
        <v>61.37222548433452</v>
      </c>
      <c r="AI13" s="1">
        <f t="shared" si="9"/>
        <v>80.1277562664266</v>
      </c>
      <c r="AJ13" s="1">
        <f t="shared" si="10"/>
        <v>81.1266786191155</v>
      </c>
      <c r="AK13" s="1">
        <f t="shared" si="11"/>
        <v>81.74578433924643</v>
      </c>
      <c r="AN13" s="15">
        <f>-((x_1-xh)*(y_2-yh)-(x_2-xh)*(y_1-yh))/(SQRT((x_1-x_2)^2+(y_1-y_2)^2))</f>
        <v>21.018497344874206</v>
      </c>
      <c r="AO13" s="15">
        <f>-((x_2-xh)*(y_3-yh)-(x_3-xh)*(y_2-yh))/(SQRT((x_2-x_3)^2+(y_2-y_3)^2))</f>
        <v>14.844115531108287</v>
      </c>
      <c r="AP13" s="15">
        <f>-((x_3-xh)*(y_1-yh)-(x_1-xh)*(y_3-yh))/(SQRT((x_3-x_1)^2+(y_3-y_1)^2))</f>
        <v>11.923031135197178</v>
      </c>
    </row>
    <row r="14" spans="1:42" ht="12.75">
      <c r="A14">
        <f t="shared" si="12"/>
        <v>8</v>
      </c>
      <c r="B14">
        <v>25.5545</v>
      </c>
      <c r="C14">
        <v>-3.4436</v>
      </c>
      <c r="D14">
        <v>74.5856</v>
      </c>
      <c r="E14" s="1">
        <f t="shared" si="13"/>
        <v>0.5307342178529669</v>
      </c>
      <c r="G14">
        <v>75.6044</v>
      </c>
      <c r="H14">
        <v>-13.2198</v>
      </c>
      <c r="I14">
        <v>75.2438</v>
      </c>
      <c r="J14" s="1">
        <f t="shared" si="14"/>
        <v>0.5278970827727709</v>
      </c>
      <c r="L14">
        <v>48.2972</v>
      </c>
      <c r="M14">
        <v>-59.8218</v>
      </c>
      <c r="N14">
        <v>66.17</v>
      </c>
      <c r="O14" s="1">
        <f t="shared" si="15"/>
        <v>0.761482514572727</v>
      </c>
      <c r="Q14">
        <v>49.0166</v>
      </c>
      <c r="R14">
        <v>-29.748</v>
      </c>
      <c r="S14">
        <v>1.9343</v>
      </c>
      <c r="T14" s="1">
        <f t="shared" si="16"/>
        <v>0.473068007795921</v>
      </c>
      <c r="V14" s="1">
        <f t="shared" si="0"/>
        <v>49.0166</v>
      </c>
      <c r="W14" s="1">
        <f t="shared" si="1"/>
        <v>-29.748</v>
      </c>
      <c r="X14" s="1">
        <f t="shared" si="2"/>
        <v>275</v>
      </c>
      <c r="Y14" s="1">
        <f t="shared" si="17"/>
        <v>0.27193184807962745</v>
      </c>
      <c r="AA14" s="1">
        <f t="shared" si="3"/>
        <v>203.49035191657123</v>
      </c>
      <c r="AB14" s="1">
        <f t="shared" si="4"/>
        <v>202.19453984348837</v>
      </c>
      <c r="AC14" s="1">
        <f t="shared" si="5"/>
        <v>210.98559164739186</v>
      </c>
      <c r="AE14" s="1">
        <f t="shared" si="6"/>
        <v>50.99999807539212</v>
      </c>
      <c r="AF14" s="1">
        <f t="shared" si="7"/>
        <v>54.770096058707075</v>
      </c>
      <c r="AG14" s="1">
        <f t="shared" si="8"/>
        <v>61.37225889512297</v>
      </c>
      <c r="AI14" s="1">
        <f t="shared" si="9"/>
        <v>80.0252027433151</v>
      </c>
      <c r="AJ14" s="1">
        <f t="shared" si="10"/>
        <v>81.09287704092756</v>
      </c>
      <c r="AK14" s="1">
        <f t="shared" si="11"/>
        <v>81.80281136767582</v>
      </c>
      <c r="AN14" s="15">
        <f>-((x_1-xh)*(y_2-yh)-(x_2-xh)*(y_1-yh))/(SQRT((x_1-x_2)^2+(y_1-y_2)^2))</f>
        <v>21.318686269651938</v>
      </c>
      <c r="AO14" s="15">
        <f>-((x_2-xh)*(y_3-yh)-(x_3-xh)*(y_2-yh))/(SQRT((x_2-x_3)^2+(y_2-y_3)^2))</f>
        <v>14.58356993001634</v>
      </c>
      <c r="AP14" s="15">
        <f>-((x_3-xh)*(y_1-yh)-(x_1-xh)*(y_3-yh))/(SQRT((x_3-x_1)^2+(y_3-y_1)^2))</f>
        <v>11.917876672244644</v>
      </c>
    </row>
    <row r="15" spans="1:42" ht="12.75">
      <c r="A15">
        <f t="shared" si="12"/>
        <v>9</v>
      </c>
      <c r="B15">
        <v>25.4561</v>
      </c>
      <c r="C15">
        <v>-3.5972</v>
      </c>
      <c r="D15">
        <v>74.6597</v>
      </c>
      <c r="E15" s="1">
        <f t="shared" si="13"/>
        <v>0.19689167072276192</v>
      </c>
      <c r="G15">
        <v>75.506</v>
      </c>
      <c r="H15">
        <v>-13.3734</v>
      </c>
      <c r="I15">
        <v>75.3179</v>
      </c>
      <c r="J15" s="1">
        <f t="shared" si="14"/>
        <v>0.19689167072276087</v>
      </c>
      <c r="L15">
        <v>48.1988</v>
      </c>
      <c r="M15">
        <v>-59.9754</v>
      </c>
      <c r="N15">
        <v>66.2441</v>
      </c>
      <c r="O15" s="1">
        <f t="shared" si="15"/>
        <v>0.19689167072275807</v>
      </c>
      <c r="Q15">
        <v>48.9182</v>
      </c>
      <c r="R15">
        <v>-29.9015</v>
      </c>
      <c r="S15">
        <v>2.0083</v>
      </c>
      <c r="T15" s="1">
        <f t="shared" si="16"/>
        <v>0.19677604020814857</v>
      </c>
      <c r="V15" s="1">
        <f t="shared" si="0"/>
        <v>48.9182</v>
      </c>
      <c r="W15" s="1">
        <f t="shared" si="1"/>
        <v>-29.9015</v>
      </c>
      <c r="X15" s="1">
        <f t="shared" si="2"/>
        <v>275</v>
      </c>
      <c r="Y15" s="1">
        <f t="shared" si="17"/>
        <v>0.18233159353222045</v>
      </c>
      <c r="AA15" s="1">
        <f t="shared" si="3"/>
        <v>203.41735948288684</v>
      </c>
      <c r="AB15" s="1">
        <f t="shared" si="4"/>
        <v>202.12132559148725</v>
      </c>
      <c r="AC15" s="1">
        <f t="shared" si="5"/>
        <v>210.91226323374372</v>
      </c>
      <c r="AE15" s="1">
        <f t="shared" si="6"/>
        <v>50.99999807539212</v>
      </c>
      <c r="AF15" s="1">
        <f t="shared" si="7"/>
        <v>54.770096058707075</v>
      </c>
      <c r="AG15" s="1">
        <f t="shared" si="8"/>
        <v>61.37225889512296</v>
      </c>
      <c r="AI15" s="1">
        <f t="shared" si="9"/>
        <v>80.02160819625186</v>
      </c>
      <c r="AJ15" s="1">
        <f t="shared" si="10"/>
        <v>81.08963950972557</v>
      </c>
      <c r="AK15" s="1">
        <f t="shared" si="11"/>
        <v>81.79991437591741</v>
      </c>
      <c r="AN15" s="15">
        <f>-((x_1-xh)*(y_2-yh)-(x_2-xh)*(y_1-yh))/(SQRT((x_1-x_2)^2+(y_1-y_2)^2))</f>
        <v>21.31858812441544</v>
      </c>
      <c r="AO15" s="15">
        <f>-((x_2-xh)*(y_3-yh)-(x_3-xh)*(y_2-yh))/(SQRT((x_2-x_3)^2+(y_2-y_3)^2))</f>
        <v>14.583620486514027</v>
      </c>
      <c r="AP15" s="15">
        <f>-((x_3-xh)*(y_1-yh)-(x_1-xh)*(y_3-yh))/(SQRT((x_3-x_1)^2+(y_3-y_1)^2))</f>
        <v>11.917914082596852</v>
      </c>
    </row>
    <row r="16" spans="1:42" ht="12.75">
      <c r="A16">
        <f t="shared" si="12"/>
        <v>10</v>
      </c>
      <c r="B16">
        <v>25.3577</v>
      </c>
      <c r="C16">
        <v>-3.7507</v>
      </c>
      <c r="D16">
        <v>74.7338</v>
      </c>
      <c r="E16" s="1">
        <f t="shared" si="13"/>
        <v>0.19681366822454147</v>
      </c>
      <c r="G16">
        <v>75.4076</v>
      </c>
      <c r="H16">
        <v>-13.5269</v>
      </c>
      <c r="I16">
        <v>75.3919</v>
      </c>
      <c r="J16" s="1">
        <f t="shared" si="14"/>
        <v>0.19677604020815445</v>
      </c>
      <c r="L16">
        <v>48.1003</v>
      </c>
      <c r="M16">
        <v>-60.1289</v>
      </c>
      <c r="N16">
        <v>66.3181</v>
      </c>
      <c r="O16" s="1">
        <f t="shared" si="15"/>
        <v>0.19682606534704777</v>
      </c>
      <c r="Q16">
        <v>48.8198</v>
      </c>
      <c r="R16">
        <v>-30.0551</v>
      </c>
      <c r="S16">
        <v>2.0824</v>
      </c>
      <c r="T16" s="1">
        <f t="shared" si="16"/>
        <v>0.19689167072276018</v>
      </c>
      <c r="V16" s="1">
        <f t="shared" si="0"/>
        <v>48.8198</v>
      </c>
      <c r="W16" s="1">
        <f t="shared" si="1"/>
        <v>-30.0551</v>
      </c>
      <c r="X16" s="1">
        <f t="shared" si="2"/>
        <v>275</v>
      </c>
      <c r="Y16" s="1">
        <f t="shared" si="17"/>
        <v>0.18241578879033438</v>
      </c>
      <c r="AA16" s="1">
        <f t="shared" si="3"/>
        <v>203.3443937221039</v>
      </c>
      <c r="AB16" s="1">
        <f t="shared" si="4"/>
        <v>202.04822713820082</v>
      </c>
      <c r="AC16" s="1">
        <f t="shared" si="5"/>
        <v>210.83900614995318</v>
      </c>
      <c r="AE16" s="1">
        <f t="shared" si="6"/>
        <v>50.99999678490186</v>
      </c>
      <c r="AF16" s="1">
        <f t="shared" si="7"/>
        <v>54.77014591663966</v>
      </c>
      <c r="AG16" s="1">
        <f t="shared" si="8"/>
        <v>61.37223555069507</v>
      </c>
      <c r="AI16" s="1">
        <f t="shared" si="9"/>
        <v>80.01796965007433</v>
      </c>
      <c r="AJ16" s="1">
        <f t="shared" si="10"/>
        <v>81.08637444514444</v>
      </c>
      <c r="AK16" s="1">
        <f t="shared" si="11"/>
        <v>81.7970723819599</v>
      </c>
      <c r="AN16" s="15">
        <f>-((x_1-xh)*(y_2-yh)-(x_2-xh)*(y_1-yh))/(SQRT((x_1-x_2)^2+(y_1-y_2)^2))</f>
        <v>21.318686269651938</v>
      </c>
      <c r="AO16" s="15">
        <f>-((x_2-xh)*(y_3-yh)-(x_3-xh)*(y_2-yh))/(SQRT((x_2-x_3)^2+(y_2-y_3)^2))</f>
        <v>14.583525679510348</v>
      </c>
      <c r="AP16" s="15">
        <f>-((x_3-xh)*(y_1-yh)-(x_1-xh)*(y_3-yh))/(SQRT((x_3-x_1)^2+(y_3-y_1)^2))</f>
        <v>11.917927275385491</v>
      </c>
    </row>
    <row r="17" spans="1:42" ht="12.75">
      <c r="A17">
        <f t="shared" si="12"/>
        <v>11</v>
      </c>
      <c r="B17">
        <v>25.1608</v>
      </c>
      <c r="C17">
        <v>-4.0578</v>
      </c>
      <c r="D17">
        <v>74.8819</v>
      </c>
      <c r="E17" s="1">
        <f t="shared" si="13"/>
        <v>0.39371770343737544</v>
      </c>
      <c r="G17">
        <v>75.2107</v>
      </c>
      <c r="H17">
        <v>-13.834</v>
      </c>
      <c r="I17">
        <v>75.54</v>
      </c>
      <c r="J17" s="1">
        <f t="shared" si="14"/>
        <v>0.3937177034373736</v>
      </c>
      <c r="L17">
        <v>47.9035</v>
      </c>
      <c r="M17">
        <v>-60.436</v>
      </c>
      <c r="N17">
        <v>66.4662</v>
      </c>
      <c r="O17" s="1">
        <f t="shared" si="15"/>
        <v>0.39366770251062927</v>
      </c>
      <c r="Q17">
        <v>48.6229</v>
      </c>
      <c r="R17">
        <v>-30.3622</v>
      </c>
      <c r="S17">
        <v>2.2305</v>
      </c>
      <c r="T17" s="1">
        <f t="shared" si="16"/>
        <v>0.39371770343737533</v>
      </c>
      <c r="V17" s="1">
        <f t="shared" si="0"/>
        <v>48.6229</v>
      </c>
      <c r="W17" s="1">
        <f t="shared" si="1"/>
        <v>-30.3622</v>
      </c>
      <c r="X17" s="1">
        <f t="shared" si="2"/>
        <v>275</v>
      </c>
      <c r="Y17" s="1">
        <f t="shared" si="17"/>
        <v>0.3648013431992828</v>
      </c>
      <c r="AA17" s="1">
        <f t="shared" si="3"/>
        <v>203.19853725698914</v>
      </c>
      <c r="AB17" s="1">
        <f t="shared" si="4"/>
        <v>201.90191703914053</v>
      </c>
      <c r="AC17" s="1">
        <f t="shared" si="5"/>
        <v>210.69242208783874</v>
      </c>
      <c r="AE17" s="1">
        <f t="shared" si="6"/>
        <v>50.99999678490187</v>
      </c>
      <c r="AF17" s="1">
        <f t="shared" si="7"/>
        <v>54.770096058707075</v>
      </c>
      <c r="AG17" s="1">
        <f t="shared" si="8"/>
        <v>61.37227260758721</v>
      </c>
      <c r="AI17" s="1">
        <f t="shared" si="9"/>
        <v>80.01073105698303</v>
      </c>
      <c r="AJ17" s="1">
        <f t="shared" si="10"/>
        <v>81.07986242494458</v>
      </c>
      <c r="AK17" s="1">
        <f t="shared" si="11"/>
        <v>81.79132669812486</v>
      </c>
      <c r="AN17" s="15">
        <f>-((x_1-xh)*(y_2-yh)-(x_2-xh)*(y_1-yh))/(SQRT((x_1-x_2)^2+(y_1-y_2)^2))</f>
        <v>21.318686269651934</v>
      </c>
      <c r="AO17" s="15">
        <f>-((x_2-xh)*(y_3-yh)-(x_3-xh)*(y_2-yh))/(SQRT((x_2-x_3)^2+(y_2-y_3)^2))</f>
        <v>14.58356993001634</v>
      </c>
      <c r="AP17" s="15">
        <f>-((x_3-xh)*(y_1-yh)-(x_1-xh)*(y_3-yh))/(SQRT((x_3-x_1)^2+(y_3-y_1)^2))</f>
        <v>11.917876672244647</v>
      </c>
    </row>
    <row r="18" spans="1:42" ht="12.75">
      <c r="A18">
        <f t="shared" si="12"/>
        <v>12</v>
      </c>
      <c r="B18">
        <v>24.964</v>
      </c>
      <c r="C18">
        <v>-4.3649</v>
      </c>
      <c r="D18">
        <v>75.03</v>
      </c>
      <c r="E18" s="1">
        <f t="shared" si="13"/>
        <v>0.39366770251063177</v>
      </c>
      <c r="G18">
        <v>75.0139</v>
      </c>
      <c r="H18">
        <v>-14.1411</v>
      </c>
      <c r="I18">
        <v>75.6882</v>
      </c>
      <c r="J18" s="1">
        <f t="shared" si="14"/>
        <v>0.39370533397452867</v>
      </c>
      <c r="L18">
        <v>47.7066</v>
      </c>
      <c r="M18">
        <v>-60.7431</v>
      </c>
      <c r="N18">
        <v>66.6144</v>
      </c>
      <c r="O18" s="1">
        <f t="shared" si="15"/>
        <v>0.3937553301226532</v>
      </c>
      <c r="Q18">
        <v>48.4261</v>
      </c>
      <c r="R18">
        <v>-30.6693</v>
      </c>
      <c r="S18">
        <v>2.3787</v>
      </c>
      <c r="T18" s="1">
        <f t="shared" si="16"/>
        <v>0.39370533397453505</v>
      </c>
      <c r="V18" s="1">
        <f t="shared" si="0"/>
        <v>48.4261</v>
      </c>
      <c r="W18" s="1">
        <f t="shared" si="1"/>
        <v>-30.6693</v>
      </c>
      <c r="X18" s="1">
        <f t="shared" si="2"/>
        <v>275</v>
      </c>
      <c r="Y18" s="1">
        <f t="shared" si="17"/>
        <v>0.3647473783319083</v>
      </c>
      <c r="AA18" s="1">
        <f t="shared" si="3"/>
        <v>203.05268403980776</v>
      </c>
      <c r="AB18" s="1">
        <f t="shared" si="4"/>
        <v>201.75551076320073</v>
      </c>
      <c r="AC18" s="1">
        <f t="shared" si="5"/>
        <v>210.5457418568469</v>
      </c>
      <c r="AE18" s="1">
        <f t="shared" si="6"/>
        <v>50.99999807539213</v>
      </c>
      <c r="AF18" s="1">
        <f t="shared" si="7"/>
        <v>54.770145916639656</v>
      </c>
      <c r="AG18" s="1">
        <f t="shared" si="8"/>
        <v>61.37222183822254</v>
      </c>
      <c r="AI18" s="1">
        <f t="shared" si="9"/>
        <v>80.00348206477925</v>
      </c>
      <c r="AJ18" s="1">
        <f t="shared" si="10"/>
        <v>81.07333655337752</v>
      </c>
      <c r="AK18" s="1">
        <f t="shared" si="11"/>
        <v>81.78556783750936</v>
      </c>
      <c r="AN18" s="15">
        <f>-((x_1-xh)*(y_2-yh)-(x_2-xh)*(y_1-yh))/(SQRT((x_1-x_2)^2+(y_1-y_2)^2))</f>
        <v>21.318686269651938</v>
      </c>
      <c r="AO18" s="15">
        <f>-((x_2-xh)*(y_3-yh)-(x_3-xh)*(y_2-yh))/(SQRT((x_2-x_3)^2+(y_2-y_3)^2))</f>
        <v>14.583525679510355</v>
      </c>
      <c r="AP18" s="15">
        <f>-((x_3-xh)*(y_1-yh)-(x_1-xh)*(y_3-yh))/(SQRT((x_3-x_1)^2+(y_3-y_1)^2))</f>
        <v>11.917927275385487</v>
      </c>
    </row>
    <row r="19" spans="1:42" ht="12.75">
      <c r="A19">
        <f t="shared" si="12"/>
        <v>13</v>
      </c>
      <c r="B19">
        <v>24.7671</v>
      </c>
      <c r="C19">
        <v>-4.672</v>
      </c>
      <c r="D19">
        <v>75.1781</v>
      </c>
      <c r="E19" s="1">
        <f t="shared" si="13"/>
        <v>0.3937177034373736</v>
      </c>
      <c r="G19">
        <v>74.817</v>
      </c>
      <c r="H19">
        <v>-14.4482</v>
      </c>
      <c r="I19">
        <v>75.8363</v>
      </c>
      <c r="J19" s="1">
        <f t="shared" si="14"/>
        <v>0.3937177034373807</v>
      </c>
      <c r="L19">
        <v>47.5098</v>
      </c>
      <c r="M19">
        <v>-61.0502</v>
      </c>
      <c r="N19">
        <v>66.7625</v>
      </c>
      <c r="O19" s="1">
        <f t="shared" si="15"/>
        <v>0.3936677025106328</v>
      </c>
      <c r="Q19">
        <v>48.2292</v>
      </c>
      <c r="R19">
        <v>-30.9764</v>
      </c>
      <c r="S19">
        <v>2.5268</v>
      </c>
      <c r="T19" s="1">
        <f t="shared" si="16"/>
        <v>0.39371770343737533</v>
      </c>
      <c r="V19" s="1">
        <f t="shared" si="0"/>
        <v>48.2292</v>
      </c>
      <c r="W19" s="1">
        <f t="shared" si="1"/>
        <v>-30.9764</v>
      </c>
      <c r="X19" s="1">
        <f t="shared" si="2"/>
        <v>275</v>
      </c>
      <c r="Y19" s="1">
        <f t="shared" si="17"/>
        <v>0.3648013431992828</v>
      </c>
      <c r="AA19" s="1">
        <f t="shared" si="3"/>
        <v>202.9068340775638</v>
      </c>
      <c r="AB19" s="1">
        <f t="shared" si="4"/>
        <v>201.6092058953906</v>
      </c>
      <c r="AC19" s="1">
        <f t="shared" si="5"/>
        <v>210.39916204455284</v>
      </c>
      <c r="AE19" s="1">
        <f t="shared" si="6"/>
        <v>50.99999807539212</v>
      </c>
      <c r="AF19" s="1">
        <f t="shared" si="7"/>
        <v>54.77009605870707</v>
      </c>
      <c r="AG19" s="1">
        <f t="shared" si="8"/>
        <v>61.37225889512296</v>
      </c>
      <c r="AI19" s="1">
        <f t="shared" si="9"/>
        <v>79.99622265127005</v>
      </c>
      <c r="AJ19" s="1">
        <f t="shared" si="10"/>
        <v>81.06680561688326</v>
      </c>
      <c r="AK19" s="1">
        <f t="shared" si="11"/>
        <v>81.77980613008326</v>
      </c>
      <c r="AN19" s="15">
        <f>-((x_1-xh)*(y_2-yh)-(x_2-xh)*(y_1-yh))/(SQRT((x_1-x_2)^2+(y_1-y_2)^2))</f>
        <v>21.318686269651938</v>
      </c>
      <c r="AO19" s="15">
        <f>-((x_2-xh)*(y_3-yh)-(x_3-xh)*(y_2-yh))/(SQRT((x_2-x_3)^2+(y_2-y_3)^2))</f>
        <v>14.583569930016337</v>
      </c>
      <c r="AP19" s="15">
        <f>-((x_3-xh)*(y_1-yh)-(x_1-xh)*(y_3-yh))/(SQRT((x_3-x_1)^2+(y_3-y_1)^2))</f>
        <v>11.917876672244647</v>
      </c>
    </row>
    <row r="20" spans="1:42" ht="12.75">
      <c r="A20">
        <f t="shared" si="12"/>
        <v>14</v>
      </c>
      <c r="B20">
        <v>24.5703</v>
      </c>
      <c r="C20">
        <v>-4.9791</v>
      </c>
      <c r="D20">
        <v>75.3263</v>
      </c>
      <c r="E20" s="1">
        <f t="shared" si="13"/>
        <v>0.39370533397453583</v>
      </c>
      <c r="G20">
        <v>74.6202</v>
      </c>
      <c r="H20">
        <v>-14.7553</v>
      </c>
      <c r="I20">
        <v>75.9844</v>
      </c>
      <c r="J20" s="1">
        <f t="shared" si="14"/>
        <v>0.3936677025106306</v>
      </c>
      <c r="L20">
        <v>47.3129</v>
      </c>
      <c r="M20">
        <v>-61.3573</v>
      </c>
      <c r="N20">
        <v>66.9106</v>
      </c>
      <c r="O20" s="1">
        <f t="shared" si="15"/>
        <v>0.3937177034373778</v>
      </c>
      <c r="Q20">
        <v>48.0324</v>
      </c>
      <c r="R20">
        <v>-31.2835</v>
      </c>
      <c r="S20">
        <v>2.6749</v>
      </c>
      <c r="T20" s="1">
        <f t="shared" si="16"/>
        <v>0.39366770251062944</v>
      </c>
      <c r="V20" s="1">
        <f t="shared" si="0"/>
        <v>48.0324</v>
      </c>
      <c r="W20" s="1">
        <f t="shared" si="1"/>
        <v>-31.2835</v>
      </c>
      <c r="X20" s="1">
        <f t="shared" si="2"/>
        <v>275</v>
      </c>
      <c r="Y20" s="1">
        <f t="shared" si="17"/>
        <v>0.36474737833190446</v>
      </c>
      <c r="AA20" s="1">
        <f t="shared" si="3"/>
        <v>202.7608888998566</v>
      </c>
      <c r="AB20" s="1">
        <f t="shared" si="4"/>
        <v>201.4629036508707</v>
      </c>
      <c r="AC20" s="1">
        <f t="shared" si="5"/>
        <v>210.2525850472474</v>
      </c>
      <c r="AE20" s="1">
        <f t="shared" si="6"/>
        <v>50.99999678490185</v>
      </c>
      <c r="AF20" s="1">
        <f t="shared" si="7"/>
        <v>54.77014591663966</v>
      </c>
      <c r="AG20" s="1">
        <f t="shared" si="8"/>
        <v>61.37223555069507</v>
      </c>
      <c r="AI20" s="1">
        <f t="shared" si="9"/>
        <v>79.98894788191791</v>
      </c>
      <c r="AJ20" s="1">
        <f t="shared" si="10"/>
        <v>81.06026519477925</v>
      </c>
      <c r="AK20" s="1">
        <f t="shared" si="11"/>
        <v>81.77403509899078</v>
      </c>
      <c r="AN20" s="15">
        <f>-((x_1-xh)*(y_2-yh)-(x_2-xh)*(y_1-yh))/(SQRT((x_1-x_2)^2+(y_1-y_2)^2))</f>
        <v>21.318686269651938</v>
      </c>
      <c r="AO20" s="15">
        <f>-((x_2-xh)*(y_3-yh)-(x_3-xh)*(y_2-yh))/(SQRT((x_2-x_3)^2+(y_2-y_3)^2))</f>
        <v>14.583525679510347</v>
      </c>
      <c r="AP20" s="15">
        <f>-((x_3-xh)*(y_1-yh)-(x_1-xh)*(y_3-yh))/(SQRT((x_3-x_1)^2+(y_3-y_1)^2))</f>
        <v>11.917927275385493</v>
      </c>
    </row>
    <row r="21" spans="1:42" ht="12.75">
      <c r="A21">
        <f t="shared" si="12"/>
        <v>15</v>
      </c>
      <c r="B21">
        <v>24.3734</v>
      </c>
      <c r="C21">
        <v>-5.2862</v>
      </c>
      <c r="D21">
        <v>75.4744</v>
      </c>
      <c r="E21" s="1">
        <f t="shared" si="13"/>
        <v>0.3937177034373736</v>
      </c>
      <c r="G21">
        <v>74.4233</v>
      </c>
      <c r="H21">
        <v>-15.0624</v>
      </c>
      <c r="I21">
        <v>76.1326</v>
      </c>
      <c r="J21" s="1">
        <f t="shared" si="14"/>
        <v>0.39375533012265457</v>
      </c>
      <c r="L21">
        <v>47.1161</v>
      </c>
      <c r="M21">
        <v>-61.6644</v>
      </c>
      <c r="N21">
        <v>67.0587</v>
      </c>
      <c r="O21" s="1">
        <f t="shared" si="15"/>
        <v>0.39366770251062927</v>
      </c>
      <c r="Q21">
        <v>47.8355</v>
      </c>
      <c r="R21">
        <v>-31.5906</v>
      </c>
      <c r="S21">
        <v>2.823</v>
      </c>
      <c r="T21" s="1">
        <f t="shared" si="16"/>
        <v>0.3937177034373724</v>
      </c>
      <c r="V21" s="1">
        <f t="shared" si="0"/>
        <v>47.8355</v>
      </c>
      <c r="W21" s="1">
        <f t="shared" si="1"/>
        <v>-31.5906</v>
      </c>
      <c r="X21" s="1">
        <f t="shared" si="2"/>
        <v>275</v>
      </c>
      <c r="Y21" s="1">
        <f t="shared" si="17"/>
        <v>0.36480134319927987</v>
      </c>
      <c r="AA21" s="1">
        <f t="shared" si="3"/>
        <v>202.61504547078925</v>
      </c>
      <c r="AB21" s="1">
        <f t="shared" si="4"/>
        <v>201.3165052519043</v>
      </c>
      <c r="AC21" s="1">
        <f t="shared" si="5"/>
        <v>210.10600950113258</v>
      </c>
      <c r="AE21" s="1">
        <f t="shared" si="6"/>
        <v>50.99999807539212</v>
      </c>
      <c r="AF21" s="1">
        <f t="shared" si="7"/>
        <v>54.77011262586558</v>
      </c>
      <c r="AG21" s="1">
        <f t="shared" si="8"/>
        <v>61.37227260758721</v>
      </c>
      <c r="AI21" s="1">
        <f t="shared" si="9"/>
        <v>79.98166755189462</v>
      </c>
      <c r="AJ21" s="1">
        <f t="shared" si="10"/>
        <v>81.05371084070075</v>
      </c>
      <c r="AK21" s="1">
        <f t="shared" si="11"/>
        <v>81.7682573067627</v>
      </c>
      <c r="AN21" s="15">
        <f>-((x_1-xh)*(y_2-yh)-(x_2-xh)*(y_1-yh))/(SQRT((x_1-x_2)^2+(y_1-y_2)^2))</f>
        <v>21.31868626965193</v>
      </c>
      <c r="AO21" s="15">
        <f>-((x_2-xh)*(y_3-yh)-(x_3-xh)*(y_2-yh))/(SQRT((x_2-x_3)^2+(y_2-y_3)^2))</f>
        <v>14.583569930016337</v>
      </c>
      <c r="AP21" s="15">
        <f>-((x_3-xh)*(y_1-yh)-(x_1-xh)*(y_3-yh))/(SQRT((x_3-x_1)^2+(y_3-y_1)^2))</f>
        <v>11.917876672244649</v>
      </c>
    </row>
    <row r="22" spans="1:42" ht="12.75">
      <c r="A22">
        <f t="shared" si="12"/>
        <v>16</v>
      </c>
      <c r="B22">
        <v>24.1766</v>
      </c>
      <c r="C22">
        <v>-5.5933</v>
      </c>
      <c r="D22">
        <v>75.6225</v>
      </c>
      <c r="E22" s="1">
        <f t="shared" si="13"/>
        <v>0.39366770251063243</v>
      </c>
      <c r="G22">
        <v>74.2265</v>
      </c>
      <c r="H22">
        <v>-15.3695</v>
      </c>
      <c r="I22">
        <v>76.2807</v>
      </c>
      <c r="J22" s="1">
        <f t="shared" si="14"/>
        <v>0.3936677025106306</v>
      </c>
      <c r="L22">
        <v>46.9192</v>
      </c>
      <c r="M22">
        <v>-61.9715</v>
      </c>
      <c r="N22">
        <v>67.2069</v>
      </c>
      <c r="O22" s="1">
        <f t="shared" si="15"/>
        <v>0.39375533012265673</v>
      </c>
      <c r="Q22">
        <v>47.6387</v>
      </c>
      <c r="R22">
        <v>-31.8977</v>
      </c>
      <c r="S22">
        <v>2.9712</v>
      </c>
      <c r="T22" s="1">
        <f t="shared" si="16"/>
        <v>0.39370533397453794</v>
      </c>
      <c r="V22" s="1">
        <f t="shared" si="0"/>
        <v>47.6387</v>
      </c>
      <c r="W22" s="1">
        <f t="shared" si="1"/>
        <v>-31.8977</v>
      </c>
      <c r="X22" s="1">
        <f t="shared" si="2"/>
        <v>275</v>
      </c>
      <c r="Y22" s="1">
        <f t="shared" si="17"/>
        <v>0.3647473783319113</v>
      </c>
      <c r="AA22" s="1">
        <f t="shared" si="3"/>
        <v>202.46920531779642</v>
      </c>
      <c r="AB22" s="1">
        <f t="shared" si="4"/>
        <v>201.17020827291998</v>
      </c>
      <c r="AC22" s="1">
        <f t="shared" si="5"/>
        <v>209.95933781163436</v>
      </c>
      <c r="AE22" s="1">
        <f t="shared" si="6"/>
        <v>50.99999807539212</v>
      </c>
      <c r="AF22" s="1">
        <f t="shared" si="7"/>
        <v>54.770145916639656</v>
      </c>
      <c r="AG22" s="1">
        <f t="shared" si="8"/>
        <v>61.37222183822254</v>
      </c>
      <c r="AI22" s="1">
        <f t="shared" si="9"/>
        <v>79.97437673359603</v>
      </c>
      <c r="AJ22" s="1">
        <f t="shared" si="10"/>
        <v>81.04715137934996</v>
      </c>
      <c r="AK22" s="1">
        <f t="shared" si="11"/>
        <v>81.76246624577416</v>
      </c>
      <c r="AN22" s="15">
        <f>-((x_1-xh)*(y_2-yh)-(x_2-xh)*(y_1-yh))/(SQRT((x_1-x_2)^2+(y_1-y_2)^2))</f>
        <v>21.318686269651938</v>
      </c>
      <c r="AO22" s="15">
        <f>-((x_2-xh)*(y_3-yh)-(x_3-xh)*(y_2-yh))/(SQRT((x_2-x_3)^2+(y_2-y_3)^2))</f>
        <v>14.583525679510352</v>
      </c>
      <c r="AP22" s="15">
        <f>-((x_3-xh)*(y_1-yh)-(x_1-xh)*(y_3-yh))/(SQRT((x_3-x_1)^2+(y_3-y_1)^2))</f>
        <v>11.91792727538549</v>
      </c>
    </row>
    <row r="23" spans="1:42" ht="12.75">
      <c r="A23">
        <f t="shared" si="12"/>
        <v>17</v>
      </c>
      <c r="B23">
        <v>23.9797</v>
      </c>
      <c r="C23">
        <v>-5.9004</v>
      </c>
      <c r="D23">
        <v>75.7706</v>
      </c>
      <c r="E23" s="1">
        <f t="shared" si="13"/>
        <v>0.3937177034373736</v>
      </c>
      <c r="G23">
        <v>74.0296</v>
      </c>
      <c r="H23">
        <v>-15.6766</v>
      </c>
      <c r="I23">
        <v>76.4288</v>
      </c>
      <c r="J23" s="1">
        <f t="shared" si="14"/>
        <v>0.3937177034373736</v>
      </c>
      <c r="L23">
        <v>46.7224</v>
      </c>
      <c r="M23">
        <v>-62.2786</v>
      </c>
      <c r="N23">
        <v>67.355</v>
      </c>
      <c r="O23" s="1">
        <f t="shared" si="15"/>
        <v>0.39366770251062927</v>
      </c>
      <c r="Q23">
        <v>47.4418</v>
      </c>
      <c r="R23">
        <v>-32.2048</v>
      </c>
      <c r="S23">
        <v>3.1193</v>
      </c>
      <c r="T23" s="1">
        <f t="shared" si="16"/>
        <v>0.3937177034373724</v>
      </c>
      <c r="V23" s="1">
        <f t="shared" si="0"/>
        <v>47.4418</v>
      </c>
      <c r="W23" s="1">
        <f t="shared" si="1"/>
        <v>-32.2048</v>
      </c>
      <c r="X23" s="1">
        <f t="shared" si="2"/>
        <v>275</v>
      </c>
      <c r="Y23" s="1">
        <f t="shared" si="17"/>
        <v>0.36480134319927987</v>
      </c>
      <c r="AA23" s="1">
        <f t="shared" si="3"/>
        <v>202.32336844796254</v>
      </c>
      <c r="AB23" s="1">
        <f t="shared" si="4"/>
        <v>201.02391393443716</v>
      </c>
      <c r="AC23" s="1">
        <f t="shared" si="5"/>
        <v>209.8127665510371</v>
      </c>
      <c r="AE23" s="1">
        <f t="shared" si="6"/>
        <v>50.99999807539212</v>
      </c>
      <c r="AF23" s="1">
        <f t="shared" si="7"/>
        <v>54.77009605870707</v>
      </c>
      <c r="AG23" s="1">
        <f t="shared" si="8"/>
        <v>61.37225889512296</v>
      </c>
      <c r="AI23" s="1">
        <f t="shared" si="9"/>
        <v>79.96707540457793</v>
      </c>
      <c r="AJ23" s="1">
        <f t="shared" si="10"/>
        <v>81.04058237067014</v>
      </c>
      <c r="AK23" s="1">
        <f t="shared" si="11"/>
        <v>81.75667229630518</v>
      </c>
      <c r="AN23" s="15">
        <f>-((x_1-xh)*(y_2-yh)-(x_2-xh)*(y_1-yh))/(SQRT((x_1-x_2)^2+(y_1-y_2)^2))</f>
        <v>21.318686269651938</v>
      </c>
      <c r="AO23" s="15">
        <f>-((x_2-xh)*(y_3-yh)-(x_3-xh)*(y_2-yh))/(SQRT((x_2-x_3)^2+(y_2-y_3)^2))</f>
        <v>14.583569930016342</v>
      </c>
      <c r="AP23" s="15">
        <f>-((x_3-xh)*(y_1-yh)-(x_1-xh)*(y_3-yh))/(SQRT((x_3-x_1)^2+(y_3-y_1)^2))</f>
        <v>11.917876672244647</v>
      </c>
    </row>
    <row r="24" spans="1:42" ht="12.75">
      <c r="A24">
        <f t="shared" si="12"/>
        <v>18</v>
      </c>
      <c r="B24">
        <v>23.7829</v>
      </c>
      <c r="C24">
        <v>-6.2075</v>
      </c>
      <c r="D24">
        <v>75.9188</v>
      </c>
      <c r="E24" s="1">
        <f t="shared" si="13"/>
        <v>0.39370533397453517</v>
      </c>
      <c r="G24">
        <v>73.8328</v>
      </c>
      <c r="H24">
        <v>-15.9837</v>
      </c>
      <c r="I24">
        <v>76.5769</v>
      </c>
      <c r="J24" s="1">
        <f t="shared" si="14"/>
        <v>0.3936677025106306</v>
      </c>
      <c r="L24">
        <v>46.5255</v>
      </c>
      <c r="M24">
        <v>-62.5857</v>
      </c>
      <c r="N24">
        <v>67.5031</v>
      </c>
      <c r="O24" s="1">
        <f t="shared" si="15"/>
        <v>0.3937177034373778</v>
      </c>
      <c r="Q24">
        <v>47.245</v>
      </c>
      <c r="R24">
        <v>-32.5119</v>
      </c>
      <c r="S24">
        <v>3.2674</v>
      </c>
      <c r="T24" s="1">
        <f t="shared" si="16"/>
        <v>0.393667702510633</v>
      </c>
      <c r="V24" s="1">
        <f t="shared" si="0"/>
        <v>47.245</v>
      </c>
      <c r="W24" s="1">
        <f t="shared" si="1"/>
        <v>-32.5119</v>
      </c>
      <c r="X24" s="1">
        <f t="shared" si="2"/>
        <v>275</v>
      </c>
      <c r="Y24" s="1">
        <f t="shared" si="17"/>
        <v>0.3647473783319083</v>
      </c>
      <c r="AA24" s="1">
        <f t="shared" si="3"/>
        <v>202.17743639983667</v>
      </c>
      <c r="AB24" s="1">
        <f t="shared" si="4"/>
        <v>200.87762224222487</v>
      </c>
      <c r="AC24" s="1">
        <f t="shared" si="5"/>
        <v>209.66619812525812</v>
      </c>
      <c r="AE24" s="1">
        <f t="shared" si="6"/>
        <v>50.99999678490187</v>
      </c>
      <c r="AF24" s="1">
        <f t="shared" si="7"/>
        <v>54.77014591663966</v>
      </c>
      <c r="AG24" s="1">
        <f t="shared" si="8"/>
        <v>61.37223555069508</v>
      </c>
      <c r="AI24" s="1">
        <f t="shared" si="9"/>
        <v>79.95975860165737</v>
      </c>
      <c r="AJ24" s="1">
        <f t="shared" si="10"/>
        <v>81.03400379397492</v>
      </c>
      <c r="AK24" s="1">
        <f t="shared" si="11"/>
        <v>81.75086895256135</v>
      </c>
      <c r="AN24" s="15">
        <f>-((x_1-xh)*(y_2-yh)-(x_2-xh)*(y_1-yh))/(SQRT((x_1-x_2)^2+(y_1-y_2)^2))</f>
        <v>21.318686269651934</v>
      </c>
      <c r="AO24" s="15">
        <f>-((x_2-xh)*(y_3-yh)-(x_3-xh)*(y_2-yh))/(SQRT((x_2-x_3)^2+(y_2-y_3)^2))</f>
        <v>14.583525679510357</v>
      </c>
      <c r="AP24" s="15">
        <f>-((x_3-xh)*(y_1-yh)-(x_1-xh)*(y_3-yh))/(SQRT((x_3-x_1)^2+(y_3-y_1)^2))</f>
        <v>11.917927275385487</v>
      </c>
    </row>
    <row r="25" spans="1:42" ht="12.75">
      <c r="A25">
        <f t="shared" si="12"/>
        <v>19</v>
      </c>
      <c r="B25">
        <v>23.5787</v>
      </c>
      <c r="C25">
        <v>-6.4915</v>
      </c>
      <c r="D25">
        <v>76.0774</v>
      </c>
      <c r="E25" s="1">
        <f t="shared" si="13"/>
        <v>0.38406718162321307</v>
      </c>
      <c r="G25">
        <v>73.6273</v>
      </c>
      <c r="H25">
        <v>-16.2745</v>
      </c>
      <c r="I25">
        <v>76.7356</v>
      </c>
      <c r="J25" s="1">
        <f t="shared" si="14"/>
        <v>0.3898468673723094</v>
      </c>
      <c r="L25">
        <v>46.3135</v>
      </c>
      <c r="M25">
        <v>-62.8738</v>
      </c>
      <c r="N25">
        <v>67.6681</v>
      </c>
      <c r="O25" s="1">
        <f t="shared" si="15"/>
        <v>0.39391700902601146</v>
      </c>
      <c r="Q25">
        <v>47.0356</v>
      </c>
      <c r="R25">
        <v>-32.8079</v>
      </c>
      <c r="S25">
        <v>3.4287</v>
      </c>
      <c r="T25" s="1">
        <f t="shared" si="16"/>
        <v>0.3968400811410028</v>
      </c>
      <c r="V25" s="1">
        <f t="shared" si="0"/>
        <v>47.0356</v>
      </c>
      <c r="W25" s="1">
        <f t="shared" si="1"/>
        <v>-32.8079</v>
      </c>
      <c r="X25" s="1">
        <f t="shared" si="2"/>
        <v>275</v>
      </c>
      <c r="Y25" s="1">
        <f t="shared" si="17"/>
        <v>0.3625801428649914</v>
      </c>
      <c r="AA25" s="1">
        <f t="shared" si="3"/>
        <v>202.02222614685246</v>
      </c>
      <c r="AB25" s="1">
        <f t="shared" si="4"/>
        <v>200.72180781322692</v>
      </c>
      <c r="AC25" s="1">
        <f t="shared" si="5"/>
        <v>209.50178168414226</v>
      </c>
      <c r="AE25" s="1">
        <f t="shared" si="6"/>
        <v>51.000026256855996</v>
      </c>
      <c r="AF25" s="1">
        <f t="shared" si="7"/>
        <v>54.77004644128029</v>
      </c>
      <c r="AG25" s="1">
        <f t="shared" si="8"/>
        <v>61.37223485274102</v>
      </c>
      <c r="AI25" s="1">
        <f t="shared" si="9"/>
        <v>79.95038181330087</v>
      </c>
      <c r="AJ25" s="1">
        <f t="shared" si="10"/>
        <v>81.02523575109393</v>
      </c>
      <c r="AK25" s="1">
        <f t="shared" si="11"/>
        <v>81.74651520776773</v>
      </c>
      <c r="AN25" s="15">
        <f>-((x_1-xh)*(y_2-yh)-(x_2-xh)*(y_1-yh))/(SQRT((x_1-x_2)^2+(y_1-y_2)^2))</f>
        <v>21.32765006958441</v>
      </c>
      <c r="AO25" s="15">
        <f>-((x_2-xh)*(y_3-yh)-(x_3-xh)*(y_2-yh))/(SQRT((x_2-x_3)^2+(y_2-y_3)^2))</f>
        <v>14.580684339878566</v>
      </c>
      <c r="AP25" s="15">
        <f>-((x_3-xh)*(y_1-yh)-(x_1-xh)*(y_3-yh))/(SQRT((x_3-x_1)^2+(y_3-y_1)^2))</f>
        <v>11.91340074464615</v>
      </c>
    </row>
    <row r="26" spans="1:42" ht="12.75">
      <c r="A26">
        <f t="shared" si="12"/>
        <v>20</v>
      </c>
      <c r="B26">
        <v>23.336</v>
      </c>
      <c r="C26">
        <v>-6.647</v>
      </c>
      <c r="D26">
        <v>76.2959</v>
      </c>
      <c r="E26" s="1">
        <f t="shared" si="13"/>
        <v>0.3616984793996291</v>
      </c>
      <c r="G26">
        <v>73.3759</v>
      </c>
      <c r="H26">
        <v>-16.4739</v>
      </c>
      <c r="I26">
        <v>76.9541</v>
      </c>
      <c r="J26" s="1">
        <f t="shared" si="14"/>
        <v>0.38820686495732987</v>
      </c>
      <c r="L26">
        <v>46.0193</v>
      </c>
      <c r="M26">
        <v>-63.0563</v>
      </c>
      <c r="N26">
        <v>67.9284</v>
      </c>
      <c r="O26" s="1">
        <f t="shared" si="15"/>
        <v>0.43314660335733607</v>
      </c>
      <c r="Q26">
        <v>46.7578</v>
      </c>
      <c r="R26">
        <v>-33.0427</v>
      </c>
      <c r="S26">
        <v>3.6647</v>
      </c>
      <c r="T26" s="1">
        <f t="shared" si="16"/>
        <v>0.4335895293938758</v>
      </c>
      <c r="V26" s="1">
        <f t="shared" si="0"/>
        <v>46.7578</v>
      </c>
      <c r="W26" s="1">
        <f t="shared" si="1"/>
        <v>-33.0427</v>
      </c>
      <c r="X26" s="1">
        <f t="shared" si="2"/>
        <v>275</v>
      </c>
      <c r="Y26" s="1">
        <f t="shared" si="17"/>
        <v>0.36373600316713606</v>
      </c>
      <c r="AA26" s="1">
        <f t="shared" si="3"/>
        <v>201.8133619226933</v>
      </c>
      <c r="AB26" s="1">
        <f t="shared" si="4"/>
        <v>200.51241080756077</v>
      </c>
      <c r="AC26" s="1">
        <f t="shared" si="5"/>
        <v>209.23672979132988</v>
      </c>
      <c r="AE26" s="1">
        <f t="shared" si="6"/>
        <v>50.99992924367641</v>
      </c>
      <c r="AF26" s="1">
        <f t="shared" si="7"/>
        <v>54.770127020210566</v>
      </c>
      <c r="AG26" s="1">
        <f t="shared" si="8"/>
        <v>61.37227616464946</v>
      </c>
      <c r="AI26" s="1">
        <f t="shared" si="9"/>
        <v>79.92951257122301</v>
      </c>
      <c r="AJ26" s="1">
        <f t="shared" si="10"/>
        <v>81.00389099464377</v>
      </c>
      <c r="AK26" s="1">
        <f t="shared" si="11"/>
        <v>81.75034386735592</v>
      </c>
      <c r="AN26" s="15">
        <f>-((x_1-xh)*(y_2-yh)-(x_2-xh)*(y_1-yh))/(SQRT((x_1-x_2)^2+(y_1-y_2)^2))</f>
        <v>21.387585475906914</v>
      </c>
      <c r="AO26" s="15">
        <f>-((x_2-xh)*(y_3-yh)-(x_3-xh)*(y_2-yh))/(SQRT((x_2-x_3)^2+(y_2-y_3)^2))</f>
        <v>14.562192755425679</v>
      </c>
      <c r="AP26" s="15">
        <f>-((x_3-xh)*(y_1-yh)-(x_1-xh)*(y_3-yh))/(SQRT((x_3-x_1)^2+(y_3-y_1)^2))</f>
        <v>11.882819297779776</v>
      </c>
    </row>
    <row r="27" spans="1:42" ht="12.75">
      <c r="A27">
        <f t="shared" si="12"/>
        <v>21</v>
      </c>
      <c r="B27">
        <v>23.1391</v>
      </c>
      <c r="C27">
        <v>-6.9541</v>
      </c>
      <c r="D27">
        <v>76.4441</v>
      </c>
      <c r="E27" s="1">
        <f t="shared" si="13"/>
        <v>0.39375533012265457</v>
      </c>
      <c r="G27">
        <v>73.1791</v>
      </c>
      <c r="H27">
        <v>-16.781</v>
      </c>
      <c r="I27">
        <v>77.1022</v>
      </c>
      <c r="J27" s="1">
        <f t="shared" si="14"/>
        <v>0.39366770251062927</v>
      </c>
      <c r="L27">
        <v>45.8224</v>
      </c>
      <c r="M27">
        <v>-63.3634</v>
      </c>
      <c r="N27">
        <v>68.0765</v>
      </c>
      <c r="O27" s="1">
        <f t="shared" si="15"/>
        <v>0.3937177034373723</v>
      </c>
      <c r="Q27">
        <v>46.561</v>
      </c>
      <c r="R27">
        <v>-33.3498</v>
      </c>
      <c r="S27">
        <v>3.8128</v>
      </c>
      <c r="T27" s="1">
        <f t="shared" si="16"/>
        <v>0.39366770251063316</v>
      </c>
      <c r="V27" s="1">
        <f t="shared" si="0"/>
        <v>46.561</v>
      </c>
      <c r="W27" s="1">
        <f t="shared" si="1"/>
        <v>-33.3498</v>
      </c>
      <c r="X27" s="1">
        <f t="shared" si="2"/>
        <v>275</v>
      </c>
      <c r="Y27" s="1">
        <f t="shared" si="17"/>
        <v>0.3647473783319083</v>
      </c>
      <c r="AA27" s="1">
        <f t="shared" si="3"/>
        <v>201.66745846296075</v>
      </c>
      <c r="AB27" s="1">
        <f t="shared" si="4"/>
        <v>200.36613392958904</v>
      </c>
      <c r="AC27" s="1">
        <f t="shared" si="5"/>
        <v>209.09016372648904</v>
      </c>
      <c r="AE27" s="1">
        <f t="shared" si="6"/>
        <v>51.00002607077765</v>
      </c>
      <c r="AF27" s="1">
        <f t="shared" si="7"/>
        <v>54.77017696831005</v>
      </c>
      <c r="AG27" s="1">
        <f t="shared" si="8"/>
        <v>61.37228979873572</v>
      </c>
      <c r="AI27" s="1">
        <f t="shared" si="9"/>
        <v>79.92213151902024</v>
      </c>
      <c r="AJ27" s="1">
        <f t="shared" si="10"/>
        <v>80.99726883630274</v>
      </c>
      <c r="AK27" s="1">
        <f t="shared" si="11"/>
        <v>81.74452008099578</v>
      </c>
      <c r="AN27" s="15">
        <f>-((x_1-xh)*(y_2-yh)-(x_2-xh)*(y_1-yh))/(SQRT((x_1-x_2)^2+(y_1-y_2)^2))</f>
        <v>21.387576812579344</v>
      </c>
      <c r="AO27" s="15">
        <f>-((x_2-xh)*(y_3-yh)-(x_3-xh)*(y_2-yh))/(SQRT((x_2-x_3)^2+(y_2-y_3)^2))</f>
        <v>14.562148433787543</v>
      </c>
      <c r="AP27" s="15">
        <f>-((x_3-xh)*(y_1-yh)-(x_1-xh)*(y_3-yh))/(SQRT((x_3-x_1)^2+(y_3-y_1)^2))</f>
        <v>11.88291207747327</v>
      </c>
    </row>
    <row r="28" spans="1:42" ht="12.75">
      <c r="A28">
        <f t="shared" si="12"/>
        <v>22</v>
      </c>
      <c r="B28">
        <v>22.8985</v>
      </c>
      <c r="C28">
        <v>-7.0738</v>
      </c>
      <c r="D28">
        <v>76.6982</v>
      </c>
      <c r="E28" s="1">
        <f t="shared" si="13"/>
        <v>0.3698422095975488</v>
      </c>
      <c r="G28">
        <v>72.928</v>
      </c>
      <c r="H28">
        <v>-16.9543</v>
      </c>
      <c r="I28">
        <v>77.3476</v>
      </c>
      <c r="J28" s="1">
        <f t="shared" si="14"/>
        <v>0.39154215609561915</v>
      </c>
      <c r="L28">
        <v>45.5177</v>
      </c>
      <c r="M28">
        <v>-63.5152</v>
      </c>
      <c r="N28">
        <v>68.3742</v>
      </c>
      <c r="O28" s="1">
        <f t="shared" si="15"/>
        <v>0.45222850418787897</v>
      </c>
      <c r="Q28">
        <v>46.2659</v>
      </c>
      <c r="R28">
        <v>-33.5612</v>
      </c>
      <c r="S28">
        <v>4.0828</v>
      </c>
      <c r="T28" s="1">
        <f t="shared" si="16"/>
        <v>0.45240907373747213</v>
      </c>
      <c r="V28" s="1">
        <f t="shared" si="0"/>
        <v>46.2659</v>
      </c>
      <c r="W28" s="1">
        <f t="shared" si="1"/>
        <v>-33.5612</v>
      </c>
      <c r="X28" s="1">
        <f t="shared" si="2"/>
        <v>275</v>
      </c>
      <c r="Y28" s="1">
        <f t="shared" si="17"/>
        <v>0.36300684566547464</v>
      </c>
      <c r="AA28" s="1">
        <f t="shared" si="3"/>
        <v>201.4229917977588</v>
      </c>
      <c r="AB28" s="1">
        <f t="shared" si="4"/>
        <v>200.1327757509499</v>
      </c>
      <c r="AC28" s="1">
        <f t="shared" si="5"/>
        <v>208.78702820070026</v>
      </c>
      <c r="AE28" s="1">
        <f t="shared" si="6"/>
        <v>50.999969322147635</v>
      </c>
      <c r="AF28" s="1">
        <f t="shared" si="7"/>
        <v>54.77010007714063</v>
      </c>
      <c r="AG28" s="1">
        <f t="shared" si="8"/>
        <v>61.3722153633059</v>
      </c>
      <c r="AI28" s="1">
        <f t="shared" si="9"/>
        <v>79.90036343691978</v>
      </c>
      <c r="AJ28" s="1">
        <f t="shared" si="10"/>
        <v>80.97001927939431</v>
      </c>
      <c r="AK28" s="1">
        <f t="shared" si="11"/>
        <v>81.74890613518662</v>
      </c>
      <c r="AN28" s="15">
        <f>-((x_1-xh)*(y_2-yh)-(x_2-xh)*(y_1-yh))/(SQRT((x_1-x_2)^2+(y_1-y_2)^2))</f>
        <v>21.45802280426011</v>
      </c>
      <c r="AO28" s="15">
        <f>-((x_2-xh)*(y_3-yh)-(x_3-xh)*(y_2-yh))/(SQRT((x_2-x_3)^2+(y_2-y_3)^2))</f>
        <v>14.55138106176141</v>
      </c>
      <c r="AP28" s="15">
        <f>-((x_3-xh)*(y_1-yh)-(x_1-xh)*(y_3-yh))/(SQRT((x_3-x_1)^2+(y_3-y_1)^2))</f>
        <v>11.837247298445568</v>
      </c>
    </row>
    <row r="29" spans="1:42" ht="12.75">
      <c r="A29">
        <f t="shared" si="12"/>
        <v>23</v>
      </c>
      <c r="B29">
        <v>22.6993</v>
      </c>
      <c r="C29">
        <v>-7.3658</v>
      </c>
      <c r="D29">
        <v>76.8563</v>
      </c>
      <c r="E29" s="1">
        <f t="shared" si="13"/>
        <v>0.38722119001934846</v>
      </c>
      <c r="G29">
        <v>72.7279</v>
      </c>
      <c r="H29">
        <v>-17.251</v>
      </c>
      <c r="I29">
        <v>77.5041</v>
      </c>
      <c r="J29" s="1">
        <f t="shared" si="14"/>
        <v>0.39059333071622676</v>
      </c>
      <c r="L29">
        <v>45.3128</v>
      </c>
      <c r="M29">
        <v>-63.8099</v>
      </c>
      <c r="N29">
        <v>68.535</v>
      </c>
      <c r="O29" s="1">
        <f t="shared" si="15"/>
        <v>0.3933048944521229</v>
      </c>
      <c r="Q29">
        <v>46.0611</v>
      </c>
      <c r="R29">
        <v>-33.8601</v>
      </c>
      <c r="S29">
        <v>4.2416</v>
      </c>
      <c r="T29" s="1">
        <f t="shared" si="16"/>
        <v>0.3956029448828731</v>
      </c>
      <c r="V29" s="1">
        <f t="shared" si="0"/>
        <v>46.0611</v>
      </c>
      <c r="W29" s="1">
        <f t="shared" si="1"/>
        <v>-33.8601</v>
      </c>
      <c r="X29" s="1">
        <f t="shared" si="2"/>
        <v>275</v>
      </c>
      <c r="Y29" s="1">
        <f t="shared" si="17"/>
        <v>0.36233168506218366</v>
      </c>
      <c r="AA29" s="1">
        <f t="shared" si="3"/>
        <v>201.26760166857457</v>
      </c>
      <c r="AB29" s="1">
        <f t="shared" si="4"/>
        <v>199.97902625490505</v>
      </c>
      <c r="AC29" s="1">
        <f t="shared" si="5"/>
        <v>208.62729135453492</v>
      </c>
      <c r="AE29" s="1">
        <f t="shared" si="6"/>
        <v>50.99997688077907</v>
      </c>
      <c r="AF29" s="1">
        <f t="shared" si="7"/>
        <v>54.7700979735293</v>
      </c>
      <c r="AG29" s="1">
        <f t="shared" si="8"/>
        <v>61.37223183777823</v>
      </c>
      <c r="AI29" s="1">
        <f t="shared" si="9"/>
        <v>79.89205882185057</v>
      </c>
      <c r="AJ29" s="1">
        <f t="shared" si="10"/>
        <v>80.96152384096813</v>
      </c>
      <c r="AK29" s="1">
        <f t="shared" si="11"/>
        <v>81.74370902347371</v>
      </c>
      <c r="AN29" s="15">
        <f>-((x_1-xh)*(y_2-yh)-(x_2-xh)*(y_1-yh))/(SQRT((x_1-x_2)^2+(y_1-y_2)^2))</f>
        <v>21.46324460328164</v>
      </c>
      <c r="AO29" s="15">
        <f>-((x_2-xh)*(y_3-yh)-(x_3-xh)*(y_2-yh))/(SQRT((x_2-x_3)^2+(y_2-y_3)^2))</f>
        <v>14.551660865265216</v>
      </c>
      <c r="AP29" s="15">
        <f>-((x_3-xh)*(y_1-yh)-(x_1-xh)*(y_3-yh))/(SQRT((x_3-x_1)^2+(y_3-y_1)^2))</f>
        <v>11.832928257959797</v>
      </c>
    </row>
    <row r="30" spans="1:42" ht="12.75">
      <c r="A30">
        <f t="shared" si="12"/>
        <v>24</v>
      </c>
      <c r="B30">
        <v>22.4699</v>
      </c>
      <c r="C30">
        <v>-7.4653</v>
      </c>
      <c r="D30">
        <v>77.1424</v>
      </c>
      <c r="E30" s="1">
        <f t="shared" si="13"/>
        <v>0.37997081466869975</v>
      </c>
      <c r="G30">
        <v>72.4862</v>
      </c>
      <c r="H30">
        <v>-17.4139</v>
      </c>
      <c r="I30">
        <v>77.7693</v>
      </c>
      <c r="J30" s="1">
        <f t="shared" si="14"/>
        <v>0.39406387807055876</v>
      </c>
      <c r="L30">
        <v>45.0061</v>
      </c>
      <c r="M30">
        <v>-63.9456</v>
      </c>
      <c r="N30">
        <v>68.858</v>
      </c>
      <c r="O30" s="1">
        <f t="shared" si="15"/>
        <v>0.4656268677814935</v>
      </c>
      <c r="Q30">
        <v>45.7544</v>
      </c>
      <c r="R30">
        <v>-34.0542</v>
      </c>
      <c r="S30">
        <v>4.5375</v>
      </c>
      <c r="T30" s="1">
        <f t="shared" si="16"/>
        <v>0.468291052658497</v>
      </c>
      <c r="V30" s="1">
        <f t="shared" si="0"/>
        <v>45.7544</v>
      </c>
      <c r="W30" s="1">
        <f t="shared" si="1"/>
        <v>-34.0542</v>
      </c>
      <c r="X30" s="1">
        <f t="shared" si="2"/>
        <v>275</v>
      </c>
      <c r="Y30" s="1">
        <f t="shared" si="17"/>
        <v>0.36295963962953715</v>
      </c>
      <c r="AA30" s="1">
        <f t="shared" si="3"/>
        <v>200.98947092128978</v>
      </c>
      <c r="AB30" s="1">
        <f t="shared" si="4"/>
        <v>199.72840994165054</v>
      </c>
      <c r="AC30" s="1">
        <f t="shared" si="5"/>
        <v>208.2992556656168</v>
      </c>
      <c r="AE30" s="1">
        <f t="shared" si="6"/>
        <v>50.999979522152756</v>
      </c>
      <c r="AF30" s="1">
        <f t="shared" si="7"/>
        <v>54.77012204286201</v>
      </c>
      <c r="AG30" s="1">
        <f t="shared" si="8"/>
        <v>61.37210996772068</v>
      </c>
      <c r="AI30" s="1">
        <f t="shared" si="9"/>
        <v>79.8721219601362</v>
      </c>
      <c r="AJ30" s="1">
        <f t="shared" si="10"/>
        <v>80.92926789426613</v>
      </c>
      <c r="AK30" s="1">
        <f t="shared" si="11"/>
        <v>81.74684295700781</v>
      </c>
      <c r="AN30" s="15">
        <f>-((x_1-xh)*(y_2-yh)-(x_2-xh)*(y_1-yh))/(SQRT((x_1-x_2)^2+(y_1-y_2)^2))</f>
        <v>21.535561618709163</v>
      </c>
      <c r="AO30" s="15">
        <f>-((x_2-xh)*(y_3-yh)-(x_3-xh)*(y_2-yh))/(SQRT((x_2-x_3)^2+(y_2-y_3)^2))</f>
        <v>14.555782600723408</v>
      </c>
      <c r="AP30" s="15">
        <f>-((x_3-xh)*(y_1-yh)-(x_1-xh)*(y_3-yh))/(SQRT((x_3-x_1)^2+(y_3-y_1)^2))</f>
        <v>11.77270321612668</v>
      </c>
    </row>
    <row r="31" spans="1:42" ht="12.75">
      <c r="A31">
        <f t="shared" si="12"/>
        <v>25</v>
      </c>
      <c r="B31">
        <v>22.273</v>
      </c>
      <c r="C31">
        <v>-7.7724</v>
      </c>
      <c r="D31">
        <v>77.2905</v>
      </c>
      <c r="E31" s="1">
        <f t="shared" si="13"/>
        <v>0.3937177034373736</v>
      </c>
      <c r="G31">
        <v>72.2893</v>
      </c>
      <c r="H31">
        <v>-17.721</v>
      </c>
      <c r="I31">
        <v>77.9174</v>
      </c>
      <c r="J31" s="1">
        <f t="shared" si="14"/>
        <v>0.3937177034373723</v>
      </c>
      <c r="L31">
        <v>44.8093</v>
      </c>
      <c r="M31">
        <v>-64.2527</v>
      </c>
      <c r="N31">
        <v>69.0061</v>
      </c>
      <c r="O31" s="1">
        <f t="shared" si="15"/>
        <v>0.3936677025106384</v>
      </c>
      <c r="Q31">
        <v>45.5575</v>
      </c>
      <c r="R31">
        <v>-34.3613</v>
      </c>
      <c r="S31">
        <v>4.6856</v>
      </c>
      <c r="T31" s="1">
        <f t="shared" si="16"/>
        <v>0.3937177034373726</v>
      </c>
      <c r="V31" s="1">
        <f t="shared" si="0"/>
        <v>45.5575</v>
      </c>
      <c r="W31" s="1">
        <f t="shared" si="1"/>
        <v>-34.3613</v>
      </c>
      <c r="X31" s="1">
        <f t="shared" si="2"/>
        <v>275</v>
      </c>
      <c r="Y31" s="1">
        <f t="shared" si="17"/>
        <v>0.36480134319927987</v>
      </c>
      <c r="AA31" s="1">
        <f t="shared" si="3"/>
        <v>200.8436803429722</v>
      </c>
      <c r="AB31" s="1">
        <f t="shared" si="4"/>
        <v>199.5821633766154</v>
      </c>
      <c r="AC31" s="1">
        <f t="shared" si="5"/>
        <v>208.15269019258434</v>
      </c>
      <c r="AE31" s="1">
        <f t="shared" si="6"/>
        <v>50.999979522152756</v>
      </c>
      <c r="AF31" s="1">
        <f t="shared" si="7"/>
        <v>54.77007186940693</v>
      </c>
      <c r="AG31" s="1">
        <f t="shared" si="8"/>
        <v>61.37214668837974</v>
      </c>
      <c r="AI31" s="1">
        <f t="shared" si="9"/>
        <v>79.86469260113259</v>
      </c>
      <c r="AJ31" s="1">
        <f t="shared" si="10"/>
        <v>80.92256503641512</v>
      </c>
      <c r="AK31" s="1">
        <f t="shared" si="11"/>
        <v>81.74099182831164</v>
      </c>
      <c r="AN31" s="15">
        <f>-((x_1-xh)*(y_2-yh)-(x_2-xh)*(y_1-yh))/(SQRT((x_1-x_2)^2+(y_1-y_2)^2))</f>
        <v>21.535561618709156</v>
      </c>
      <c r="AO31" s="15">
        <f>-((x_2-xh)*(y_3-yh)-(x_3-xh)*(y_2-yh))/(SQRT((x_2-x_3)^2+(y_2-y_3)^2))</f>
        <v>14.55582708990361</v>
      </c>
      <c r="AP31" s="15">
        <f>-((x_3-xh)*(y_1-yh)-(x_1-xh)*(y_3-yh))/(SQRT((x_3-x_1)^2+(y_3-y_1)^2))</f>
        <v>11.772652317221189</v>
      </c>
    </row>
    <row r="32" spans="1:42" ht="12.75">
      <c r="A32">
        <f t="shared" si="12"/>
        <v>26</v>
      </c>
      <c r="B32">
        <v>22.089</v>
      </c>
      <c r="C32">
        <v>-7.9673</v>
      </c>
      <c r="D32">
        <v>77.5129</v>
      </c>
      <c r="E32" s="1">
        <f t="shared" si="13"/>
        <v>0.3482869075920075</v>
      </c>
      <c r="G32">
        <v>72.0956</v>
      </c>
      <c r="H32">
        <v>-17.9656</v>
      </c>
      <c r="I32">
        <v>78.1217</v>
      </c>
      <c r="J32" s="1">
        <f t="shared" si="14"/>
        <v>0.37294415131490904</v>
      </c>
      <c r="L32">
        <v>44.5649</v>
      </c>
      <c r="M32">
        <v>-64.4749</v>
      </c>
      <c r="N32">
        <v>69.2497</v>
      </c>
      <c r="O32" s="1">
        <f t="shared" si="15"/>
        <v>0.4104207109783815</v>
      </c>
      <c r="Q32">
        <v>45.3125</v>
      </c>
      <c r="R32">
        <v>-34.6205</v>
      </c>
      <c r="S32">
        <v>4.9121</v>
      </c>
      <c r="T32" s="1">
        <f t="shared" si="16"/>
        <v>0.42250667450349055</v>
      </c>
      <c r="V32" s="1">
        <f t="shared" si="0"/>
        <v>45.3125</v>
      </c>
      <c r="W32" s="1">
        <f t="shared" si="1"/>
        <v>-34.6205</v>
      </c>
      <c r="X32" s="1">
        <f t="shared" si="2"/>
        <v>275</v>
      </c>
      <c r="Y32" s="1">
        <f t="shared" si="17"/>
        <v>0.35666460435540653</v>
      </c>
      <c r="AA32" s="1">
        <f t="shared" si="3"/>
        <v>200.62621635494202</v>
      </c>
      <c r="AB32" s="1">
        <f t="shared" si="4"/>
        <v>199.3885281316606</v>
      </c>
      <c r="AC32" s="1">
        <f t="shared" si="5"/>
        <v>207.90630114359206</v>
      </c>
      <c r="AE32" s="1">
        <f t="shared" si="6"/>
        <v>50.99996748910729</v>
      </c>
      <c r="AF32" s="1">
        <f t="shared" si="7"/>
        <v>54.77012701263345</v>
      </c>
      <c r="AG32" s="1">
        <f t="shared" si="8"/>
        <v>61.372269086371574</v>
      </c>
      <c r="AI32" s="1">
        <f t="shared" si="9"/>
        <v>79.85118359484846</v>
      </c>
      <c r="AJ32" s="1">
        <f t="shared" si="10"/>
        <v>80.89875444497822</v>
      </c>
      <c r="AK32" s="1">
        <f t="shared" si="11"/>
        <v>81.74144019121167</v>
      </c>
      <c r="AN32" s="15">
        <f>-((x_1-xh)*(y_2-yh)-(x_2-xh)*(y_1-yh))/(SQRT((x_1-x_2)^2+(y_1-y_2)^2))</f>
        <v>21.58273570163226</v>
      </c>
      <c r="AO32" s="15">
        <f>-((x_2-xh)*(y_3-yh)-(x_3-xh)*(y_2-yh))/(SQRT((x_2-x_3)^2+(y_2-y_3)^2))</f>
        <v>14.564090169989695</v>
      </c>
      <c r="AP32" s="15">
        <f>-((x_3-xh)*(y_1-yh)-(x_1-xh)*(y_3-yh))/(SQRT((x_3-x_1)^2+(y_3-y_1)^2))</f>
        <v>11.728485462208583</v>
      </c>
    </row>
    <row r="33" spans="1:42" ht="12.75">
      <c r="A33">
        <f t="shared" si="12"/>
        <v>27</v>
      </c>
      <c r="B33">
        <v>21.9808</v>
      </c>
      <c r="C33">
        <v>-8.1096</v>
      </c>
      <c r="D33">
        <v>77.769</v>
      </c>
      <c r="E33" s="1">
        <f t="shared" si="13"/>
        <v>0.3123199321208974</v>
      </c>
      <c r="G33">
        <v>71.966</v>
      </c>
      <c r="H33">
        <v>-18.2169</v>
      </c>
      <c r="I33">
        <v>78.3364</v>
      </c>
      <c r="J33" s="1">
        <f t="shared" si="14"/>
        <v>0.3550266750541432</v>
      </c>
      <c r="L33">
        <v>44.3243</v>
      </c>
      <c r="M33">
        <v>-64.6747</v>
      </c>
      <c r="N33">
        <v>69.5404</v>
      </c>
      <c r="O33" s="1">
        <f t="shared" si="15"/>
        <v>0.42698347743208914</v>
      </c>
      <c r="Q33">
        <v>45.0707</v>
      </c>
      <c r="R33">
        <v>-34.8877</v>
      </c>
      <c r="S33">
        <v>5.1715</v>
      </c>
      <c r="T33" s="1">
        <f t="shared" si="16"/>
        <v>0.4440173870469494</v>
      </c>
      <c r="V33" s="1">
        <f t="shared" si="0"/>
        <v>45.0707</v>
      </c>
      <c r="W33" s="1">
        <f t="shared" si="1"/>
        <v>-34.8877</v>
      </c>
      <c r="X33" s="1">
        <f t="shared" si="2"/>
        <v>275</v>
      </c>
      <c r="Y33" s="1">
        <f t="shared" si="17"/>
        <v>0.3603652036476334</v>
      </c>
      <c r="AA33" s="1">
        <f t="shared" si="3"/>
        <v>200.3753415034395</v>
      </c>
      <c r="AB33" s="1">
        <f t="shared" si="4"/>
        <v>199.19298255633908</v>
      </c>
      <c r="AC33" s="1">
        <f t="shared" si="5"/>
        <v>207.60893457199765</v>
      </c>
      <c r="AE33" s="1">
        <f t="shared" si="6"/>
        <v>50.999996814607734</v>
      </c>
      <c r="AF33" s="1">
        <f t="shared" si="7"/>
        <v>54.77006824653407</v>
      </c>
      <c r="AG33" s="1">
        <f t="shared" si="8"/>
        <v>61.3722444450258</v>
      </c>
      <c r="AI33" s="1">
        <f t="shared" si="9"/>
        <v>79.8363451277866</v>
      </c>
      <c r="AJ33" s="1">
        <f t="shared" si="10"/>
        <v>80.85953042016094</v>
      </c>
      <c r="AK33" s="1">
        <f t="shared" si="11"/>
        <v>81.74832686803664</v>
      </c>
      <c r="AN33" s="15">
        <f>-((x_1-xh)*(y_2-yh)-(x_2-xh)*(y_1-yh))/(SQRT((x_1-x_2)^2+(y_1-y_2)^2))</f>
        <v>21.670600155874055</v>
      </c>
      <c r="AO33" s="15">
        <f>-((x_2-xh)*(y_3-yh)-(x_3-xh)*(y_2-yh))/(SQRT((x_2-x_3)^2+(y_2-y_3)^2))</f>
        <v>14.589340429629699</v>
      </c>
      <c r="AP33" s="15">
        <f>-((x_3-xh)*(y_1-yh)-(x_1-xh)*(y_3-yh))/(SQRT((x_3-x_1)^2+(y_3-y_1)^2))</f>
        <v>11.637422186005647</v>
      </c>
    </row>
    <row r="34" spans="1:42" ht="12.75">
      <c r="A34">
        <f t="shared" si="12"/>
        <v>28</v>
      </c>
      <c r="B34">
        <v>21.8709</v>
      </c>
      <c r="C34">
        <v>-8.2573</v>
      </c>
      <c r="D34">
        <v>78.0213</v>
      </c>
      <c r="E34" s="1">
        <f t="shared" si="13"/>
        <v>0.3123276964983982</v>
      </c>
      <c r="G34">
        <v>71.835</v>
      </c>
      <c r="H34">
        <v>-18.4701</v>
      </c>
      <c r="I34">
        <v>78.5493</v>
      </c>
      <c r="J34" s="1">
        <f t="shared" si="14"/>
        <v>0.3558056351436861</v>
      </c>
      <c r="L34">
        <v>44.086</v>
      </c>
      <c r="M34">
        <v>-64.8779</v>
      </c>
      <c r="N34">
        <v>69.8272</v>
      </c>
      <c r="O34" s="1">
        <f t="shared" si="15"/>
        <v>0.42465441243439234</v>
      </c>
      <c r="Q34">
        <v>44.8318</v>
      </c>
      <c r="R34">
        <v>-35.1569</v>
      </c>
      <c r="S34">
        <v>5.4278</v>
      </c>
      <c r="T34" s="1">
        <f t="shared" si="16"/>
        <v>0.44185013296365494</v>
      </c>
      <c r="V34" s="1">
        <f t="shared" si="0"/>
        <v>44.8318</v>
      </c>
      <c r="W34" s="1">
        <f t="shared" si="1"/>
        <v>-35.1569</v>
      </c>
      <c r="X34" s="1">
        <f t="shared" si="2"/>
        <v>275</v>
      </c>
      <c r="Y34" s="1">
        <f t="shared" si="17"/>
        <v>0.35991922704962476</v>
      </c>
      <c r="AA34" s="1">
        <f t="shared" si="3"/>
        <v>200.12845790306784</v>
      </c>
      <c r="AB34" s="1">
        <f t="shared" si="4"/>
        <v>198.99874279746086</v>
      </c>
      <c r="AC34" s="1">
        <f t="shared" si="5"/>
        <v>207.31563356023105</v>
      </c>
      <c r="AE34" s="1">
        <f t="shared" si="6"/>
        <v>50.99991526120411</v>
      </c>
      <c r="AF34" s="1">
        <f t="shared" si="7"/>
        <v>54.7701189541341</v>
      </c>
      <c r="AG34" s="1">
        <f t="shared" si="8"/>
        <v>61.37219473980053</v>
      </c>
      <c r="AI34" s="1">
        <f t="shared" si="9"/>
        <v>79.82128286648424</v>
      </c>
      <c r="AJ34" s="1">
        <f t="shared" si="10"/>
        <v>80.82131811497939</v>
      </c>
      <c r="AK34" s="1">
        <f t="shared" si="11"/>
        <v>81.7550009504829</v>
      </c>
      <c r="AN34" s="15">
        <f>-((x_1-xh)*(y_2-yh)-(x_2-xh)*(y_1-yh))/(SQRT((x_1-x_2)^2+(y_1-y_2)^2))</f>
        <v>21.756481067694864</v>
      </c>
      <c r="AO34" s="15">
        <f>-((x_2-xh)*(y_3-yh)-(x_3-xh)*(y_2-yh))/(SQRT((x_2-x_3)^2+(y_2-y_3)^2))</f>
        <v>14.612540517874603</v>
      </c>
      <c r="AP34" s="15">
        <f>-((x_3-xh)*(y_1-yh)-(x_1-xh)*(y_3-yh))/(SQRT((x_3-x_1)^2+(y_3-y_1)^2))</f>
        <v>11.54967510281899</v>
      </c>
    </row>
    <row r="35" spans="1:42" ht="12.75">
      <c r="A35">
        <f t="shared" si="12"/>
        <v>29</v>
      </c>
      <c r="B35">
        <v>21.7544</v>
      </c>
      <c r="C35">
        <v>-8.4127</v>
      </c>
      <c r="D35">
        <v>78.2683</v>
      </c>
      <c r="E35" s="1">
        <f t="shared" si="13"/>
        <v>0.31421395576899364</v>
      </c>
      <c r="G35">
        <v>71.6986</v>
      </c>
      <c r="H35">
        <v>-18.7244</v>
      </c>
      <c r="I35">
        <v>78.7601</v>
      </c>
      <c r="J35" s="1">
        <f t="shared" si="14"/>
        <v>0.35736548518288036</v>
      </c>
      <c r="L35">
        <v>43.8494</v>
      </c>
      <c r="M35">
        <v>-65.0852</v>
      </c>
      <c r="N35">
        <v>70.1079</v>
      </c>
      <c r="O35" s="1">
        <f t="shared" si="15"/>
        <v>0.42159855312844374</v>
      </c>
      <c r="Q35">
        <v>44.5949</v>
      </c>
      <c r="R35">
        <v>-35.4271</v>
      </c>
      <c r="S35">
        <v>5.6795</v>
      </c>
      <c r="T35" s="1">
        <f t="shared" si="16"/>
        <v>0.4387283214017538</v>
      </c>
      <c r="V35" s="1">
        <f t="shared" si="0"/>
        <v>44.5949</v>
      </c>
      <c r="W35" s="1">
        <f t="shared" si="1"/>
        <v>-35.4271</v>
      </c>
      <c r="X35" s="1">
        <f t="shared" si="2"/>
        <v>275</v>
      </c>
      <c r="Y35" s="1">
        <f t="shared" si="17"/>
        <v>0.35934614231963136</v>
      </c>
      <c r="AA35" s="1">
        <f t="shared" si="3"/>
        <v>199.88703818031823</v>
      </c>
      <c r="AB35" s="1">
        <f t="shared" si="4"/>
        <v>198.80565659203464</v>
      </c>
      <c r="AC35" s="1">
        <f t="shared" si="5"/>
        <v>207.0288175792684</v>
      </c>
      <c r="AE35" s="1">
        <f t="shared" si="6"/>
        <v>50.999962134985935</v>
      </c>
      <c r="AF35" s="1">
        <f t="shared" si="7"/>
        <v>54.77008565010647</v>
      </c>
      <c r="AG35" s="1">
        <f t="shared" si="8"/>
        <v>61.37225276466556</v>
      </c>
      <c r="AI35" s="1">
        <f t="shared" si="9"/>
        <v>79.80607976969718</v>
      </c>
      <c r="AJ35" s="1">
        <f t="shared" si="10"/>
        <v>80.78491860015163</v>
      </c>
      <c r="AK35" s="1">
        <f t="shared" si="11"/>
        <v>81.76108495929012</v>
      </c>
      <c r="AN35" s="15">
        <f>-((x_1-xh)*(y_2-yh)-(x_2-xh)*(y_1-yh))/(SQRT((x_1-x_2)^2+(y_1-y_2)^2))</f>
        <v>21.83805537654435</v>
      </c>
      <c r="AO35" s="15">
        <f>-((x_2-xh)*(y_3-yh)-(x_3-xh)*(y_2-yh))/(SQRT((x_2-x_3)^2+(y_2-y_3)^2))</f>
        <v>14.63309616665505</v>
      </c>
      <c r="AP35" s="15">
        <f>-((x_3-xh)*(y_1-yh)-(x_1-xh)*(y_3-yh))/(SQRT((x_3-x_1)^2+(y_3-y_1)^2))</f>
        <v>11.467630283835128</v>
      </c>
    </row>
    <row r="36" spans="1:42" ht="12.75">
      <c r="A36">
        <f t="shared" si="12"/>
        <v>30</v>
      </c>
      <c r="B36">
        <v>21.6615</v>
      </c>
      <c r="C36">
        <v>-8.5463</v>
      </c>
      <c r="D36">
        <v>78.5194</v>
      </c>
      <c r="E36" s="1">
        <f t="shared" si="13"/>
        <v>0.2992166105014968</v>
      </c>
      <c r="G36">
        <v>71.5817</v>
      </c>
      <c r="H36">
        <v>-18.9759</v>
      </c>
      <c r="I36">
        <v>78.9634</v>
      </c>
      <c r="J36" s="1">
        <f t="shared" si="14"/>
        <v>0.34387315975516286</v>
      </c>
      <c r="L36">
        <v>43.6122</v>
      </c>
      <c r="M36">
        <v>-65.2804</v>
      </c>
      <c r="N36">
        <v>70.3982</v>
      </c>
      <c r="O36" s="1">
        <f t="shared" si="15"/>
        <v>0.42265940188288936</v>
      </c>
      <c r="Q36">
        <v>44.3508</v>
      </c>
      <c r="R36">
        <v>-35.6986</v>
      </c>
      <c r="S36">
        <v>5.9346</v>
      </c>
      <c r="T36" s="1">
        <f t="shared" si="16"/>
        <v>0.4453909181831161</v>
      </c>
      <c r="V36" s="1">
        <f t="shared" si="0"/>
        <v>44.3508</v>
      </c>
      <c r="W36" s="1">
        <f t="shared" si="1"/>
        <v>-35.6986</v>
      </c>
      <c r="X36" s="1">
        <f t="shared" si="2"/>
        <v>275</v>
      </c>
      <c r="Y36" s="1">
        <f t="shared" si="17"/>
        <v>0.3650986989842601</v>
      </c>
      <c r="AA36" s="1">
        <f t="shared" si="3"/>
        <v>199.64137323245396</v>
      </c>
      <c r="AB36" s="1">
        <f t="shared" si="4"/>
        <v>198.62406488051747</v>
      </c>
      <c r="AC36" s="1">
        <f t="shared" si="5"/>
        <v>206.73056132183262</v>
      </c>
      <c r="AE36" s="1">
        <f t="shared" si="6"/>
        <v>51.000000590196066</v>
      </c>
      <c r="AF36" s="1">
        <f t="shared" si="7"/>
        <v>54.77008582739304</v>
      </c>
      <c r="AG36" s="1">
        <f t="shared" si="8"/>
        <v>61.37218606779459</v>
      </c>
      <c r="AI36" s="1">
        <f t="shared" si="9"/>
        <v>79.7909887060847</v>
      </c>
      <c r="AJ36" s="1">
        <f t="shared" si="10"/>
        <v>80.74169422217413</v>
      </c>
      <c r="AK36" s="1">
        <f t="shared" si="11"/>
        <v>81.7705246249614</v>
      </c>
      <c r="AN36" s="15">
        <f>-((x_1-xh)*(y_2-yh)-(x_2-xh)*(y_1-yh))/(SQRT((x_1-x_2)^2+(y_1-y_2)^2))</f>
        <v>21.938241396142605</v>
      </c>
      <c r="AO36" s="15">
        <f>-((x_2-xh)*(y_3-yh)-(x_3-xh)*(y_2-yh))/(SQRT((x_2-x_3)^2+(y_2-y_3)^2))</f>
        <v>14.66253717480573</v>
      </c>
      <c r="AP36" s="15">
        <f>-((x_3-xh)*(y_1-yh)-(x_1-xh)*(y_3-yh))/(SQRT((x_3-x_1)^2+(y_3-y_1)^2))</f>
        <v>11.363090197469932</v>
      </c>
    </row>
    <row r="37" spans="1:42" ht="12.75">
      <c r="A37">
        <f t="shared" si="12"/>
        <v>31</v>
      </c>
      <c r="B37">
        <v>21.5581</v>
      </c>
      <c r="C37">
        <v>-8.6951</v>
      </c>
      <c r="D37">
        <v>78.7616</v>
      </c>
      <c r="E37" s="1">
        <f t="shared" si="13"/>
        <v>0.30247948690778764</v>
      </c>
      <c r="G37">
        <v>71.4564</v>
      </c>
      <c r="H37">
        <v>-19.2309</v>
      </c>
      <c r="I37">
        <v>79.163</v>
      </c>
      <c r="J37" s="1">
        <f t="shared" si="14"/>
        <v>0.3472250710994238</v>
      </c>
      <c r="L37">
        <v>43.3788</v>
      </c>
      <c r="M37">
        <v>-65.4846</v>
      </c>
      <c r="N37">
        <v>70.6768</v>
      </c>
      <c r="O37" s="1">
        <f t="shared" si="15"/>
        <v>0.41688266934474505</v>
      </c>
      <c r="Q37">
        <v>44.1112</v>
      </c>
      <c r="R37">
        <v>-35.9725</v>
      </c>
      <c r="S37">
        <v>6.1812</v>
      </c>
      <c r="T37" s="1">
        <f t="shared" si="16"/>
        <v>0.4395917765381878</v>
      </c>
      <c r="V37" s="1">
        <f t="shared" si="0"/>
        <v>44.1112</v>
      </c>
      <c r="W37" s="1">
        <f t="shared" si="1"/>
        <v>-35.9725</v>
      </c>
      <c r="X37" s="1">
        <f t="shared" si="2"/>
        <v>275</v>
      </c>
      <c r="Y37" s="1">
        <f t="shared" si="17"/>
        <v>0.36390846376527175</v>
      </c>
      <c r="AA37" s="1">
        <f t="shared" si="3"/>
        <v>199.40463511395618</v>
      </c>
      <c r="AB37" s="1">
        <f t="shared" si="4"/>
        <v>198.4443793676203</v>
      </c>
      <c r="AC37" s="1">
        <f t="shared" si="5"/>
        <v>206.44483649248772</v>
      </c>
      <c r="AE37" s="1">
        <f t="shared" si="6"/>
        <v>51.0000445734119</v>
      </c>
      <c r="AF37" s="1">
        <f t="shared" si="7"/>
        <v>54.770174145149475</v>
      </c>
      <c r="AG37" s="1">
        <f t="shared" si="8"/>
        <v>61.372259611163095</v>
      </c>
      <c r="AI37" s="1">
        <f t="shared" si="9"/>
        <v>79.77606861039952</v>
      </c>
      <c r="AJ37" s="1">
        <f t="shared" si="10"/>
        <v>80.70184009941246</v>
      </c>
      <c r="AK37" s="1">
        <f t="shared" si="11"/>
        <v>81.778638471216</v>
      </c>
      <c r="AN37" s="15">
        <f>-((x_1-xh)*(y_2-yh)-(x_2-xh)*(y_1-yh))/(SQRT((x_1-x_2)^2+(y_1-y_2)^2))</f>
        <v>22.02970107297031</v>
      </c>
      <c r="AO37" s="15">
        <f>-((x_2-xh)*(y_3-yh)-(x_3-xh)*(y_2-yh))/(SQRT((x_2-x_3)^2+(y_2-y_3)^2))</f>
        <v>14.688064110721296</v>
      </c>
      <c r="AP37" s="15">
        <f>-((x_3-xh)*(y_1-yh)-(x_1-xh)*(y_3-yh))/(SQRT((x_3-x_1)^2+(y_3-y_1)^2))</f>
        <v>11.268844753475973</v>
      </c>
    </row>
    <row r="38" spans="1:42" ht="12.75">
      <c r="A38">
        <f t="shared" si="12"/>
        <v>32</v>
      </c>
      <c r="B38">
        <v>21.4516</v>
      </c>
      <c r="C38">
        <v>-8.8486</v>
      </c>
      <c r="D38">
        <v>79.001</v>
      </c>
      <c r="E38" s="1">
        <f t="shared" si="13"/>
        <v>0.30367229047116157</v>
      </c>
      <c r="G38">
        <v>71.3285</v>
      </c>
      <c r="H38">
        <v>-19.4867</v>
      </c>
      <c r="I38">
        <v>79.3618</v>
      </c>
      <c r="J38" s="1">
        <f t="shared" si="14"/>
        <v>0.34830086132538024</v>
      </c>
      <c r="L38">
        <v>43.1471</v>
      </c>
      <c r="M38">
        <v>-65.6912</v>
      </c>
      <c r="N38">
        <v>70.9524</v>
      </c>
      <c r="O38" s="1">
        <f t="shared" si="15"/>
        <v>0.41511903112239334</v>
      </c>
      <c r="Q38">
        <v>43.8736</v>
      </c>
      <c r="R38">
        <v>-36.2471</v>
      </c>
      <c r="S38">
        <v>6.4256</v>
      </c>
      <c r="T38" s="1">
        <f t="shared" si="16"/>
        <v>0.437710269470572</v>
      </c>
      <c r="V38" s="1">
        <f t="shared" si="0"/>
        <v>43.8736</v>
      </c>
      <c r="W38" s="1">
        <f t="shared" si="1"/>
        <v>-36.2471</v>
      </c>
      <c r="X38" s="1">
        <f t="shared" si="2"/>
        <v>275</v>
      </c>
      <c r="Y38" s="1">
        <f t="shared" si="17"/>
        <v>0.3631238356263611</v>
      </c>
      <c r="AA38" s="1">
        <f t="shared" si="3"/>
        <v>199.17086103958582</v>
      </c>
      <c r="AB38" s="1">
        <f t="shared" si="4"/>
        <v>198.26494355132476</v>
      </c>
      <c r="AC38" s="1">
        <f t="shared" si="5"/>
        <v>206.1623289857291</v>
      </c>
      <c r="AE38" s="1">
        <f t="shared" si="6"/>
        <v>51.00004413586326</v>
      </c>
      <c r="AF38" s="1">
        <f t="shared" si="7"/>
        <v>54.770111690318835</v>
      </c>
      <c r="AG38" s="1">
        <f t="shared" si="8"/>
        <v>61.37227270494388</v>
      </c>
      <c r="AI38" s="1">
        <f t="shared" si="9"/>
        <v>79.76094553870975</v>
      </c>
      <c r="AJ38" s="1">
        <f t="shared" si="10"/>
        <v>80.66306885940003</v>
      </c>
      <c r="AK38" s="1">
        <f t="shared" si="11"/>
        <v>81.78642422492464</v>
      </c>
      <c r="AN38" s="15">
        <f>-((x_1-xh)*(y_2-yh)-(x_2-xh)*(y_1-yh))/(SQRT((x_1-x_2)^2+(y_1-y_2)^2))</f>
        <v>22.11866704538517</v>
      </c>
      <c r="AO38" s="15">
        <f>-((x_2-xh)*(y_3-yh)-(x_3-xh)*(y_2-yh))/(SQRT((x_2-x_3)^2+(y_2-y_3)^2))</f>
        <v>14.711724053536638</v>
      </c>
      <c r="AP38" s="15">
        <f>-((x_3-xh)*(y_1-yh)-(x_1-xh)*(y_3-yh))/(SQRT((x_3-x_1)^2+(y_3-y_1)^2))</f>
        <v>11.178103062444723</v>
      </c>
    </row>
    <row r="39" spans="1:42" ht="12.75">
      <c r="A39">
        <f t="shared" si="12"/>
        <v>33</v>
      </c>
      <c r="B39">
        <v>21.3402</v>
      </c>
      <c r="C39">
        <v>-9.0091</v>
      </c>
      <c r="D39">
        <v>79.2363</v>
      </c>
      <c r="E39" s="1">
        <f t="shared" si="13"/>
        <v>0.3058370481154922</v>
      </c>
      <c r="G39">
        <v>71.1967</v>
      </c>
      <c r="H39">
        <v>-19.7437</v>
      </c>
      <c r="I39">
        <v>79.5592</v>
      </c>
      <c r="J39" s="1">
        <f t="shared" si="14"/>
        <v>0.3498385341839875</v>
      </c>
      <c r="L39">
        <v>42.9175</v>
      </c>
      <c r="M39">
        <v>-65.9017</v>
      </c>
      <c r="N39">
        <v>71.2228</v>
      </c>
      <c r="O39" s="1">
        <f t="shared" si="15"/>
        <v>0.4124834178485381</v>
      </c>
      <c r="Q39">
        <v>43.6383</v>
      </c>
      <c r="R39">
        <v>-36.5229</v>
      </c>
      <c r="S39">
        <v>6.6663</v>
      </c>
      <c r="T39" s="1">
        <f t="shared" si="16"/>
        <v>0.43516458955204407</v>
      </c>
      <c r="V39" s="1">
        <f t="shared" si="0"/>
        <v>43.6383</v>
      </c>
      <c r="W39" s="1">
        <f t="shared" si="1"/>
        <v>-36.5229</v>
      </c>
      <c r="X39" s="1">
        <f t="shared" si="2"/>
        <v>275</v>
      </c>
      <c r="Y39" s="1">
        <f t="shared" si="17"/>
        <v>0.36253514312408286</v>
      </c>
      <c r="AA39" s="1">
        <f t="shared" si="3"/>
        <v>198.94129961307684</v>
      </c>
      <c r="AB39" s="1">
        <f t="shared" si="4"/>
        <v>198.0861258842729</v>
      </c>
      <c r="AC39" s="1">
        <f t="shared" si="5"/>
        <v>205.8853581047472</v>
      </c>
      <c r="AE39" s="1">
        <f t="shared" si="6"/>
        <v>51.00006366486223</v>
      </c>
      <c r="AF39" s="1">
        <f t="shared" si="7"/>
        <v>54.77015320044304</v>
      </c>
      <c r="AG39" s="1">
        <f t="shared" si="8"/>
        <v>61.3723389834541</v>
      </c>
      <c r="AI39" s="1">
        <f t="shared" si="9"/>
        <v>79.74573567925967</v>
      </c>
      <c r="AJ39" s="1">
        <f t="shared" si="10"/>
        <v>80.62578970003275</v>
      </c>
      <c r="AK39" s="1">
        <f t="shared" si="11"/>
        <v>81.79369290566139</v>
      </c>
      <c r="AN39" s="15">
        <f>-((x_1-xh)*(y_2-yh)-(x_2-xh)*(y_1-yh))/(SQRT((x_1-x_2)^2+(y_1-y_2)^2))</f>
        <v>22.203958214028464</v>
      </c>
      <c r="AO39" s="15">
        <f>-((x_2-xh)*(y_3-yh)-(x_3-xh)*(y_2-yh))/(SQRT((x_2-x_3)^2+(y_2-y_3)^2))</f>
        <v>14.733211045249059</v>
      </c>
      <c r="AP39" s="15">
        <f>-((x_3-xh)*(y_1-yh)-(x_1-xh)*(y_3-yh))/(SQRT((x_3-x_1)^2+(y_3-y_1)^2))</f>
        <v>11.092153142221465</v>
      </c>
    </row>
    <row r="40" spans="1:42" ht="12.75">
      <c r="A40">
        <f t="shared" si="12"/>
        <v>34</v>
      </c>
      <c r="B40">
        <v>21.2243</v>
      </c>
      <c r="C40">
        <v>-9.1762</v>
      </c>
      <c r="D40">
        <v>79.4678</v>
      </c>
      <c r="E40" s="1">
        <f t="shared" si="13"/>
        <v>0.3081354734528279</v>
      </c>
      <c r="G40">
        <v>71.0612</v>
      </c>
      <c r="H40">
        <v>-20.002</v>
      </c>
      <c r="I40">
        <v>79.7553</v>
      </c>
      <c r="J40" s="1">
        <f t="shared" si="14"/>
        <v>0.35147453677329416</v>
      </c>
      <c r="L40">
        <v>42.6897</v>
      </c>
      <c r="M40">
        <v>-66.1158</v>
      </c>
      <c r="N40">
        <v>71.4887</v>
      </c>
      <c r="O40" s="1">
        <f t="shared" si="15"/>
        <v>0.41040767536680645</v>
      </c>
      <c r="Q40">
        <v>43.4053</v>
      </c>
      <c r="R40">
        <v>-36.7996</v>
      </c>
      <c r="S40">
        <v>6.9036</v>
      </c>
      <c r="T40" s="1">
        <f t="shared" si="16"/>
        <v>0.43262360083564677</v>
      </c>
      <c r="V40" s="1">
        <f t="shared" si="0"/>
        <v>43.4053</v>
      </c>
      <c r="W40" s="1">
        <f t="shared" si="1"/>
        <v>-36.7996</v>
      </c>
      <c r="X40" s="1">
        <f t="shared" si="2"/>
        <v>275</v>
      </c>
      <c r="Y40" s="1">
        <f t="shared" si="17"/>
        <v>0.36173455737598653</v>
      </c>
      <c r="AA40" s="1">
        <f t="shared" si="3"/>
        <v>198.71560136385867</v>
      </c>
      <c r="AB40" s="1">
        <f t="shared" si="4"/>
        <v>197.90780946860082</v>
      </c>
      <c r="AC40" s="1">
        <f t="shared" si="5"/>
        <v>205.61323131912013</v>
      </c>
      <c r="AE40" s="1">
        <f t="shared" si="6"/>
        <v>50.99997258332596</v>
      </c>
      <c r="AF40" s="1">
        <f t="shared" si="7"/>
        <v>54.77007612054231</v>
      </c>
      <c r="AG40" s="1">
        <f t="shared" si="8"/>
        <v>61.372204475071605</v>
      </c>
      <c r="AI40" s="1">
        <f t="shared" si="9"/>
        <v>79.73051095521745</v>
      </c>
      <c r="AJ40" s="1">
        <f t="shared" si="10"/>
        <v>80.59001611270874</v>
      </c>
      <c r="AK40" s="1">
        <f t="shared" si="11"/>
        <v>81.80041201265816</v>
      </c>
      <c r="AN40" s="15">
        <f>-((x_1-xh)*(y_2-yh)-(x_2-xh)*(y_1-yh))/(SQRT((x_1-x_2)^2+(y_1-y_2)^2))</f>
        <v>22.28541615514358</v>
      </c>
      <c r="AO40" s="15">
        <f>-((x_2-xh)*(y_3-yh)-(x_3-xh)*(y_2-yh))/(SQRT((x_2-x_3)^2+(y_2-y_3)^2))</f>
        <v>14.752617458414651</v>
      </c>
      <c r="AP40" s="15">
        <f>-((x_3-xh)*(y_1-yh)-(x_1-xh)*(y_3-yh))/(SQRT((x_3-x_1)^2+(y_3-y_1)^2))</f>
        <v>11.010937660583457</v>
      </c>
    </row>
    <row r="41" spans="1:42" ht="12.75">
      <c r="A41">
        <f t="shared" si="12"/>
        <v>35</v>
      </c>
      <c r="B41">
        <v>21.0981</v>
      </c>
      <c r="C41">
        <v>-9.3726</v>
      </c>
      <c r="D41">
        <v>79.6937</v>
      </c>
      <c r="E41" s="1">
        <f t="shared" si="13"/>
        <v>0.3248541364982212</v>
      </c>
      <c r="G41">
        <v>70.9176</v>
      </c>
      <c r="H41">
        <v>-20.2792</v>
      </c>
      <c r="I41">
        <v>79.9439</v>
      </c>
      <c r="J41" s="1">
        <f t="shared" si="14"/>
        <v>0.36473382075151717</v>
      </c>
      <c r="L41">
        <v>42.464</v>
      </c>
      <c r="M41">
        <v>-66.3518</v>
      </c>
      <c r="N41">
        <v>71.7296</v>
      </c>
      <c r="O41" s="1">
        <f t="shared" si="15"/>
        <v>0.4057946525029729</v>
      </c>
      <c r="Q41">
        <v>43.1705</v>
      </c>
      <c r="R41">
        <v>-37.0751</v>
      </c>
      <c r="S41">
        <v>7.1266</v>
      </c>
      <c r="T41" s="1">
        <f t="shared" si="16"/>
        <v>0.42515913491303514</v>
      </c>
      <c r="V41" s="1">
        <f t="shared" si="0"/>
        <v>43.1705</v>
      </c>
      <c r="W41" s="1">
        <f t="shared" si="1"/>
        <v>-37.0751</v>
      </c>
      <c r="X41" s="1">
        <f t="shared" si="2"/>
        <v>275</v>
      </c>
      <c r="Y41" s="1">
        <f t="shared" si="17"/>
        <v>0.3619824443256889</v>
      </c>
      <c r="AA41" s="1">
        <f t="shared" si="3"/>
        <v>198.49224208442</v>
      </c>
      <c r="AB41" s="1">
        <f t="shared" si="4"/>
        <v>197.73438234770907</v>
      </c>
      <c r="AC41" s="1">
        <f t="shared" si="5"/>
        <v>205.36913064358043</v>
      </c>
      <c r="AE41" s="1">
        <f t="shared" si="6"/>
        <v>50.999991214214916</v>
      </c>
      <c r="AF41" s="1">
        <f t="shared" si="7"/>
        <v>54.77012459553109</v>
      </c>
      <c r="AG41" s="1">
        <f t="shared" si="8"/>
        <v>61.372288569516456</v>
      </c>
      <c r="AI41" s="1">
        <f t="shared" si="9"/>
        <v>79.72060838895914</v>
      </c>
      <c r="AJ41" s="1">
        <f t="shared" si="10"/>
        <v>80.55904037888395</v>
      </c>
      <c r="AK41" s="1">
        <f t="shared" si="11"/>
        <v>81.80179179252492</v>
      </c>
      <c r="AN41" s="15">
        <f>-((x_1-xh)*(y_2-yh)-(x_2-xh)*(y_1-yh))/(SQRT((x_1-x_2)^2+(y_1-y_2)^2))</f>
        <v>22.34125036635062</v>
      </c>
      <c r="AO41" s="15">
        <f>-((x_2-xh)*(y_3-yh)-(x_3-xh)*(y_2-yh))/(SQRT((x_2-x_3)^2+(y_2-y_3)^2))</f>
        <v>14.782414717096687</v>
      </c>
      <c r="AP41" s="15">
        <f>-((x_3-xh)*(y_1-yh)-(x_1-xh)*(y_3-yh))/(SQRT((x_3-x_1)^2+(y_3-y_1)^2))</f>
        <v>10.940708861133636</v>
      </c>
    </row>
    <row r="42" spans="1:42" ht="12.75">
      <c r="A42">
        <f t="shared" si="12"/>
        <v>36</v>
      </c>
      <c r="B42">
        <v>21.0335</v>
      </c>
      <c r="C42">
        <v>-9.5067</v>
      </c>
      <c r="D42">
        <v>79.9617</v>
      </c>
      <c r="E42" s="1">
        <f t="shared" si="13"/>
        <v>0.30656152726653846</v>
      </c>
      <c r="G42">
        <v>70.8231</v>
      </c>
      <c r="H42">
        <v>-20.5505</v>
      </c>
      <c r="I42">
        <v>80.1494</v>
      </c>
      <c r="J42" s="1">
        <f t="shared" si="14"/>
        <v>0.35321974746607765</v>
      </c>
      <c r="L42">
        <v>42.2304</v>
      </c>
      <c r="M42">
        <v>-66.5525</v>
      </c>
      <c r="N42">
        <v>72.0231</v>
      </c>
      <c r="O42" s="1">
        <f t="shared" si="15"/>
        <v>0.4254311930265502</v>
      </c>
      <c r="Q42">
        <v>42.9223</v>
      </c>
      <c r="R42">
        <v>-37.3422</v>
      </c>
      <c r="S42">
        <v>7.3898</v>
      </c>
      <c r="T42" s="1">
        <f t="shared" si="16"/>
        <v>0.44968865896306337</v>
      </c>
      <c r="V42" s="1">
        <f t="shared" si="0"/>
        <v>42.9223</v>
      </c>
      <c r="W42" s="1">
        <f t="shared" si="1"/>
        <v>-37.3422</v>
      </c>
      <c r="X42" s="1">
        <f t="shared" si="2"/>
        <v>275</v>
      </c>
      <c r="Y42" s="1">
        <f t="shared" si="17"/>
        <v>0.3646171279575305</v>
      </c>
      <c r="AA42" s="1">
        <f t="shared" si="3"/>
        <v>198.22682233386075</v>
      </c>
      <c r="AB42" s="1">
        <f t="shared" si="4"/>
        <v>197.55296036731517</v>
      </c>
      <c r="AC42" s="1">
        <f t="shared" si="5"/>
        <v>205.069115873917</v>
      </c>
      <c r="AE42" s="1">
        <f t="shared" si="6"/>
        <v>51.00004919497626</v>
      </c>
      <c r="AF42" s="1">
        <f t="shared" si="7"/>
        <v>54.77009447663934</v>
      </c>
      <c r="AG42" s="1">
        <f t="shared" si="8"/>
        <v>61.372251361751424</v>
      </c>
      <c r="AI42" s="1">
        <f t="shared" si="9"/>
        <v>79.70953451579932</v>
      </c>
      <c r="AJ42" s="1">
        <f t="shared" si="10"/>
        <v>80.51223754839278</v>
      </c>
      <c r="AK42" s="1">
        <f t="shared" si="11"/>
        <v>81.80855197081273</v>
      </c>
      <c r="AN42" s="15">
        <f>-((x_1-xh)*(y_2-yh)-(x_2-xh)*(y_1-yh))/(SQRT((x_1-x_2)^2+(y_1-y_2)^2))</f>
        <v>22.435088762206703</v>
      </c>
      <c r="AO42" s="15">
        <f>-((x_2-xh)*(y_3-yh)-(x_3-xh)*(y_2-yh))/(SQRT((x_2-x_3)^2+(y_2-y_3)^2))</f>
        <v>14.832254978241544</v>
      </c>
      <c r="AP42" s="15">
        <f>-((x_3-xh)*(y_1-yh)-(x_1-xh)*(y_3-yh))/(SQRT((x_3-x_1)^2+(y_3-y_1)^2))</f>
        <v>10.822774429532195</v>
      </c>
    </row>
    <row r="43" spans="1:42" ht="12.75">
      <c r="A43">
        <f t="shared" si="12"/>
        <v>37</v>
      </c>
      <c r="B43">
        <v>20.9633</v>
      </c>
      <c r="C43">
        <v>-9.7452</v>
      </c>
      <c r="D43">
        <v>80.229</v>
      </c>
      <c r="E43" s="1">
        <f t="shared" si="13"/>
        <v>0.36504736678957594</v>
      </c>
      <c r="G43">
        <v>70.742</v>
      </c>
      <c r="H43">
        <v>-20.8389</v>
      </c>
      <c r="I43">
        <v>80.3612</v>
      </c>
      <c r="J43" s="1">
        <f t="shared" si="14"/>
        <v>0.36689373120836627</v>
      </c>
      <c r="L43">
        <v>42.0935</v>
      </c>
      <c r="M43">
        <v>-66.8148</v>
      </c>
      <c r="N43">
        <v>72.2838</v>
      </c>
      <c r="O43" s="1">
        <f t="shared" si="15"/>
        <v>0.3943442531596049</v>
      </c>
      <c r="Q43">
        <v>42.7379</v>
      </c>
      <c r="R43">
        <v>-37.6262</v>
      </c>
      <c r="S43">
        <v>7.6402</v>
      </c>
      <c r="T43" s="1">
        <f t="shared" si="16"/>
        <v>0.4211407365715149</v>
      </c>
      <c r="V43" s="1">
        <f t="shared" si="0"/>
        <v>42.7379</v>
      </c>
      <c r="W43" s="1">
        <f t="shared" si="1"/>
        <v>-37.6262</v>
      </c>
      <c r="X43" s="1">
        <f t="shared" si="2"/>
        <v>275</v>
      </c>
      <c r="Y43" s="1">
        <f t="shared" si="17"/>
        <v>0.3386138804006683</v>
      </c>
      <c r="AA43" s="1">
        <f t="shared" si="3"/>
        <v>197.95763639516412</v>
      </c>
      <c r="AB43" s="1">
        <f t="shared" si="4"/>
        <v>197.35831759401475</v>
      </c>
      <c r="AC43" s="1">
        <f t="shared" si="5"/>
        <v>204.80783032823723</v>
      </c>
      <c r="AE43" s="1">
        <f t="shared" si="6"/>
        <v>51.00006500211544</v>
      </c>
      <c r="AF43" s="1">
        <f t="shared" si="7"/>
        <v>54.77010428892756</v>
      </c>
      <c r="AG43" s="1">
        <f t="shared" si="8"/>
        <v>61.372231499595976</v>
      </c>
      <c r="AI43" s="1">
        <f t="shared" si="9"/>
        <v>79.70557547681938</v>
      </c>
      <c r="AJ43" s="1">
        <f t="shared" si="10"/>
        <v>80.47739402953823</v>
      </c>
      <c r="AK43" s="1">
        <f t="shared" si="11"/>
        <v>81.80446859043204</v>
      </c>
      <c r="AN43" s="15">
        <f>-((x_1-xh)*(y_2-yh)-(x_2-xh)*(y_1-yh))/(SQRT((x_1-x_2)^2+(y_1-y_2)^2))</f>
        <v>22.476891075722886</v>
      </c>
      <c r="AO43" s="15">
        <f>-((x_2-xh)*(y_3-yh)-(x_3-xh)*(y_2-yh))/(SQRT((x_2-x_3)^2+(y_2-y_3)^2))</f>
        <v>14.889509489614197</v>
      </c>
      <c r="AP43" s="15">
        <f>-((x_3-xh)*(y_1-yh)-(x_1-xh)*(y_3-yh))/(SQRT((x_3-x_1)^2+(y_3-y_1)^2))</f>
        <v>10.739106889131047</v>
      </c>
    </row>
    <row r="44" spans="1:42" ht="12.75">
      <c r="A44">
        <f t="shared" si="12"/>
        <v>38</v>
      </c>
      <c r="B44">
        <v>21.0096</v>
      </c>
      <c r="C44">
        <v>-10.052</v>
      </c>
      <c r="D44">
        <v>80.5973</v>
      </c>
      <c r="E44" s="1">
        <f t="shared" si="13"/>
        <v>0.48157535235931975</v>
      </c>
      <c r="G44">
        <v>70.7923</v>
      </c>
      <c r="H44">
        <v>-21.1283</v>
      </c>
      <c r="I44">
        <v>80.6349</v>
      </c>
      <c r="J44" s="1">
        <f t="shared" si="14"/>
        <v>0.4014899002465721</v>
      </c>
      <c r="L44">
        <v>42.1448</v>
      </c>
      <c r="M44">
        <v>-67.1136</v>
      </c>
      <c r="N44">
        <v>72.608</v>
      </c>
      <c r="O44" s="1">
        <f t="shared" si="15"/>
        <v>0.44386796460209066</v>
      </c>
      <c r="Q44">
        <v>42.6573</v>
      </c>
      <c r="R44">
        <v>-37.92</v>
      </c>
      <c r="S44">
        <v>7.9656</v>
      </c>
      <c r="T44" s="1">
        <f t="shared" si="16"/>
        <v>0.44575773689303855</v>
      </c>
      <c r="V44" s="1">
        <f t="shared" si="0"/>
        <v>42.6573</v>
      </c>
      <c r="W44" s="1">
        <f t="shared" si="1"/>
        <v>-37.92</v>
      </c>
      <c r="X44" s="1">
        <f t="shared" si="2"/>
        <v>275</v>
      </c>
      <c r="Y44" s="1">
        <f t="shared" si="17"/>
        <v>0.3046552149561916</v>
      </c>
      <c r="AA44" s="1">
        <f t="shared" si="3"/>
        <v>197.57949819396748</v>
      </c>
      <c r="AB44" s="1">
        <f t="shared" si="4"/>
        <v>197.10741110343872</v>
      </c>
      <c r="AC44" s="1">
        <f t="shared" si="5"/>
        <v>204.48728713836957</v>
      </c>
      <c r="AE44" s="1">
        <f t="shared" si="6"/>
        <v>51.00002994842258</v>
      </c>
      <c r="AF44" s="1">
        <f t="shared" si="7"/>
        <v>54.77004834715778</v>
      </c>
      <c r="AG44" s="1">
        <f t="shared" si="8"/>
        <v>61.37223955576332</v>
      </c>
      <c r="AI44" s="1">
        <f t="shared" si="9"/>
        <v>79.7116641928786</v>
      </c>
      <c r="AJ44" s="1">
        <f t="shared" si="10"/>
        <v>80.43137964587355</v>
      </c>
      <c r="AK44" s="1">
        <f t="shared" si="11"/>
        <v>81.79085776708526</v>
      </c>
      <c r="AN44" s="15">
        <f>-((x_1-xh)*(y_2-yh)-(x_2-xh)*(y_1-yh))/(SQRT((x_1-x_2)^2+(y_1-y_2)^2))</f>
        <v>22.501323570350614</v>
      </c>
      <c r="AO44" s="15">
        <f>-((x_2-xh)*(y_3-yh)-(x_3-xh)*(y_2-yh))/(SQRT((x_2-x_3)^2+(y_2-y_3)^2))</f>
        <v>15.001408439043546</v>
      </c>
      <c r="AP44" s="15">
        <f>-((x_3-xh)*(y_1-yh)-(x_1-xh)*(y_3-yh))/(SQRT((x_3-x_1)^2+(y_3-y_1)^2))</f>
        <v>10.62048664119581</v>
      </c>
    </row>
    <row r="45" spans="1:42" ht="12.75">
      <c r="A45">
        <f t="shared" si="12"/>
        <v>39</v>
      </c>
      <c r="B45">
        <v>21.0306</v>
      </c>
      <c r="C45">
        <v>-10.6498</v>
      </c>
      <c r="D45">
        <v>80.8986</v>
      </c>
      <c r="E45" s="1">
        <f t="shared" si="13"/>
        <v>0.6697667728396207</v>
      </c>
      <c r="G45">
        <v>70.7878</v>
      </c>
      <c r="H45">
        <v>-21.8395</v>
      </c>
      <c r="I45">
        <v>80.7722</v>
      </c>
      <c r="J45" s="1">
        <f t="shared" si="14"/>
        <v>0.7243458980349107</v>
      </c>
      <c r="L45">
        <v>42.0175</v>
      </c>
      <c r="M45">
        <v>-67.7196</v>
      </c>
      <c r="N45">
        <v>72.5843</v>
      </c>
      <c r="O45" s="1">
        <f t="shared" si="15"/>
        <v>0.619679739865677</v>
      </c>
      <c r="Q45">
        <v>42.4546</v>
      </c>
      <c r="R45">
        <v>-38.2117</v>
      </c>
      <c r="S45">
        <v>8.0841</v>
      </c>
      <c r="T45" s="1">
        <f t="shared" si="16"/>
        <v>0.3744575142789888</v>
      </c>
      <c r="V45" s="1">
        <f t="shared" si="0"/>
        <v>42.4546</v>
      </c>
      <c r="W45" s="1">
        <f t="shared" si="1"/>
        <v>-38.2117</v>
      </c>
      <c r="X45" s="1">
        <f t="shared" si="2"/>
        <v>275</v>
      </c>
      <c r="Y45" s="1">
        <f t="shared" si="17"/>
        <v>0.35521286575798366</v>
      </c>
      <c r="AA45" s="1">
        <f t="shared" si="3"/>
        <v>197.21561700222932</v>
      </c>
      <c r="AB45" s="1">
        <f t="shared" si="4"/>
        <v>196.96511733786772</v>
      </c>
      <c r="AC45" s="1">
        <f t="shared" si="5"/>
        <v>204.55567170164215</v>
      </c>
      <c r="AE45" s="1">
        <f t="shared" si="6"/>
        <v>51.0000423028256</v>
      </c>
      <c r="AF45" s="1">
        <f t="shared" si="7"/>
        <v>54.77002322904383</v>
      </c>
      <c r="AG45" s="1">
        <f t="shared" si="8"/>
        <v>61.37214048849853</v>
      </c>
      <c r="AI45" s="1">
        <f t="shared" si="9"/>
        <v>79.80435820400731</v>
      </c>
      <c r="AJ45" s="1">
        <f t="shared" si="10"/>
        <v>80.43665556863428</v>
      </c>
      <c r="AK45" s="1">
        <f t="shared" si="11"/>
        <v>81.7050222121743</v>
      </c>
      <c r="AN45" s="15">
        <f>-((x_1-xh)*(y_2-yh)-(x_2-xh)*(y_1-yh))/(SQRT((x_1-x_2)^2+(y_1-y_2)^2))</f>
        <v>22.189752449537956</v>
      </c>
      <c r="AO45" s="15">
        <f>-((x_2-xh)*(y_3-yh)-(x_3-xh)*(y_2-yh))/(SQRT((x_2-x_3)^2+(y_2-y_3)^2))</f>
        <v>15.306140709612889</v>
      </c>
      <c r="AP45" s="15">
        <f>-((x_3-xh)*(y_1-yh)-(x_1-xh)*(y_3-yh))/(SQRT((x_3-x_1)^2+(y_3-y_1)^2))</f>
        <v>10.594692326361354</v>
      </c>
    </row>
    <row r="46" spans="1:42" ht="12.75">
      <c r="A46">
        <f t="shared" si="12"/>
        <v>40</v>
      </c>
      <c r="B46">
        <v>21.2129</v>
      </c>
      <c r="C46">
        <v>-11.2212</v>
      </c>
      <c r="D46">
        <v>81.128</v>
      </c>
      <c r="E46" s="1">
        <f t="shared" si="13"/>
        <v>0.6421492116323109</v>
      </c>
      <c r="G46">
        <v>70.9441</v>
      </c>
      <c r="H46">
        <v>-22.5213</v>
      </c>
      <c r="I46">
        <v>80.7876</v>
      </c>
      <c r="J46" s="1">
        <f t="shared" si="14"/>
        <v>0.6996556938952182</v>
      </c>
      <c r="L46">
        <v>42.047</v>
      </c>
      <c r="M46">
        <v>-68.2838</v>
      </c>
      <c r="N46">
        <v>72.3904</v>
      </c>
      <c r="O46" s="1">
        <f t="shared" si="15"/>
        <v>0.5973182568781898</v>
      </c>
      <c r="Q46">
        <v>42.3666</v>
      </c>
      <c r="R46">
        <v>-38.3666</v>
      </c>
      <c r="S46">
        <v>8.0784</v>
      </c>
      <c r="T46" s="1">
        <f t="shared" si="16"/>
        <v>0.17824281191677682</v>
      </c>
      <c r="V46" s="1">
        <f t="shared" si="0"/>
        <v>42.3666</v>
      </c>
      <c r="W46" s="1">
        <f t="shared" si="1"/>
        <v>-38.3666</v>
      </c>
      <c r="X46" s="1">
        <f t="shared" si="2"/>
        <v>275</v>
      </c>
      <c r="Y46" s="1">
        <f t="shared" si="17"/>
        <v>0.17815164888375154</v>
      </c>
      <c r="AA46" s="1">
        <f t="shared" si="3"/>
        <v>196.9027784183098</v>
      </c>
      <c r="AB46" s="1">
        <f t="shared" si="4"/>
        <v>196.94213198830766</v>
      </c>
      <c r="AC46" s="1">
        <f t="shared" si="5"/>
        <v>204.80671622815498</v>
      </c>
      <c r="AE46" s="1">
        <f t="shared" si="6"/>
        <v>51.000003780490054</v>
      </c>
      <c r="AF46" s="1">
        <f t="shared" si="7"/>
        <v>54.77008090645842</v>
      </c>
      <c r="AG46" s="1">
        <f t="shared" si="8"/>
        <v>61.37218991799136</v>
      </c>
      <c r="AI46" s="1">
        <f t="shared" si="9"/>
        <v>79.93421976679795</v>
      </c>
      <c r="AJ46" s="1">
        <f t="shared" si="10"/>
        <v>80.44938742829126</v>
      </c>
      <c r="AK46" s="1">
        <f t="shared" si="11"/>
        <v>81.59996558766353</v>
      </c>
      <c r="AN46" s="15">
        <f>-((x_1-xh)*(y_2-yh)-(x_2-xh)*(y_1-yh))/(SQRT((x_1-x_2)^2+(y_1-y_2)^2))</f>
        <v>21.783510884979705</v>
      </c>
      <c r="AO46" s="15">
        <f>-((x_2-xh)*(y_3-yh)-(x_3-xh)*(y_2-yh))/(SQRT((x_2-x_3)^2+(y_2-y_3)^2))</f>
        <v>15.703156275738275</v>
      </c>
      <c r="AP46" s="15">
        <f>-((x_3-xh)*(y_1-yh)-(x_1-xh)*(y_3-yh))/(SQRT((x_3-x_1)^2+(y_3-y_1)^2))</f>
        <v>10.560767886488511</v>
      </c>
    </row>
    <row r="47" spans="1:42" ht="12.75">
      <c r="A47">
        <f t="shared" si="12"/>
        <v>41</v>
      </c>
      <c r="B47">
        <v>21.3945</v>
      </c>
      <c r="C47">
        <v>-11.7946</v>
      </c>
      <c r="D47">
        <v>81.3541</v>
      </c>
      <c r="E47" s="1">
        <f t="shared" si="13"/>
        <v>0.6425630941783089</v>
      </c>
      <c r="G47">
        <v>71.0986</v>
      </c>
      <c r="H47">
        <v>-23.2048</v>
      </c>
      <c r="I47">
        <v>80.7996</v>
      </c>
      <c r="J47" s="1">
        <f t="shared" si="14"/>
        <v>0.7008469875800265</v>
      </c>
      <c r="L47">
        <v>42.0735</v>
      </c>
      <c r="M47">
        <v>-68.8473</v>
      </c>
      <c r="N47">
        <v>72.1936</v>
      </c>
      <c r="O47" s="1">
        <f t="shared" si="15"/>
        <v>0.5974652625885493</v>
      </c>
      <c r="Q47">
        <v>42.2787</v>
      </c>
      <c r="R47">
        <v>-38.5213</v>
      </c>
      <c r="S47">
        <v>8.0728</v>
      </c>
      <c r="T47" s="1">
        <f t="shared" si="16"/>
        <v>0.17801645991311885</v>
      </c>
      <c r="V47" s="1">
        <f t="shared" si="0"/>
        <v>42.2787</v>
      </c>
      <c r="W47" s="1">
        <f t="shared" si="1"/>
        <v>-38.5213</v>
      </c>
      <c r="X47" s="1">
        <f t="shared" si="2"/>
        <v>275</v>
      </c>
      <c r="Y47" s="1">
        <f t="shared" si="17"/>
        <v>0.17792835636850876</v>
      </c>
      <c r="AA47" s="1">
        <f t="shared" si="3"/>
        <v>196.59400013566028</v>
      </c>
      <c r="AB47" s="1">
        <f t="shared" si="4"/>
        <v>196.92378517695622</v>
      </c>
      <c r="AC47" s="1">
        <f t="shared" si="5"/>
        <v>205.06131830259943</v>
      </c>
      <c r="AE47" s="1">
        <f t="shared" si="6"/>
        <v>50.99997736372047</v>
      </c>
      <c r="AF47" s="1">
        <f t="shared" si="7"/>
        <v>54.7700417405355</v>
      </c>
      <c r="AG47" s="1">
        <f t="shared" si="8"/>
        <v>61.372195484111536</v>
      </c>
      <c r="AI47" s="1">
        <f t="shared" si="9"/>
        <v>80.0650008754254</v>
      </c>
      <c r="AJ47" s="1">
        <f t="shared" si="10"/>
        <v>80.46007714745149</v>
      </c>
      <c r="AK47" s="1">
        <f t="shared" si="11"/>
        <v>81.49528160261703</v>
      </c>
      <c r="AN47" s="15">
        <f>-((x_1-xh)*(y_2-yh)-(x_2-xh)*(y_1-yh))/(SQRT((x_1-x_2)^2+(y_1-y_2)^2))</f>
        <v>21.376443017644966</v>
      </c>
      <c r="AO47" s="15">
        <f>-((x_2-xh)*(y_3-yh)-(x_3-xh)*(y_2-yh))/(SQRT((x_2-x_3)^2+(y_2-y_3)^2))</f>
        <v>16.1000994906958</v>
      </c>
      <c r="AP47" s="15">
        <f>-((x_3-xh)*(y_1-yh)-(x_1-xh)*(y_3-yh))/(SQRT((x_3-x_1)^2+(y_3-y_1)^2))</f>
        <v>10.526848971099481</v>
      </c>
    </row>
    <row r="48" spans="1:42" ht="12.75">
      <c r="A48">
        <f t="shared" si="12"/>
        <v>42</v>
      </c>
      <c r="B48">
        <v>21.2048</v>
      </c>
      <c r="C48">
        <v>-12.052</v>
      </c>
      <c r="D48">
        <v>81.537</v>
      </c>
      <c r="E48" s="1">
        <f t="shared" si="13"/>
        <v>0.3683656607231481</v>
      </c>
      <c r="G48">
        <v>70.9011</v>
      </c>
      <c r="H48">
        <v>-23.4951</v>
      </c>
      <c r="I48">
        <v>80.9667</v>
      </c>
      <c r="J48" s="1">
        <f t="shared" si="14"/>
        <v>0.388847978006836</v>
      </c>
      <c r="L48">
        <v>41.8429</v>
      </c>
      <c r="M48">
        <v>-69.1194</v>
      </c>
      <c r="N48">
        <v>72.3758</v>
      </c>
      <c r="O48" s="1">
        <f t="shared" si="15"/>
        <v>0.40051418202105693</v>
      </c>
      <c r="Q48">
        <v>42.0459</v>
      </c>
      <c r="R48">
        <v>-38.8008</v>
      </c>
      <c r="S48">
        <v>8.2516</v>
      </c>
      <c r="T48" s="1">
        <f t="shared" si="16"/>
        <v>0.4053215143561981</v>
      </c>
      <c r="V48" s="1">
        <f t="shared" si="0"/>
        <v>42.0459</v>
      </c>
      <c r="W48" s="1">
        <f t="shared" si="1"/>
        <v>-38.8008</v>
      </c>
      <c r="X48" s="1">
        <f t="shared" si="2"/>
        <v>275</v>
      </c>
      <c r="Y48" s="1">
        <f t="shared" si="17"/>
        <v>0.3637527869309074</v>
      </c>
      <c r="AA48" s="1">
        <f t="shared" si="3"/>
        <v>196.41227588837208</v>
      </c>
      <c r="AB48" s="1">
        <f t="shared" si="4"/>
        <v>196.76333125971414</v>
      </c>
      <c r="AC48" s="1">
        <f t="shared" si="5"/>
        <v>204.88002621192726</v>
      </c>
      <c r="AE48" s="1">
        <f t="shared" si="6"/>
        <v>50.999921699841856</v>
      </c>
      <c r="AF48" s="1">
        <f t="shared" si="7"/>
        <v>54.770058431044234</v>
      </c>
      <c r="AG48" s="1">
        <f t="shared" si="8"/>
        <v>61.37219973090422</v>
      </c>
      <c r="AI48" s="1">
        <f t="shared" si="9"/>
        <v>80.05840752879666</v>
      </c>
      <c r="AJ48" s="1">
        <f t="shared" si="10"/>
        <v>80.44451398954783</v>
      </c>
      <c r="AK48" s="1">
        <f t="shared" si="11"/>
        <v>81.48979683346596</v>
      </c>
      <c r="AN48" s="15">
        <f>-((x_1-xh)*(y_2-yh)-(x_2-xh)*(y_1-yh))/(SQRT((x_1-x_2)^2+(y_1-y_2)^2))</f>
        <v>21.39018589988681</v>
      </c>
      <c r="AO48" s="15">
        <f>-((x_2-xh)*(y_3-yh)-(x_3-xh)*(y_2-yh))/(SQRT((x_2-x_3)^2+(y_2-y_3)^2))</f>
        <v>16.115886456475213</v>
      </c>
      <c r="AP48" s="15">
        <f>-((x_3-xh)*(y_1-yh)-(x_1-xh)*(y_3-yh))/(SQRT((x_3-x_1)^2+(y_3-y_1)^2))</f>
        <v>10.501891728381677</v>
      </c>
    </row>
    <row r="49" spans="1:42" ht="12.75">
      <c r="A49">
        <f t="shared" si="12"/>
        <v>43</v>
      </c>
      <c r="B49">
        <v>21.3376</v>
      </c>
      <c r="C49">
        <v>-12.5903</v>
      </c>
      <c r="D49">
        <v>81.7607</v>
      </c>
      <c r="E49" s="1">
        <f t="shared" si="13"/>
        <v>0.597866557017531</v>
      </c>
      <c r="G49">
        <v>71.0124</v>
      </c>
      <c r="H49">
        <v>-24.1162</v>
      </c>
      <c r="I49">
        <v>81.0062</v>
      </c>
      <c r="J49" s="1">
        <f t="shared" si="14"/>
        <v>0.6322287165259092</v>
      </c>
      <c r="L49">
        <v>41.8543</v>
      </c>
      <c r="M49">
        <v>-69.6385</v>
      </c>
      <c r="N49">
        <v>72.2148</v>
      </c>
      <c r="O49" s="1">
        <f t="shared" si="15"/>
        <v>0.5436136219779585</v>
      </c>
      <c r="Q49">
        <v>41.9604</v>
      </c>
      <c r="R49">
        <v>-38.9426</v>
      </c>
      <c r="S49">
        <v>8.2701</v>
      </c>
      <c r="T49" s="1">
        <f t="shared" si="16"/>
        <v>0.16661254454571992</v>
      </c>
      <c r="V49" s="1">
        <f t="shared" si="0"/>
        <v>41.9604</v>
      </c>
      <c r="W49" s="1">
        <f t="shared" si="1"/>
        <v>-38.9426</v>
      </c>
      <c r="X49" s="1">
        <f t="shared" si="2"/>
        <v>275</v>
      </c>
      <c r="Y49" s="1">
        <f t="shared" si="17"/>
        <v>0.1655822756215155</v>
      </c>
      <c r="AA49" s="1">
        <f t="shared" si="3"/>
        <v>196.11519742136252</v>
      </c>
      <c r="AB49" s="1">
        <f t="shared" si="4"/>
        <v>196.71663701730975</v>
      </c>
      <c r="AC49" s="1">
        <f t="shared" si="5"/>
        <v>205.09531167986265</v>
      </c>
      <c r="AE49" s="1">
        <f t="shared" si="6"/>
        <v>51.000013687253066</v>
      </c>
      <c r="AF49" s="1">
        <f t="shared" si="7"/>
        <v>54.77009500502988</v>
      </c>
      <c r="AG49" s="1">
        <f t="shared" si="8"/>
        <v>61.372276387144055</v>
      </c>
      <c r="AI49" s="1">
        <f t="shared" si="9"/>
        <v>80.17571724465849</v>
      </c>
      <c r="AJ49" s="1">
        <f t="shared" si="10"/>
        <v>80.45600679707702</v>
      </c>
      <c r="AK49" s="1">
        <f t="shared" si="11"/>
        <v>81.39234722806233</v>
      </c>
      <c r="AN49" s="15">
        <f>-((x_1-xh)*(y_2-yh)-(x_2-xh)*(y_1-yh))/(SQRT((x_1-x_2)^2+(y_1-y_2)^2))</f>
        <v>21.009134784864617</v>
      </c>
      <c r="AO49" s="15">
        <f>-((x_2-xh)*(y_3-yh)-(x_3-xh)*(y_2-yh))/(SQRT((x_2-x_3)^2+(y_2-y_3)^2))</f>
        <v>16.466991815921137</v>
      </c>
      <c r="AP49" s="15">
        <f>-((x_3-xh)*(y_1-yh)-(x_1-xh)*(y_3-yh))/(SQRT((x_3-x_1)^2+(y_3-y_1)^2))</f>
        <v>10.48788120200866</v>
      </c>
    </row>
    <row r="50" spans="1:42" ht="12.75">
      <c r="A50">
        <f t="shared" si="12"/>
        <v>44</v>
      </c>
      <c r="B50">
        <v>21.4701</v>
      </c>
      <c r="C50">
        <v>-13.1301</v>
      </c>
      <c r="D50">
        <v>81.9816</v>
      </c>
      <c r="E50" s="1">
        <f t="shared" si="13"/>
        <v>0.5981112772720488</v>
      </c>
      <c r="G50">
        <v>71.1225</v>
      </c>
      <c r="H50">
        <v>-24.7386</v>
      </c>
      <c r="I50">
        <v>81.0428</v>
      </c>
      <c r="J50" s="1">
        <f t="shared" si="14"/>
        <v>0.6331218918976055</v>
      </c>
      <c r="L50">
        <v>41.8634</v>
      </c>
      <c r="M50">
        <v>-70.1569</v>
      </c>
      <c r="N50">
        <v>72.0514</v>
      </c>
      <c r="O50" s="1">
        <f t="shared" si="15"/>
        <v>0.54361836797518</v>
      </c>
      <c r="Q50">
        <v>41.8749</v>
      </c>
      <c r="R50">
        <v>-39.0843</v>
      </c>
      <c r="S50">
        <v>8.2888</v>
      </c>
      <c r="T50" s="1">
        <f t="shared" si="16"/>
        <v>0.166549782347503</v>
      </c>
      <c r="V50" s="1">
        <f t="shared" si="0"/>
        <v>41.8749</v>
      </c>
      <c r="W50" s="1">
        <f t="shared" si="1"/>
        <v>-39.0843</v>
      </c>
      <c r="X50" s="1">
        <f t="shared" si="2"/>
        <v>275</v>
      </c>
      <c r="Y50" s="1">
        <f t="shared" si="17"/>
        <v>0.16549664649170567</v>
      </c>
      <c r="AA50" s="1">
        <f t="shared" si="3"/>
        <v>195.821549118681</v>
      </c>
      <c r="AB50" s="1">
        <f t="shared" si="4"/>
        <v>196.6738839960456</v>
      </c>
      <c r="AC50" s="1">
        <f t="shared" si="5"/>
        <v>205.31351841749242</v>
      </c>
      <c r="AE50" s="1">
        <f t="shared" si="6"/>
        <v>50.99999454362716</v>
      </c>
      <c r="AF50" s="1">
        <f t="shared" si="7"/>
        <v>54.77008473299999</v>
      </c>
      <c r="AG50" s="1">
        <f t="shared" si="8"/>
        <v>61.372237006402166</v>
      </c>
      <c r="AI50" s="1">
        <f t="shared" si="9"/>
        <v>80.29378458868516</v>
      </c>
      <c r="AJ50" s="1">
        <f t="shared" si="10"/>
        <v>80.46578304573754</v>
      </c>
      <c r="AK50" s="1">
        <f t="shared" si="11"/>
        <v>81.29528225665906</v>
      </c>
      <c r="AN50" s="15">
        <f>-((x_1-xh)*(y_2-yh)-(x_2-xh)*(y_1-yh))/(SQRT((x_1-x_2)^2+(y_1-y_2)^2))</f>
        <v>20.627403155846768</v>
      </c>
      <c r="AO50" s="15">
        <f>-((x_2-xh)*(y_3-yh)-(x_3-xh)*(y_2-yh))/(SQRT((x_2-x_3)^2+(y_2-y_3)^2))</f>
        <v>16.81814597138662</v>
      </c>
      <c r="AP50" s="15">
        <f>-((x_3-xh)*(y_1-yh)-(x_1-xh)*(y_3-yh))/(SQRT((x_3-x_1)^2+(y_3-y_1)^2))</f>
        <v>10.473770890132512</v>
      </c>
    </row>
    <row r="51" spans="1:42" ht="12.75">
      <c r="A51">
        <f t="shared" si="12"/>
        <v>45</v>
      </c>
      <c r="B51">
        <v>21.6646</v>
      </c>
      <c r="C51">
        <v>-14.0324</v>
      </c>
      <c r="D51">
        <v>82.3722</v>
      </c>
      <c r="E51" s="1">
        <f t="shared" si="13"/>
        <v>1.002269374968629</v>
      </c>
      <c r="G51">
        <v>71.2712</v>
      </c>
      <c r="H51">
        <v>-25.8088</v>
      </c>
      <c r="I51">
        <v>81.1451</v>
      </c>
      <c r="J51" s="1">
        <f t="shared" si="14"/>
        <v>1.0853133280302039</v>
      </c>
      <c r="L51">
        <v>41.8164</v>
      </c>
      <c r="M51">
        <v>-71.0376</v>
      </c>
      <c r="N51">
        <v>71.8429</v>
      </c>
      <c r="O51" s="1">
        <f t="shared" si="15"/>
        <v>0.906263615070145</v>
      </c>
      <c r="Q51">
        <v>41.7087</v>
      </c>
      <c r="R51">
        <v>-39.3787</v>
      </c>
      <c r="S51">
        <v>8.3695</v>
      </c>
      <c r="T51" s="1">
        <f t="shared" si="16"/>
        <v>0.34757199254255317</v>
      </c>
      <c r="V51" s="1">
        <f t="shared" si="0"/>
        <v>41.7087</v>
      </c>
      <c r="W51" s="1">
        <f t="shared" si="1"/>
        <v>-39.3787</v>
      </c>
      <c r="X51" s="1">
        <f t="shared" si="2"/>
        <v>275</v>
      </c>
      <c r="Y51" s="1">
        <f t="shared" si="17"/>
        <v>0.3380736606125958</v>
      </c>
      <c r="AA51" s="1">
        <f t="shared" si="3"/>
        <v>195.3194055933511</v>
      </c>
      <c r="AB51" s="1">
        <f t="shared" si="4"/>
        <v>196.56501684244324</v>
      </c>
      <c r="AC51" s="1">
        <f t="shared" si="5"/>
        <v>205.609106872507</v>
      </c>
      <c r="AE51" s="1">
        <f t="shared" si="6"/>
        <v>51.000040538513296</v>
      </c>
      <c r="AF51" s="1">
        <f t="shared" si="7"/>
        <v>54.77006953911962</v>
      </c>
      <c r="AG51" s="1">
        <f t="shared" si="8"/>
        <v>61.372257810593865</v>
      </c>
      <c r="AI51" s="1">
        <f t="shared" si="9"/>
        <v>80.47706887493707</v>
      </c>
      <c r="AJ51" s="1">
        <f t="shared" si="10"/>
        <v>80.4746976040982</v>
      </c>
      <c r="AK51" s="1">
        <f t="shared" si="11"/>
        <v>81.14252681564719</v>
      </c>
      <c r="AN51" s="15">
        <f>-((x_1-xh)*(y_2-yh)-(x_2-xh)*(y_1-yh))/(SQRT((x_1-x_2)^2+(y_1-y_2)^2))</f>
        <v>20.03120328241002</v>
      </c>
      <c r="AO51" s="15">
        <f>-((x_2-xh)*(y_3-yh)-(x_3-xh)*(y_2-yh))/(SQRT((x_2-x_3)^2+(y_2-y_3)^2))</f>
        <v>17.36709842202634</v>
      </c>
      <c r="AP51" s="15">
        <f>-((x_3-xh)*(y_1-yh)-(x_1-xh)*(y_3-yh))/(SQRT((x_3-x_1)^2+(y_3-y_1)^2))</f>
        <v>10.450223047139561</v>
      </c>
    </row>
    <row r="52" spans="1:42" ht="12.75">
      <c r="A52">
        <f t="shared" si="12"/>
        <v>46</v>
      </c>
      <c r="B52">
        <v>21.6411</v>
      </c>
      <c r="C52">
        <v>-14.8189</v>
      </c>
      <c r="D52">
        <v>82.6345</v>
      </c>
      <c r="E52" s="1">
        <f t="shared" si="13"/>
        <v>0.8294189472154561</v>
      </c>
      <c r="G52">
        <v>71.209</v>
      </c>
      <c r="H52">
        <v>-26.736</v>
      </c>
      <c r="I52">
        <v>81.2186</v>
      </c>
      <c r="J52" s="1">
        <f t="shared" si="14"/>
        <v>0.9321861026640531</v>
      </c>
      <c r="L52">
        <v>41.5982</v>
      </c>
      <c r="M52">
        <v>-71.802</v>
      </c>
      <c r="N52">
        <v>71.6261</v>
      </c>
      <c r="O52" s="1">
        <f t="shared" si="15"/>
        <v>0.8239665284464035</v>
      </c>
      <c r="Q52">
        <v>41.4633</v>
      </c>
      <c r="R52">
        <v>-39.654</v>
      </c>
      <c r="S52">
        <v>8.399</v>
      </c>
      <c r="T52" s="1">
        <f t="shared" si="16"/>
        <v>0.36997499915535176</v>
      </c>
      <c r="V52" s="1">
        <f t="shared" si="0"/>
        <v>41.4633</v>
      </c>
      <c r="W52" s="1">
        <f t="shared" si="1"/>
        <v>-39.654</v>
      </c>
      <c r="X52" s="1">
        <f t="shared" si="2"/>
        <v>275</v>
      </c>
      <c r="Y52" s="1">
        <f t="shared" si="17"/>
        <v>0.36879703089911475</v>
      </c>
      <c r="AA52" s="1">
        <f t="shared" si="3"/>
        <v>194.9722734008608</v>
      </c>
      <c r="AB52" s="1">
        <f t="shared" si="4"/>
        <v>196.47623871208958</v>
      </c>
      <c r="AC52" s="1">
        <f t="shared" si="5"/>
        <v>205.89913866556117</v>
      </c>
      <c r="AE52" s="1">
        <f t="shared" si="6"/>
        <v>50.99998780029266</v>
      </c>
      <c r="AF52" s="1">
        <f t="shared" si="7"/>
        <v>54.77006380213557</v>
      </c>
      <c r="AG52" s="1">
        <f t="shared" si="8"/>
        <v>61.37217933705793</v>
      </c>
      <c r="AI52" s="1">
        <f t="shared" si="9"/>
        <v>80.62032245065454</v>
      </c>
      <c r="AJ52" s="1">
        <f t="shared" si="10"/>
        <v>80.49949595153146</v>
      </c>
      <c r="AK52" s="1">
        <f t="shared" si="11"/>
        <v>81.01730927714527</v>
      </c>
      <c r="AN52" s="15">
        <f>-((x_1-xh)*(y_2-yh)-(x_2-xh)*(y_1-yh))/(SQRT((x_1-x_2)^2+(y_1-y_2)^2))</f>
        <v>19.513420684712187</v>
      </c>
      <c r="AO52" s="15">
        <f>-((x_2-xh)*(y_3-yh)-(x_3-xh)*(y_2-yh))/(SQRT((x_2-x_3)^2+(y_2-y_3)^2))</f>
        <v>17.76604643671924</v>
      </c>
      <c r="AP52" s="15">
        <f>-((x_3-xh)*(y_1-yh)-(x_1-xh)*(y_3-yh))/(SQRT((x_3-x_1)^2+(y_3-y_1)^2))</f>
        <v>10.498961456019085</v>
      </c>
    </row>
    <row r="53" spans="1:42" ht="12.75">
      <c r="A53">
        <f t="shared" si="12"/>
        <v>47</v>
      </c>
      <c r="B53">
        <v>21.8018</v>
      </c>
      <c r="C53">
        <v>-15.3948</v>
      </c>
      <c r="D53">
        <v>82.8529</v>
      </c>
      <c r="E53" s="1">
        <f t="shared" si="13"/>
        <v>0.6365405407356247</v>
      </c>
      <c r="G53">
        <v>71.3349</v>
      </c>
      <c r="H53">
        <v>-27.4311</v>
      </c>
      <c r="I53">
        <v>81.2405</v>
      </c>
      <c r="J53" s="1">
        <f t="shared" si="14"/>
        <v>0.7067491987968579</v>
      </c>
      <c r="L53">
        <v>41.5837</v>
      </c>
      <c r="M53">
        <v>-72.3572</v>
      </c>
      <c r="N53">
        <v>71.4285</v>
      </c>
      <c r="O53" s="1">
        <f t="shared" si="15"/>
        <v>0.5894938930981362</v>
      </c>
      <c r="Q53">
        <v>41.3813</v>
      </c>
      <c r="R53">
        <v>-39.8006</v>
      </c>
      <c r="S53">
        <v>8.4109</v>
      </c>
      <c r="T53" s="1">
        <f t="shared" si="16"/>
        <v>0.16839587287103802</v>
      </c>
      <c r="V53" s="1">
        <f t="shared" si="0"/>
        <v>41.3813</v>
      </c>
      <c r="W53" s="1">
        <f t="shared" si="1"/>
        <v>-39.8006</v>
      </c>
      <c r="X53" s="1">
        <f t="shared" si="2"/>
        <v>275</v>
      </c>
      <c r="Y53" s="1">
        <f t="shared" si="17"/>
        <v>0.16797487907421985</v>
      </c>
      <c r="AA53" s="1">
        <f t="shared" si="3"/>
        <v>194.67795954421754</v>
      </c>
      <c r="AB53" s="1">
        <f t="shared" si="4"/>
        <v>196.45092650191293</v>
      </c>
      <c r="AC53" s="1">
        <f t="shared" si="5"/>
        <v>206.15850402437928</v>
      </c>
      <c r="AE53" s="1">
        <f t="shared" si="6"/>
        <v>51.00000340254891</v>
      </c>
      <c r="AF53" s="1">
        <f t="shared" si="7"/>
        <v>54.77009865474044</v>
      </c>
      <c r="AG53" s="1">
        <f t="shared" si="8"/>
        <v>61.37226977006798</v>
      </c>
      <c r="AI53" s="1">
        <f t="shared" si="9"/>
        <v>80.75121084581257</v>
      </c>
      <c r="AJ53" s="1">
        <f t="shared" si="10"/>
        <v>80.50491339221003</v>
      </c>
      <c r="AK53" s="1">
        <f t="shared" si="11"/>
        <v>80.91362297236194</v>
      </c>
      <c r="AN53" s="15">
        <f>-((x_1-xh)*(y_2-yh)-(x_2-xh)*(y_1-yh))/(SQRT((x_1-x_2)^2+(y_1-y_2)^2))</f>
        <v>19.092488097037084</v>
      </c>
      <c r="AO53" s="15">
        <f>-((x_2-xh)*(y_3-yh)-(x_3-xh)*(y_2-yh))/(SQRT((x_2-x_3)^2+(y_2-y_3)^2))</f>
        <v>18.144355860405476</v>
      </c>
      <c r="AP53" s="15">
        <f>-((x_3-xh)*(y_1-yh)-(x_1-xh)*(y_3-yh))/(SQRT((x_3-x_1)^2+(y_3-y_1)^2))</f>
        <v>10.489331475847528</v>
      </c>
    </row>
    <row r="54" spans="1:42" ht="12.75">
      <c r="A54">
        <f t="shared" si="12"/>
        <v>48</v>
      </c>
      <c r="B54">
        <v>21.9612</v>
      </c>
      <c r="C54">
        <v>-15.9726</v>
      </c>
      <c r="D54">
        <v>83.0679</v>
      </c>
      <c r="E54" s="1">
        <f t="shared" si="13"/>
        <v>0.6367779832877356</v>
      </c>
      <c r="G54">
        <v>71.4585</v>
      </c>
      <c r="H54">
        <v>-28.1277</v>
      </c>
      <c r="I54">
        <v>81.2592</v>
      </c>
      <c r="J54" s="1">
        <f t="shared" si="14"/>
        <v>0.7077274969930161</v>
      </c>
      <c r="L54">
        <v>41.566</v>
      </c>
      <c r="M54">
        <v>-72.9113</v>
      </c>
      <c r="N54">
        <v>71.2281</v>
      </c>
      <c r="O54" s="1">
        <f t="shared" si="15"/>
        <v>0.5894915266566525</v>
      </c>
      <c r="Q54">
        <v>41.2994</v>
      </c>
      <c r="R54">
        <v>-39.9472</v>
      </c>
      <c r="S54">
        <v>8.423</v>
      </c>
      <c r="T54" s="1">
        <f t="shared" si="16"/>
        <v>0.16836145639664848</v>
      </c>
      <c r="V54" s="1">
        <f t="shared" si="0"/>
        <v>41.2994</v>
      </c>
      <c r="W54" s="1">
        <f t="shared" si="1"/>
        <v>-39.9472</v>
      </c>
      <c r="X54" s="1">
        <f t="shared" si="2"/>
        <v>275</v>
      </c>
      <c r="Y54" s="1">
        <f t="shared" si="17"/>
        <v>0.1679260849302471</v>
      </c>
      <c r="AA54" s="1">
        <f t="shared" si="3"/>
        <v>194.38795856433595</v>
      </c>
      <c r="AB54" s="1">
        <f t="shared" si="4"/>
        <v>196.43006256095322</v>
      </c>
      <c r="AC54" s="1">
        <f t="shared" si="5"/>
        <v>206.42114764233827</v>
      </c>
      <c r="AE54" s="1">
        <f t="shared" si="6"/>
        <v>51.00000548029382</v>
      </c>
      <c r="AF54" s="1">
        <f t="shared" si="7"/>
        <v>54.7700223883467</v>
      </c>
      <c r="AG54" s="1">
        <f t="shared" si="8"/>
        <v>61.37218103318473</v>
      </c>
      <c r="AI54" s="1">
        <f t="shared" si="9"/>
        <v>80.88276976955311</v>
      </c>
      <c r="AJ54" s="1">
        <f t="shared" si="10"/>
        <v>80.50823479842119</v>
      </c>
      <c r="AK54" s="1">
        <f t="shared" si="11"/>
        <v>80.81059492641748</v>
      </c>
      <c r="AN54" s="15">
        <f>-((x_1-xh)*(y_2-yh)-(x_2-xh)*(y_1-yh))/(SQRT((x_1-x_2)^2+(y_1-y_2)^2))</f>
        <v>18.67096322310241</v>
      </c>
      <c r="AO54" s="15">
        <f>-((x_2-xh)*(y_3-yh)-(x_3-xh)*(y_2-yh))/(SQRT((x_2-x_3)^2+(y_2-y_3)^2))</f>
        <v>18.52251368113528</v>
      </c>
      <c r="AP54" s="15">
        <f>-((x_3-xh)*(y_1-yh)-(x_1-xh)*(y_3-yh))/(SQRT((x_3-x_1)^2+(y_3-y_1)^2))</f>
        <v>10.479609707641234</v>
      </c>
    </row>
    <row r="55" spans="1:42" ht="12.75">
      <c r="A55">
        <f t="shared" si="12"/>
        <v>49</v>
      </c>
      <c r="B55">
        <v>21.7446</v>
      </c>
      <c r="C55">
        <v>-16.3974</v>
      </c>
      <c r="D55">
        <v>83.2401</v>
      </c>
      <c r="E55" s="1">
        <f t="shared" si="13"/>
        <v>0.5069747922727557</v>
      </c>
      <c r="G55">
        <v>71.2286</v>
      </c>
      <c r="H55">
        <v>-28.6007</v>
      </c>
      <c r="I55">
        <v>81.3939</v>
      </c>
      <c r="J55" s="1">
        <f t="shared" si="14"/>
        <v>0.5428877416188341</v>
      </c>
      <c r="L55">
        <v>41.2868</v>
      </c>
      <c r="M55">
        <v>-73.3287</v>
      </c>
      <c r="N55">
        <v>71.2621</v>
      </c>
      <c r="O55" s="1">
        <f t="shared" si="15"/>
        <v>0.5033203751091373</v>
      </c>
      <c r="Q55">
        <v>41.0445</v>
      </c>
      <c r="R55">
        <v>-40.2157</v>
      </c>
      <c r="S55">
        <v>8.5353</v>
      </c>
      <c r="T55" s="1">
        <f t="shared" si="16"/>
        <v>0.3868818295035285</v>
      </c>
      <c r="V55" s="1">
        <f t="shared" si="0"/>
        <v>41.0445</v>
      </c>
      <c r="W55" s="1">
        <f t="shared" si="1"/>
        <v>-40.2157</v>
      </c>
      <c r="X55" s="1">
        <f t="shared" si="2"/>
        <v>275</v>
      </c>
      <c r="Y55" s="1">
        <f t="shared" si="17"/>
        <v>0.3702246075019831</v>
      </c>
      <c r="AA55" s="1">
        <f t="shared" si="3"/>
        <v>194.1948938641539</v>
      </c>
      <c r="AB55" s="1">
        <f t="shared" si="4"/>
        <v>196.28884348077452</v>
      </c>
      <c r="AC55" s="1">
        <f t="shared" si="5"/>
        <v>206.41138867489846</v>
      </c>
      <c r="AE55" s="1">
        <f t="shared" si="6"/>
        <v>50.999953346351205</v>
      </c>
      <c r="AF55" s="1">
        <f t="shared" si="7"/>
        <v>54.77005333647211</v>
      </c>
      <c r="AG55" s="1">
        <f t="shared" si="8"/>
        <v>61.372167833065824</v>
      </c>
      <c r="AI55" s="1">
        <f t="shared" si="9"/>
        <v>80.91714234594222</v>
      </c>
      <c r="AJ55" s="1">
        <f t="shared" si="10"/>
        <v>80.51635524899486</v>
      </c>
      <c r="AK55" s="1">
        <f t="shared" si="11"/>
        <v>80.7683389430294</v>
      </c>
      <c r="AN55" s="15">
        <f>-((x_1-xh)*(y_2-yh)-(x_2-xh)*(y_1-yh))/(SQRT((x_1-x_2)^2+(y_1-y_2)^2))</f>
        <v>18.504347047693543</v>
      </c>
      <c r="AO55" s="15">
        <f>-((x_2-xh)*(y_3-yh)-(x_3-xh)*(y_2-yh))/(SQRT((x_2-x_3)^2+(y_2-y_3)^2))</f>
        <v>18.621547352785047</v>
      </c>
      <c r="AP55" s="15">
        <f>-((x_3-xh)*(y_1-yh)-(x_1-xh)*(y_3-yh))/(SQRT((x_3-x_1)^2+(y_3-y_1)^2))</f>
        <v>10.521447547373295</v>
      </c>
    </row>
    <row r="56" spans="1:42" ht="12.75">
      <c r="A56">
        <f t="shared" si="12"/>
        <v>50</v>
      </c>
      <c r="B56">
        <v>21.5221</v>
      </c>
      <c r="C56">
        <v>-16.8457</v>
      </c>
      <c r="D56">
        <v>83.4151</v>
      </c>
      <c r="E56" s="1">
        <f t="shared" si="13"/>
        <v>0.5301925499287959</v>
      </c>
      <c r="G56">
        <v>70.9906</v>
      </c>
      <c r="H56">
        <v>-29.1041</v>
      </c>
      <c r="I56">
        <v>81.5201</v>
      </c>
      <c r="J56" s="1">
        <f t="shared" si="14"/>
        <v>0.5709483339147232</v>
      </c>
      <c r="L56">
        <v>40.9913</v>
      </c>
      <c r="M56">
        <v>-73.7663</v>
      </c>
      <c r="N56">
        <v>71.2687</v>
      </c>
      <c r="O56" s="1">
        <f t="shared" si="15"/>
        <v>0.5280696639648986</v>
      </c>
      <c r="Q56">
        <v>40.7721</v>
      </c>
      <c r="R56">
        <v>-40.4736</v>
      </c>
      <c r="S56">
        <v>8.637</v>
      </c>
      <c r="T56" s="1">
        <f t="shared" si="16"/>
        <v>0.38866059743688774</v>
      </c>
      <c r="V56" s="1">
        <f t="shared" si="0"/>
        <v>40.7721</v>
      </c>
      <c r="W56" s="1">
        <f t="shared" si="1"/>
        <v>-40.4736</v>
      </c>
      <c r="X56" s="1">
        <f t="shared" si="2"/>
        <v>275</v>
      </c>
      <c r="Y56" s="1">
        <f t="shared" si="17"/>
        <v>0.3751188744918047</v>
      </c>
      <c r="AA56" s="1">
        <f t="shared" si="3"/>
        <v>193.9938505891875</v>
      </c>
      <c r="AB56" s="1">
        <f t="shared" si="4"/>
        <v>196.15528281570698</v>
      </c>
      <c r="AC56" s="1">
        <f t="shared" si="5"/>
        <v>206.43375334867116</v>
      </c>
      <c r="AE56" s="1">
        <f t="shared" si="6"/>
        <v>50.99992046866348</v>
      </c>
      <c r="AF56" s="1">
        <f t="shared" si="7"/>
        <v>54.77007678732978</v>
      </c>
      <c r="AG56" s="1">
        <f t="shared" si="8"/>
        <v>61.37213933015534</v>
      </c>
      <c r="AI56" s="1">
        <f t="shared" si="9"/>
        <v>80.96125713992602</v>
      </c>
      <c r="AJ56" s="1">
        <f t="shared" si="10"/>
        <v>80.52617306185559</v>
      </c>
      <c r="AK56" s="1">
        <f t="shared" si="11"/>
        <v>80.71886042224105</v>
      </c>
      <c r="AN56" s="15">
        <f>-((x_1-xh)*(y_2-yh)-(x_2-xh)*(y_1-yh))/(SQRT((x_1-x_2)^2+(y_1-y_2)^2))</f>
        <v>18.304091503182644</v>
      </c>
      <c r="AO56" s="15">
        <f>-((x_2-xh)*(y_3-yh)-(x_3-xh)*(y_2-yh))/(SQRT((x_2-x_3)^2+(y_2-y_3)^2))</f>
        <v>18.74549371256434</v>
      </c>
      <c r="AP56" s="15">
        <f>-((x_3-xh)*(y_1-yh)-(x_1-xh)*(y_3-yh))/(SQRT((x_3-x_1)^2+(y_3-y_1)^2))</f>
        <v>10.56723175011274</v>
      </c>
    </row>
    <row r="57" spans="1:42" ht="12.75">
      <c r="A57">
        <f t="shared" si="12"/>
        <v>51</v>
      </c>
      <c r="B57">
        <v>21.3259</v>
      </c>
      <c r="C57">
        <v>-17.1697</v>
      </c>
      <c r="D57">
        <v>83.5933</v>
      </c>
      <c r="E57" s="1">
        <f t="shared" si="13"/>
        <v>0.41859966555170486</v>
      </c>
      <c r="G57">
        <v>70.7857</v>
      </c>
      <c r="H57">
        <v>-29.4589</v>
      </c>
      <c r="I57">
        <v>81.6679</v>
      </c>
      <c r="J57" s="1">
        <f t="shared" si="14"/>
        <v>0.4355592841393691</v>
      </c>
      <c r="L57">
        <v>40.753</v>
      </c>
      <c r="M57">
        <v>-74.093</v>
      </c>
      <c r="N57">
        <v>71.3917</v>
      </c>
      <c r="O57" s="1">
        <f t="shared" si="15"/>
        <v>0.42266864089970513</v>
      </c>
      <c r="Q57">
        <v>40.53</v>
      </c>
      <c r="R57">
        <v>-40.7481</v>
      </c>
      <c r="S57">
        <v>8.7878</v>
      </c>
      <c r="T57" s="1">
        <f t="shared" si="16"/>
        <v>0.39585767644445424</v>
      </c>
      <c r="V57" s="1">
        <f t="shared" si="0"/>
        <v>40.53</v>
      </c>
      <c r="W57" s="1">
        <f t="shared" si="1"/>
        <v>-40.7481</v>
      </c>
      <c r="X57" s="1">
        <f t="shared" si="2"/>
        <v>275</v>
      </c>
      <c r="Y57" s="1">
        <f t="shared" si="17"/>
        <v>0.36600909824757377</v>
      </c>
      <c r="AA57" s="1">
        <f t="shared" si="3"/>
        <v>193.8072836821671</v>
      </c>
      <c r="AB57" s="1">
        <f t="shared" si="4"/>
        <v>196.01059744192403</v>
      </c>
      <c r="AC57" s="1">
        <f t="shared" si="5"/>
        <v>206.32079854900715</v>
      </c>
      <c r="AE57" s="1">
        <f t="shared" si="6"/>
        <v>51.000033508224284</v>
      </c>
      <c r="AF57" s="1">
        <f t="shared" si="7"/>
        <v>54.77012176853363</v>
      </c>
      <c r="AG57" s="1">
        <f t="shared" si="8"/>
        <v>61.37225219804142</v>
      </c>
      <c r="AI57" s="1">
        <f t="shared" si="9"/>
        <v>80.97264940103938</v>
      </c>
      <c r="AJ57" s="1">
        <f t="shared" si="10"/>
        <v>80.51714148591999</v>
      </c>
      <c r="AK57" s="1">
        <f t="shared" si="11"/>
        <v>80.69903866199202</v>
      </c>
      <c r="AN57" s="15">
        <f>-((x_1-xh)*(y_2-yh)-(x_2-xh)*(y_1-yh))/(SQRT((x_1-x_2)^2+(y_1-y_2)^2))</f>
        <v>18.251821669183336</v>
      </c>
      <c r="AO57" s="15">
        <f>-((x_2-xh)*(y_3-yh)-(x_3-xh)*(y_2-yh))/(SQRT((x_2-x_3)^2+(y_2-y_3)^2))</f>
        <v>18.799975196567825</v>
      </c>
      <c r="AP57" s="15">
        <f>-((x_3-xh)*(y_1-yh)-(x_1-xh)*(y_3-yh))/(SQRT((x_3-x_1)^2+(y_3-y_1)^2))</f>
        <v>10.559125095877945</v>
      </c>
    </row>
    <row r="58" spans="1:42" ht="12.75">
      <c r="A58">
        <f t="shared" si="12"/>
        <v>52</v>
      </c>
      <c r="B58">
        <v>21.9054</v>
      </c>
      <c r="C58">
        <v>-17.7558</v>
      </c>
      <c r="D58">
        <v>83.866</v>
      </c>
      <c r="E58" s="1">
        <f t="shared" si="13"/>
        <v>0.8681582517029957</v>
      </c>
      <c r="G58">
        <v>71.3408</v>
      </c>
      <c r="H58">
        <v>-30.0746</v>
      </c>
      <c r="I58">
        <v>81.5437</v>
      </c>
      <c r="J58" s="1">
        <f t="shared" si="14"/>
        <v>0.8382410989685464</v>
      </c>
      <c r="L58">
        <v>41.2028</v>
      </c>
      <c r="M58">
        <v>-74.6118</v>
      </c>
      <c r="N58">
        <v>71.1557</v>
      </c>
      <c r="O58" s="1">
        <f t="shared" si="15"/>
        <v>0.7260643773109956</v>
      </c>
      <c r="Q58">
        <v>40.6135</v>
      </c>
      <c r="R58">
        <v>-40.8427</v>
      </c>
      <c r="S58">
        <v>8.782</v>
      </c>
      <c r="T58" s="1">
        <f t="shared" si="16"/>
        <v>0.1263133009623298</v>
      </c>
      <c r="V58" s="1">
        <f t="shared" si="0"/>
        <v>40.6135</v>
      </c>
      <c r="W58" s="1">
        <f t="shared" si="1"/>
        <v>-40.8427</v>
      </c>
      <c r="X58" s="1">
        <f t="shared" si="2"/>
        <v>275</v>
      </c>
      <c r="Y58" s="1">
        <f t="shared" si="17"/>
        <v>0.12618006974162002</v>
      </c>
      <c r="AA58" s="1">
        <f t="shared" si="3"/>
        <v>193.43010084580945</v>
      </c>
      <c r="AB58" s="1">
        <f t="shared" si="4"/>
        <v>196.17711118423065</v>
      </c>
      <c r="AC58" s="1">
        <f t="shared" si="5"/>
        <v>206.62332402657256</v>
      </c>
      <c r="AE58" s="1">
        <f t="shared" si="6"/>
        <v>51.00004592046952</v>
      </c>
      <c r="AF58" s="1">
        <f t="shared" si="7"/>
        <v>54.770172282365515</v>
      </c>
      <c r="AG58" s="1">
        <f t="shared" si="8"/>
        <v>61.37219328694389</v>
      </c>
      <c r="AI58" s="1">
        <f t="shared" si="9"/>
        <v>81.16306574317254</v>
      </c>
      <c r="AJ58" s="1">
        <f t="shared" si="10"/>
        <v>80.4464256566472</v>
      </c>
      <c r="AK58" s="1">
        <f t="shared" si="11"/>
        <v>80.59232999705246</v>
      </c>
      <c r="AN58" s="15">
        <f>-((x_1-xh)*(y_2-yh)-(x_2-xh)*(y_1-yh))/(SQRT((x_1-x_2)^2+(y_1-y_2)^2))</f>
        <v>17.878308783610684</v>
      </c>
      <c r="AO58" s="15">
        <f>-((x_2-xh)*(y_3-yh)-(x_3-xh)*(y_2-yh))/(SQRT((x_2-x_3)^2+(y_2-y_3)^2))</f>
        <v>19.413462453394864</v>
      </c>
      <c r="AP58" s="15">
        <f>-((x_3-xh)*(y_1-yh)-(x_1-xh)*(y_3-yh))/(SQRT((x_3-x_1)^2+(y_3-y_1)^2))</f>
        <v>10.295370769989994</v>
      </c>
    </row>
    <row r="59" spans="1:42" ht="12.75">
      <c r="A59">
        <f t="shared" si="12"/>
        <v>53</v>
      </c>
      <c r="B59">
        <v>22.4864</v>
      </c>
      <c r="C59">
        <v>-18.3441</v>
      </c>
      <c r="D59">
        <v>84.1328</v>
      </c>
      <c r="E59" s="1">
        <f t="shared" si="13"/>
        <v>0.8688153601312546</v>
      </c>
      <c r="G59">
        <v>71.8945</v>
      </c>
      <c r="H59">
        <v>-30.6908</v>
      </c>
      <c r="I59">
        <v>81.4136</v>
      </c>
      <c r="J59" s="1">
        <f t="shared" si="14"/>
        <v>0.8385774502095736</v>
      </c>
      <c r="L59">
        <v>41.6499</v>
      </c>
      <c r="M59">
        <v>-75.1296</v>
      </c>
      <c r="N59">
        <v>70.915</v>
      </c>
      <c r="O59" s="1">
        <f t="shared" si="15"/>
        <v>0.7252253029231591</v>
      </c>
      <c r="Q59">
        <v>40.6972</v>
      </c>
      <c r="R59">
        <v>-40.9372</v>
      </c>
      <c r="S59">
        <v>8.7768</v>
      </c>
      <c r="T59" s="1">
        <f t="shared" si="16"/>
        <v>0.12634468726463885</v>
      </c>
      <c r="V59" s="1">
        <f t="shared" si="0"/>
        <v>40.6972</v>
      </c>
      <c r="W59" s="1">
        <f t="shared" si="1"/>
        <v>-40.9372</v>
      </c>
      <c r="X59" s="1">
        <f t="shared" si="2"/>
        <v>275</v>
      </c>
      <c r="Y59" s="1">
        <f t="shared" si="17"/>
        <v>0.12623763305765595</v>
      </c>
      <c r="AA59" s="1">
        <f t="shared" si="3"/>
        <v>193.06053309801567</v>
      </c>
      <c r="AB59" s="1">
        <f t="shared" si="4"/>
        <v>196.35160937769265</v>
      </c>
      <c r="AC59" s="1">
        <f t="shared" si="5"/>
        <v>206.93166765879502</v>
      </c>
      <c r="AE59" s="1">
        <f t="shared" si="6"/>
        <v>50.99995485429374</v>
      </c>
      <c r="AF59" s="1">
        <f t="shared" si="7"/>
        <v>54.770095641326016</v>
      </c>
      <c r="AG59" s="1">
        <f t="shared" si="8"/>
        <v>61.37216779078282</v>
      </c>
      <c r="AI59" s="1">
        <f t="shared" si="9"/>
        <v>81.35519506635588</v>
      </c>
      <c r="AJ59" s="1">
        <f t="shared" si="10"/>
        <v>80.37290166170489</v>
      </c>
      <c r="AK59" s="1">
        <f t="shared" si="11"/>
        <v>80.48537531077059</v>
      </c>
      <c r="AN59" s="15">
        <f>-((x_1-xh)*(y_2-yh)-(x_2-xh)*(y_1-yh))/(SQRT((x_1-x_2)^2+(y_1-y_2)^2))</f>
        <v>17.50410664022919</v>
      </c>
      <c r="AO59" s="15">
        <f>-((x_2-xh)*(y_3-yh)-(x_3-xh)*(y_2-yh))/(SQRT((x_2-x_3)^2+(y_2-y_3)^2))</f>
        <v>20.025727277451423</v>
      </c>
      <c r="AP59" s="15">
        <f>-((x_3-xh)*(y_1-yh)-(x_1-xh)*(y_3-yh))/(SQRT((x_3-x_1)^2+(y_3-y_1)^2))</f>
        <v>10.030492989085129</v>
      </c>
    </row>
    <row r="60" spans="1:42" ht="12.75">
      <c r="A60">
        <f t="shared" si="12"/>
        <v>54</v>
      </c>
      <c r="B60">
        <v>23.0687</v>
      </c>
      <c r="C60">
        <v>-18.9345</v>
      </c>
      <c r="D60">
        <v>84.3935</v>
      </c>
      <c r="E60" s="1">
        <f t="shared" si="13"/>
        <v>0.8692582700210558</v>
      </c>
      <c r="G60">
        <v>72.4469</v>
      </c>
      <c r="H60">
        <v>-31.3073</v>
      </c>
      <c r="I60">
        <v>81.2777</v>
      </c>
      <c r="J60" s="1">
        <f t="shared" si="14"/>
        <v>0.838860429392167</v>
      </c>
      <c r="L60">
        <v>42.0943</v>
      </c>
      <c r="M60">
        <v>-75.6463</v>
      </c>
      <c r="N60">
        <v>70.6694</v>
      </c>
      <c r="O60" s="1">
        <f t="shared" si="15"/>
        <v>0.7244236398682752</v>
      </c>
      <c r="Q60">
        <v>40.7808</v>
      </c>
      <c r="R60">
        <v>-41.0317</v>
      </c>
      <c r="S60">
        <v>8.772</v>
      </c>
      <c r="T60" s="1">
        <f t="shared" si="16"/>
        <v>0.12626262313131378</v>
      </c>
      <c r="V60" s="1">
        <f t="shared" si="0"/>
        <v>40.7808</v>
      </c>
      <c r="W60" s="1">
        <f t="shared" si="1"/>
        <v>-41.0317</v>
      </c>
      <c r="X60" s="1">
        <f t="shared" si="2"/>
        <v>275</v>
      </c>
      <c r="Y60" s="1">
        <f t="shared" si="17"/>
        <v>0.12617135174040173</v>
      </c>
      <c r="AA60" s="1">
        <f t="shared" si="3"/>
        <v>192.6988390637058</v>
      </c>
      <c r="AB60" s="1">
        <f t="shared" si="4"/>
        <v>196.53405649367747</v>
      </c>
      <c r="AC60" s="1">
        <f t="shared" si="5"/>
        <v>207.24596476595147</v>
      </c>
      <c r="AE60" s="1">
        <f t="shared" si="6"/>
        <v>51.000010046273516</v>
      </c>
      <c r="AF60" s="1">
        <f t="shared" si="7"/>
        <v>54.770094729240704</v>
      </c>
      <c r="AG60" s="1">
        <f t="shared" si="8"/>
        <v>61.37224645888401</v>
      </c>
      <c r="AI60" s="1">
        <f t="shared" si="9"/>
        <v>81.54900461822446</v>
      </c>
      <c r="AJ60" s="1">
        <f t="shared" si="10"/>
        <v>80.29653787003997</v>
      </c>
      <c r="AK60" s="1">
        <f t="shared" si="11"/>
        <v>80.378307679972</v>
      </c>
      <c r="AN60" s="15">
        <f>-((x_1-xh)*(y_2-yh)-(x_2-xh)*(y_1-yh))/(SQRT((x_1-x_2)^2+(y_1-y_2)^2))</f>
        <v>17.129478439765712</v>
      </c>
      <c r="AO60" s="15">
        <f>-((x_2-xh)*(y_3-yh)-(x_3-xh)*(y_2-yh))/(SQRT((x_2-x_3)^2+(y_2-y_3)^2))</f>
        <v>20.636925699990343</v>
      </c>
      <c r="AP60" s="15">
        <f>-((x_3-xh)*(y_1-yh)-(x_1-xh)*(y_3-yh))/(SQRT((x_3-x_1)^2+(y_3-y_1)^2))</f>
        <v>9.764149308477325</v>
      </c>
    </row>
    <row r="61" spans="1:42" ht="12.75">
      <c r="A61">
        <f t="shared" si="12"/>
        <v>55</v>
      </c>
      <c r="B61">
        <v>23.6523</v>
      </c>
      <c r="C61">
        <v>-19.5272</v>
      </c>
      <c r="D61">
        <v>84.6482</v>
      </c>
      <c r="E61" s="1">
        <f t="shared" si="13"/>
        <v>0.8699162833284599</v>
      </c>
      <c r="G61">
        <v>72.9978</v>
      </c>
      <c r="H61">
        <v>-31.9242</v>
      </c>
      <c r="I61">
        <v>81.136</v>
      </c>
      <c r="J61" s="1">
        <f t="shared" si="14"/>
        <v>0.8391277078013785</v>
      </c>
      <c r="L61">
        <v>42.5358</v>
      </c>
      <c r="M61">
        <v>-76.1619</v>
      </c>
      <c r="N61">
        <v>70.4191</v>
      </c>
      <c r="O61" s="1">
        <f t="shared" si="15"/>
        <v>0.7234747404021848</v>
      </c>
      <c r="Q61">
        <v>40.8646</v>
      </c>
      <c r="R61">
        <v>-41.1261</v>
      </c>
      <c r="S61">
        <v>8.7678</v>
      </c>
      <c r="T61" s="1">
        <f t="shared" si="16"/>
        <v>0.12629901028907814</v>
      </c>
      <c r="V61" s="1">
        <f t="shared" si="0"/>
        <v>40.8646</v>
      </c>
      <c r="W61" s="1">
        <f t="shared" si="1"/>
        <v>-41.1261</v>
      </c>
      <c r="X61" s="1">
        <f t="shared" si="2"/>
        <v>275</v>
      </c>
      <c r="Y61" s="1">
        <f t="shared" si="17"/>
        <v>0.12622915669527648</v>
      </c>
      <c r="AA61" s="1">
        <f t="shared" si="3"/>
        <v>192.34495968374114</v>
      </c>
      <c r="AB61" s="1">
        <f t="shared" si="4"/>
        <v>196.7243452190145</v>
      </c>
      <c r="AC61" s="1">
        <f t="shared" si="5"/>
        <v>207.56600115599375</v>
      </c>
      <c r="AE61" s="1">
        <f t="shared" si="6"/>
        <v>50.99999537343116</v>
      </c>
      <c r="AF61" s="1">
        <f t="shared" si="7"/>
        <v>54.770060168855025</v>
      </c>
      <c r="AG61" s="1">
        <f t="shared" si="8"/>
        <v>61.3721687994648</v>
      </c>
      <c r="AI61" s="1">
        <f t="shared" si="9"/>
        <v>81.74448795922906</v>
      </c>
      <c r="AJ61" s="1">
        <f t="shared" si="10"/>
        <v>80.21759980899327</v>
      </c>
      <c r="AK61" s="1">
        <f t="shared" si="11"/>
        <v>80.27116344513634</v>
      </c>
      <c r="AN61" s="15">
        <f>-((x_1-xh)*(y_2-yh)-(x_2-xh)*(y_1-yh))/(SQRT((x_1-x_2)^2+(y_1-y_2)^2))</f>
        <v>16.754045145806106</v>
      </c>
      <c r="AO61" s="15">
        <f>-((x_2-xh)*(y_3-yh)-(x_3-xh)*(y_2-yh))/(SQRT((x_2-x_3)^2+(y_2-y_3)^2))</f>
        <v>21.246736398604476</v>
      </c>
      <c r="AP61" s="15">
        <f>-((x_3-xh)*(y_1-yh)-(x_1-xh)*(y_3-yh))/(SQRT((x_3-x_1)^2+(y_3-y_1)^2))</f>
        <v>9.496679175582909</v>
      </c>
    </row>
    <row r="62" spans="1:42" ht="12.75">
      <c r="A62">
        <f t="shared" si="12"/>
        <v>56</v>
      </c>
      <c r="B62">
        <v>24.2372</v>
      </c>
      <c r="C62">
        <v>-20.1219</v>
      </c>
      <c r="D62">
        <v>84.8968</v>
      </c>
      <c r="E62" s="1">
        <f t="shared" si="13"/>
        <v>0.8703896024195136</v>
      </c>
      <c r="G62">
        <v>73.5473</v>
      </c>
      <c r="H62">
        <v>-32.5414</v>
      </c>
      <c r="I62">
        <v>80.9884</v>
      </c>
      <c r="J62" s="1">
        <f t="shared" si="14"/>
        <v>0.8394473479617491</v>
      </c>
      <c r="L62">
        <v>42.9745</v>
      </c>
      <c r="M62">
        <v>-76.6764</v>
      </c>
      <c r="N62">
        <v>70.164</v>
      </c>
      <c r="O62" s="1">
        <f t="shared" si="15"/>
        <v>0.7226644795477325</v>
      </c>
      <c r="Q62">
        <v>40.9484</v>
      </c>
      <c r="R62">
        <v>-41.2204</v>
      </c>
      <c r="S62">
        <v>8.7641</v>
      </c>
      <c r="T62" s="1">
        <f t="shared" si="16"/>
        <v>0.12620863678844982</v>
      </c>
      <c r="V62" s="1">
        <f t="shared" si="0"/>
        <v>40.9484</v>
      </c>
      <c r="W62" s="1">
        <f t="shared" si="1"/>
        <v>-41.2204</v>
      </c>
      <c r="X62" s="1">
        <f t="shared" si="2"/>
        <v>275</v>
      </c>
      <c r="Y62" s="1">
        <f t="shared" si="17"/>
        <v>0.12615438953916286</v>
      </c>
      <c r="AA62" s="1">
        <f t="shared" si="3"/>
        <v>191.99905613812274</v>
      </c>
      <c r="AB62" s="1">
        <f t="shared" si="4"/>
        <v>196.92260981606452</v>
      </c>
      <c r="AC62" s="1">
        <f t="shared" si="5"/>
        <v>207.89184667324017</v>
      </c>
      <c r="AE62" s="1">
        <f t="shared" si="6"/>
        <v>51.0000542433045</v>
      </c>
      <c r="AF62" s="1">
        <f t="shared" si="7"/>
        <v>54.770082711275876</v>
      </c>
      <c r="AG62" s="1">
        <f t="shared" si="8"/>
        <v>61.37225168901659</v>
      </c>
      <c r="AI62" s="1">
        <f t="shared" si="9"/>
        <v>81.94160067845324</v>
      </c>
      <c r="AJ62" s="1">
        <f t="shared" si="10"/>
        <v>80.13611213678149</v>
      </c>
      <c r="AK62" s="1">
        <f t="shared" si="11"/>
        <v>80.16400943803166</v>
      </c>
      <c r="AN62" s="15">
        <f>-((x_1-xh)*(y_2-yh)-(x_2-xh)*(y_1-yh))/(SQRT((x_1-x_2)^2+(y_1-y_2)^2))</f>
        <v>16.37803732408266</v>
      </c>
      <c r="AO62" s="15">
        <f>-((x_2-xh)*(y_3-yh)-(x_3-xh)*(y_2-yh))/(SQRT((x_2-x_3)^2+(y_2-y_3)^2))</f>
        <v>21.855383726468173</v>
      </c>
      <c r="AP62" s="15">
        <f>-((x_3-xh)*(y_1-yh)-(x_1-xh)*(y_3-yh))/(SQRT((x_3-x_1)^2+(y_3-y_1)^2))</f>
        <v>9.227697299740061</v>
      </c>
    </row>
    <row r="63" spans="1:42" ht="12.75">
      <c r="A63">
        <f t="shared" si="12"/>
        <v>57</v>
      </c>
      <c r="B63">
        <v>24.024</v>
      </c>
      <c r="C63">
        <v>-20.844</v>
      </c>
      <c r="D63">
        <v>85.1425</v>
      </c>
      <c r="E63" s="1">
        <f t="shared" si="13"/>
        <v>0.79199188127152</v>
      </c>
      <c r="G63">
        <v>73.2891</v>
      </c>
      <c r="H63">
        <v>-33.456</v>
      </c>
      <c r="I63">
        <v>81.2849</v>
      </c>
      <c r="J63" s="1">
        <f t="shared" si="14"/>
        <v>0.995526318085061</v>
      </c>
      <c r="L63">
        <v>42.5514</v>
      </c>
      <c r="M63">
        <v>-77.3861</v>
      </c>
      <c r="N63">
        <v>70.0999</v>
      </c>
      <c r="O63" s="1">
        <f t="shared" si="15"/>
        <v>0.8287318685799376</v>
      </c>
      <c r="Q63">
        <v>40.8444</v>
      </c>
      <c r="R63">
        <v>-41.5327</v>
      </c>
      <c r="S63">
        <v>8.9214</v>
      </c>
      <c r="T63" s="1">
        <f t="shared" si="16"/>
        <v>0.3648158165430886</v>
      </c>
      <c r="V63" s="1">
        <f t="shared" si="0"/>
        <v>40.8444</v>
      </c>
      <c r="W63" s="1">
        <f t="shared" si="1"/>
        <v>-41.5327</v>
      </c>
      <c r="X63" s="1">
        <f t="shared" si="2"/>
        <v>275</v>
      </c>
      <c r="Y63" s="1">
        <f t="shared" si="17"/>
        <v>0.32916149531802796</v>
      </c>
      <c r="AA63" s="1">
        <f t="shared" si="3"/>
        <v>191.7206782538076</v>
      </c>
      <c r="AB63" s="1">
        <f t="shared" si="4"/>
        <v>196.57932650456914</v>
      </c>
      <c r="AC63" s="1">
        <f t="shared" si="5"/>
        <v>208.02026612945673</v>
      </c>
      <c r="AE63" s="1">
        <f t="shared" si="6"/>
        <v>50.99993823300182</v>
      </c>
      <c r="AF63" s="1">
        <f t="shared" si="7"/>
        <v>54.770102357947074</v>
      </c>
      <c r="AG63" s="1">
        <f t="shared" si="8"/>
        <v>61.372252997018116</v>
      </c>
      <c r="AI63" s="1">
        <f t="shared" si="9"/>
        <v>82.00565849606738</v>
      </c>
      <c r="AJ63" s="1">
        <f t="shared" si="10"/>
        <v>80.20732997514665</v>
      </c>
      <c r="AK63" s="1">
        <f t="shared" si="11"/>
        <v>80.06385298829242</v>
      </c>
      <c r="AN63" s="15">
        <f>-((x_1-xh)*(y_2-yh)-(x_2-xh)*(y_1-yh))/(SQRT((x_1-x_2)^2+(y_1-y_2)^2))</f>
        <v>15.870818314271673</v>
      </c>
      <c r="AO63" s="15">
        <f>-((x_2-xh)*(y_3-yh)-(x_3-xh)*(y_2-yh))/(SQRT((x_2-x_3)^2+(y_2-y_3)^2))</f>
        <v>21.953202797775468</v>
      </c>
      <c r="AP63" s="15">
        <f>-((x_3-xh)*(y_1-yh)-(x_1-xh)*(y_3-yh))/(SQRT((x_3-x_1)^2+(y_3-y_1)^2))</f>
        <v>9.542034020764666</v>
      </c>
    </row>
    <row r="64" spans="1:42" ht="12.75">
      <c r="A64">
        <f t="shared" si="12"/>
        <v>58</v>
      </c>
      <c r="B64">
        <v>23.7621</v>
      </c>
      <c r="C64">
        <v>-21.2448</v>
      </c>
      <c r="D64">
        <v>85.2632</v>
      </c>
      <c r="E64" s="1">
        <f t="shared" si="13"/>
        <v>0.4937618251748513</v>
      </c>
      <c r="G64">
        <v>73.0361</v>
      </c>
      <c r="H64">
        <v>-33.8294</v>
      </c>
      <c r="I64">
        <v>81.4286</v>
      </c>
      <c r="J64" s="1">
        <f t="shared" si="14"/>
        <v>0.4733774920716028</v>
      </c>
      <c r="L64">
        <v>42.3273</v>
      </c>
      <c r="M64">
        <v>-77.7604</v>
      </c>
      <c r="N64">
        <v>70.1678</v>
      </c>
      <c r="O64" s="1">
        <f t="shared" si="15"/>
        <v>0.4415107133468033</v>
      </c>
      <c r="Q64">
        <v>40.6507</v>
      </c>
      <c r="R64">
        <v>-41.8354</v>
      </c>
      <c r="S64">
        <v>9.0306</v>
      </c>
      <c r="T64" s="1">
        <f t="shared" si="16"/>
        <v>0.37559502126625793</v>
      </c>
      <c r="V64" s="1">
        <f t="shared" si="0"/>
        <v>40.6507</v>
      </c>
      <c r="W64" s="1">
        <f t="shared" si="1"/>
        <v>-41.8354</v>
      </c>
      <c r="X64" s="1">
        <f t="shared" si="2"/>
        <v>275</v>
      </c>
      <c r="Y64" s="1">
        <f t="shared" si="17"/>
        <v>0.3593702547512813</v>
      </c>
      <c r="AA64" s="1">
        <f t="shared" si="3"/>
        <v>191.59658371839515</v>
      </c>
      <c r="AB64" s="1">
        <f t="shared" si="4"/>
        <v>196.4250418534256</v>
      </c>
      <c r="AC64" s="1">
        <f t="shared" si="5"/>
        <v>207.96549417968356</v>
      </c>
      <c r="AE64" s="1">
        <f t="shared" si="6"/>
        <v>51.000033238420535</v>
      </c>
      <c r="AF64" s="1">
        <f t="shared" si="7"/>
        <v>54.77014492476719</v>
      </c>
      <c r="AG64" s="1">
        <f t="shared" si="8"/>
        <v>61.37223146961499</v>
      </c>
      <c r="AI64" s="1">
        <f t="shared" si="9"/>
        <v>82.0103657817713</v>
      </c>
      <c r="AJ64" s="1">
        <f t="shared" si="10"/>
        <v>80.22163770662435</v>
      </c>
      <c r="AK64" s="1">
        <f t="shared" si="11"/>
        <v>80.0416047579972</v>
      </c>
      <c r="AN64" s="15">
        <f>-((x_1-xh)*(y_2-yh)-(x_2-xh)*(y_1-yh))/(SQRT((x_1-x_2)^2+(y_1-y_2)^2))</f>
        <v>15.77100329667816</v>
      </c>
      <c r="AO64" s="15">
        <f>-((x_2-xh)*(y_3-yh)-(x_3-xh)*(y_2-yh))/(SQRT((x_2-x_3)^2+(y_2-y_3)^2))</f>
        <v>21.956487083859855</v>
      </c>
      <c r="AP64" s="15">
        <f>-((x_3-xh)*(y_1-yh)-(x_1-xh)*(y_3-yh))/(SQRT((x_3-x_1)^2+(y_3-y_1)^2))</f>
        <v>9.618952929981663</v>
      </c>
    </row>
    <row r="65" spans="1:42" ht="12.75">
      <c r="A65">
        <f t="shared" si="12"/>
        <v>59</v>
      </c>
      <c r="B65">
        <v>23.6369</v>
      </c>
      <c r="C65">
        <v>-21.7475</v>
      </c>
      <c r="D65">
        <v>85.4236</v>
      </c>
      <c r="E65" s="1">
        <f t="shared" si="13"/>
        <v>0.5423195460242934</v>
      </c>
      <c r="G65">
        <v>72.8614</v>
      </c>
      <c r="H65">
        <v>-34.5427</v>
      </c>
      <c r="I65">
        <v>81.6522</v>
      </c>
      <c r="J65" s="1">
        <f t="shared" si="14"/>
        <v>0.7676678578656277</v>
      </c>
      <c r="L65">
        <v>41.9775</v>
      </c>
      <c r="M65">
        <v>-78.2655</v>
      </c>
      <c r="N65">
        <v>70.065</v>
      </c>
      <c r="O65" s="1">
        <f t="shared" si="15"/>
        <v>0.62293971618448</v>
      </c>
      <c r="Q65">
        <v>40.6363</v>
      </c>
      <c r="R65">
        <v>-41.9951</v>
      </c>
      <c r="S65">
        <v>9.1237</v>
      </c>
      <c r="T65" s="1">
        <f t="shared" si="16"/>
        <v>0.18541591085988351</v>
      </c>
      <c r="V65" s="1">
        <f t="shared" si="0"/>
        <v>40.6363</v>
      </c>
      <c r="W65" s="1">
        <f t="shared" si="1"/>
        <v>-41.9951</v>
      </c>
      <c r="X65" s="1">
        <f t="shared" si="2"/>
        <v>275</v>
      </c>
      <c r="Y65" s="1">
        <f t="shared" si="17"/>
        <v>0.16034790301092286</v>
      </c>
      <c r="AA65" s="1">
        <f t="shared" si="3"/>
        <v>191.41096191984408</v>
      </c>
      <c r="AB65" s="1">
        <f t="shared" si="4"/>
        <v>196.15648625678938</v>
      </c>
      <c r="AC65" s="1">
        <f t="shared" si="5"/>
        <v>208.12422962884452</v>
      </c>
      <c r="AE65" s="1">
        <f t="shared" si="6"/>
        <v>50.99992158082207</v>
      </c>
      <c r="AF65" s="1">
        <f t="shared" si="7"/>
        <v>54.77008054485587</v>
      </c>
      <c r="AG65" s="1">
        <f t="shared" si="8"/>
        <v>61.37221298209801</v>
      </c>
      <c r="AI65" s="1">
        <f t="shared" si="9"/>
        <v>82.06096169684251</v>
      </c>
      <c r="AJ65" s="1">
        <f t="shared" si="10"/>
        <v>80.2924981656237</v>
      </c>
      <c r="AK65" s="1">
        <f t="shared" si="11"/>
        <v>79.95672508414708</v>
      </c>
      <c r="AN65" s="15">
        <f>-((x_1-xh)*(y_2-yh)-(x_2-xh)*(y_1-yh))/(SQRT((x_1-x_2)^2+(y_1-y_2)^2))</f>
        <v>15.319758243532734</v>
      </c>
      <c r="AO65" s="15">
        <f>-((x_2-xh)*(y_3-yh)-(x_3-xh)*(y_2-yh))/(SQRT((x_2-x_3)^2+(y_2-y_3)^2))</f>
        <v>22.021384046483874</v>
      </c>
      <c r="AP65" s="15">
        <f>-((x_3-xh)*(y_1-yh)-(x_1-xh)*(y_3-yh))/(SQRT((x_3-x_1)^2+(y_3-y_1)^2))</f>
        <v>9.919642755457227</v>
      </c>
    </row>
    <row r="66" spans="1:42" ht="12.75">
      <c r="A66">
        <f t="shared" si="12"/>
        <v>60</v>
      </c>
      <c r="B66">
        <v>23.5082</v>
      </c>
      <c r="C66">
        <v>-22.249</v>
      </c>
      <c r="D66">
        <v>85.5811</v>
      </c>
      <c r="E66" s="1">
        <f t="shared" si="13"/>
        <v>0.5411766717071281</v>
      </c>
      <c r="G66">
        <v>72.6823</v>
      </c>
      <c r="H66">
        <v>-35.2552</v>
      </c>
      <c r="I66">
        <v>81.873</v>
      </c>
      <c r="J66" s="1">
        <f t="shared" si="14"/>
        <v>0.7671282161412164</v>
      </c>
      <c r="L66">
        <v>41.6251</v>
      </c>
      <c r="M66">
        <v>-78.7672</v>
      </c>
      <c r="N66">
        <v>69.9598</v>
      </c>
      <c r="O66" s="1">
        <f t="shared" si="15"/>
        <v>0.6220576259479469</v>
      </c>
      <c r="Q66">
        <v>40.6219</v>
      </c>
      <c r="R66">
        <v>-42.1547</v>
      </c>
      <c r="S66">
        <v>9.2169</v>
      </c>
      <c r="T66" s="1">
        <f t="shared" si="16"/>
        <v>0.18538004207573022</v>
      </c>
      <c r="V66" s="1">
        <f t="shared" si="0"/>
        <v>40.6219</v>
      </c>
      <c r="W66" s="1">
        <f t="shared" si="1"/>
        <v>-42.1547</v>
      </c>
      <c r="X66" s="1">
        <f t="shared" si="2"/>
        <v>275</v>
      </c>
      <c r="Y66" s="1">
        <f t="shared" si="17"/>
        <v>0.16024830732335135</v>
      </c>
      <c r="AA66" s="1">
        <f t="shared" si="3"/>
        <v>191.22927416426074</v>
      </c>
      <c r="AB66" s="1">
        <f t="shared" si="4"/>
        <v>195.8915783728591</v>
      </c>
      <c r="AC66" s="1">
        <f t="shared" si="5"/>
        <v>208.2857776770416</v>
      </c>
      <c r="AE66" s="1">
        <f t="shared" si="6"/>
        <v>51.0000328907737</v>
      </c>
      <c r="AF66" s="1">
        <f t="shared" si="7"/>
        <v>54.77013921910368</v>
      </c>
      <c r="AG66" s="1">
        <f t="shared" si="8"/>
        <v>61.372257662074006</v>
      </c>
      <c r="AI66" s="1">
        <f t="shared" si="9"/>
        <v>82.10980324546733</v>
      </c>
      <c r="AJ66" s="1">
        <f t="shared" si="10"/>
        <v>80.36267984834774</v>
      </c>
      <c r="AK66" s="1">
        <f t="shared" si="11"/>
        <v>79.87210040290812</v>
      </c>
      <c r="AN66" s="15">
        <f>-((x_1-xh)*(y_2-yh)-(x_2-xh)*(y_1-yh))/(SQRT((x_1-x_2)^2+(y_1-y_2)^2))</f>
        <v>14.867982473489267</v>
      </c>
      <c r="AO66" s="15">
        <f>-((x_2-xh)*(y_3-yh)-(x_3-xh)*(y_2-yh))/(SQRT((x_2-x_3)^2+(y_2-y_3)^2))</f>
        <v>22.08678208845266</v>
      </c>
      <c r="AP66" s="15">
        <f>-((x_3-xh)*(y_1-yh)-(x_1-xh)*(y_3-yh))/(SQRT((x_3-x_1)^2+(y_3-y_1)^2))</f>
        <v>10.220670145949073</v>
      </c>
    </row>
    <row r="67" spans="1:42" ht="12.75">
      <c r="A67">
        <f t="shared" si="12"/>
        <v>61</v>
      </c>
      <c r="B67">
        <v>23.0573</v>
      </c>
      <c r="C67">
        <v>-22.8428</v>
      </c>
      <c r="D67">
        <v>85.6889</v>
      </c>
      <c r="E67" s="1">
        <f t="shared" si="13"/>
        <v>0.7533459298356889</v>
      </c>
      <c r="G67">
        <v>72.1622</v>
      </c>
      <c r="H67">
        <v>-36.145</v>
      </c>
      <c r="I67">
        <v>82.1166</v>
      </c>
      <c r="J67" s="1">
        <f t="shared" si="14"/>
        <v>1.0590509949950482</v>
      </c>
      <c r="L67">
        <v>40.8773</v>
      </c>
      <c r="M67">
        <v>-79.3888</v>
      </c>
      <c r="N67">
        <v>69.8288</v>
      </c>
      <c r="O67" s="1">
        <f t="shared" si="15"/>
        <v>0.9811994700365512</v>
      </c>
      <c r="Q67">
        <v>40.369</v>
      </c>
      <c r="R67">
        <v>-42.4332</v>
      </c>
      <c r="S67">
        <v>9.2878</v>
      </c>
      <c r="T67" s="1">
        <f t="shared" si="16"/>
        <v>0.38281519039870787</v>
      </c>
      <c r="V67" s="1">
        <f t="shared" si="0"/>
        <v>40.369</v>
      </c>
      <c r="W67" s="1">
        <f t="shared" si="1"/>
        <v>-42.4332</v>
      </c>
      <c r="X67" s="1">
        <f t="shared" si="2"/>
        <v>275</v>
      </c>
      <c r="Y67" s="1">
        <f t="shared" si="17"/>
        <v>0.37619231783756424</v>
      </c>
      <c r="AA67" s="1">
        <f t="shared" si="3"/>
        <v>191.10774791268932</v>
      </c>
      <c r="AB67" s="1">
        <f t="shared" si="4"/>
        <v>195.58720566806</v>
      </c>
      <c r="AC67" s="1">
        <f t="shared" si="5"/>
        <v>208.47349004055647</v>
      </c>
      <c r="AE67" s="1">
        <f t="shared" si="6"/>
        <v>51.00001035431267</v>
      </c>
      <c r="AF67" s="1">
        <f t="shared" si="7"/>
        <v>54.77007609352027</v>
      </c>
      <c r="AG67" s="1">
        <f t="shared" si="8"/>
        <v>61.37218659955013</v>
      </c>
      <c r="AI67" s="1">
        <f t="shared" si="9"/>
        <v>82.13731637037166</v>
      </c>
      <c r="AJ67" s="1">
        <f t="shared" si="10"/>
        <v>80.46201296224795</v>
      </c>
      <c r="AK67" s="1">
        <f t="shared" si="11"/>
        <v>79.78837701620076</v>
      </c>
      <c r="AN67" s="15">
        <f>-((x_1-xh)*(y_2-yh)-(x_2-xh)*(y_1-yh))/(SQRT((x_1-x_2)^2+(y_1-y_2)^2))</f>
        <v>14.382399953994902</v>
      </c>
      <c r="AO67" s="15">
        <f>-((x_2-xh)*(y_3-yh)-(x_3-xh)*(y_2-yh))/(SQRT((x_2-x_3)^2+(y_2-y_3)^2))</f>
        <v>22.073213433058832</v>
      </c>
      <c r="AP67" s="15">
        <f>-((x_3-xh)*(y_1-yh)-(x_1-xh)*(y_3-yh))/(SQRT((x_3-x_1)^2+(y_3-y_1)^2))</f>
        <v>10.62292929717531</v>
      </c>
    </row>
    <row r="68" spans="1:42" ht="12.75">
      <c r="A68">
        <f t="shared" si="12"/>
        <v>62</v>
      </c>
      <c r="B68">
        <v>22.717</v>
      </c>
      <c r="C68">
        <v>-23.1972</v>
      </c>
      <c r="D68">
        <v>85.7795</v>
      </c>
      <c r="E68" s="1">
        <f t="shared" si="13"/>
        <v>0.4996116591914161</v>
      </c>
      <c r="G68">
        <v>71.8299</v>
      </c>
      <c r="H68">
        <v>-36.4887</v>
      </c>
      <c r="I68">
        <v>82.2789</v>
      </c>
      <c r="J68" s="1">
        <f t="shared" si="14"/>
        <v>0.5048705477644713</v>
      </c>
      <c r="L68">
        <v>40.5726</v>
      </c>
      <c r="M68">
        <v>-79.7294</v>
      </c>
      <c r="N68">
        <v>69.9099</v>
      </c>
      <c r="O68" s="1">
        <f t="shared" si="15"/>
        <v>0.4641418533164116</v>
      </c>
      <c r="Q68">
        <v>40.1577</v>
      </c>
      <c r="R68">
        <v>-42.7323</v>
      </c>
      <c r="S68">
        <v>9.3936</v>
      </c>
      <c r="T68" s="1">
        <f t="shared" si="16"/>
        <v>0.38118517809589864</v>
      </c>
      <c r="V68" s="1">
        <f t="shared" si="0"/>
        <v>40.1577</v>
      </c>
      <c r="W68" s="1">
        <f t="shared" si="1"/>
        <v>-42.7323</v>
      </c>
      <c r="X68" s="1">
        <f t="shared" si="2"/>
        <v>275</v>
      </c>
      <c r="Y68" s="1">
        <f t="shared" si="17"/>
        <v>0.366208274073651</v>
      </c>
      <c r="AA68" s="1">
        <f t="shared" si="3"/>
        <v>191.02407117625256</v>
      </c>
      <c r="AB68" s="1">
        <f t="shared" si="4"/>
        <v>195.40607252337375</v>
      </c>
      <c r="AC68" s="1">
        <f t="shared" si="5"/>
        <v>208.40083173641605</v>
      </c>
      <c r="AE68" s="1">
        <f t="shared" si="6"/>
        <v>50.99995214723245</v>
      </c>
      <c r="AF68" s="1">
        <f t="shared" si="7"/>
        <v>54.770147898102294</v>
      </c>
      <c r="AG68" s="1">
        <f t="shared" si="8"/>
        <v>61.37227625206679</v>
      </c>
      <c r="AI68" s="1">
        <f t="shared" si="9"/>
        <v>82.12042995508298</v>
      </c>
      <c r="AJ68" s="1">
        <f t="shared" si="10"/>
        <v>80.49095140040289</v>
      </c>
      <c r="AK68" s="1">
        <f t="shared" si="11"/>
        <v>79.77351158050679</v>
      </c>
      <c r="AN68" s="15">
        <f>-((x_1-xh)*(y_2-yh)-(x_2-xh)*(y_1-yh))/(SQRT((x_1-x_2)^2+(y_1-y_2)^2))</f>
        <v>14.300649646072594</v>
      </c>
      <c r="AO68" s="15">
        <f>-((x_2-xh)*(y_3-yh)-(x_3-xh)*(y_2-yh))/(SQRT((x_2-x_3)^2+(y_2-y_3)^2))</f>
        <v>22.01041526201691</v>
      </c>
      <c r="AP68" s="15">
        <f>-((x_3-xh)*(y_1-yh)-(x_1-xh)*(y_3-yh))/(SQRT((x_3-x_1)^2+(y_3-y_1)^2))</f>
        <v>10.747240123794448</v>
      </c>
    </row>
    <row r="69" spans="1:42" ht="12.75">
      <c r="A69">
        <f t="shared" si="12"/>
        <v>63</v>
      </c>
      <c r="B69">
        <v>22.4415</v>
      </c>
      <c r="C69">
        <v>-23.6282</v>
      </c>
      <c r="D69">
        <v>85.8579</v>
      </c>
      <c r="E69" s="1">
        <f t="shared" si="13"/>
        <v>0.5175015072441815</v>
      </c>
      <c r="G69">
        <v>71.5329</v>
      </c>
      <c r="H69">
        <v>-36.9953</v>
      </c>
      <c r="I69">
        <v>82.3435</v>
      </c>
      <c r="J69" s="1">
        <f t="shared" si="14"/>
        <v>0.5907839875961423</v>
      </c>
      <c r="L69">
        <v>40.2062</v>
      </c>
      <c r="M69">
        <v>-80.1544</v>
      </c>
      <c r="N69">
        <v>69.8659</v>
      </c>
      <c r="O69" s="1">
        <f t="shared" si="15"/>
        <v>0.5628587389389956</v>
      </c>
      <c r="Q69">
        <v>39.8748</v>
      </c>
      <c r="R69">
        <v>-43.0194</v>
      </c>
      <c r="S69">
        <v>9.4336</v>
      </c>
      <c r="T69" s="1">
        <f t="shared" si="16"/>
        <v>0.4050417509343897</v>
      </c>
      <c r="V69" s="1">
        <f t="shared" si="0"/>
        <v>39.8748</v>
      </c>
      <c r="W69" s="1">
        <f t="shared" si="1"/>
        <v>-43.0194</v>
      </c>
      <c r="X69" s="1">
        <f t="shared" si="2"/>
        <v>275</v>
      </c>
      <c r="Y69" s="1">
        <f t="shared" si="17"/>
        <v>0.4030618066748524</v>
      </c>
      <c r="AA69" s="1">
        <f t="shared" si="3"/>
        <v>190.93106761011944</v>
      </c>
      <c r="AB69" s="1">
        <f t="shared" si="4"/>
        <v>195.33318220074642</v>
      </c>
      <c r="AC69" s="1">
        <f t="shared" si="5"/>
        <v>208.4685036972492</v>
      </c>
      <c r="AE69" s="1">
        <f t="shared" si="6"/>
        <v>50.99996003655296</v>
      </c>
      <c r="AF69" s="1">
        <f t="shared" si="7"/>
        <v>54.77006981426991</v>
      </c>
      <c r="AG69" s="1">
        <f t="shared" si="8"/>
        <v>61.37214283801731</v>
      </c>
      <c r="AI69" s="1">
        <f t="shared" si="9"/>
        <v>82.15053145499462</v>
      </c>
      <c r="AJ69" s="1">
        <f t="shared" si="10"/>
        <v>80.50390156722055</v>
      </c>
      <c r="AK69" s="1">
        <f t="shared" si="11"/>
        <v>79.73858930808811</v>
      </c>
      <c r="AN69" s="15">
        <f>-((x_1-xh)*(y_2-yh)-(x_2-xh)*(y_1-yh))/(SQRT((x_1-x_2)^2+(y_1-y_2)^2))</f>
        <v>14.129844160231091</v>
      </c>
      <c r="AO69" s="15">
        <f>-((x_2-xh)*(y_3-yh)-(x_3-xh)*(y_2-yh))/(SQRT((x_2-x_3)^2+(y_2-y_3)^2))</f>
        <v>22.081826995189765</v>
      </c>
      <c r="AP69" s="15">
        <f>-((x_3-xh)*(y_1-yh)-(x_1-xh)*(y_3-yh))/(SQRT((x_3-x_1)^2+(y_3-y_1)^2))</f>
        <v>10.817519832932145</v>
      </c>
    </row>
    <row r="70" spans="1:42" ht="12.75">
      <c r="A70">
        <f t="shared" si="12"/>
        <v>64</v>
      </c>
      <c r="B70">
        <v>22.2784</v>
      </c>
      <c r="C70">
        <v>-23.8767</v>
      </c>
      <c r="D70">
        <v>85.836</v>
      </c>
      <c r="E70" s="1">
        <f t="shared" si="13"/>
        <v>0.29804944220716145</v>
      </c>
      <c r="G70">
        <v>71.3101</v>
      </c>
      <c r="H70">
        <v>-37.4443</v>
      </c>
      <c r="I70">
        <v>82.2556</v>
      </c>
      <c r="J70" s="1">
        <f t="shared" si="14"/>
        <v>0.5088882490291908</v>
      </c>
      <c r="L70">
        <v>39.7914</v>
      </c>
      <c r="M70">
        <v>-80.4346</v>
      </c>
      <c r="N70">
        <v>69.6789</v>
      </c>
      <c r="O70" s="1">
        <f t="shared" si="15"/>
        <v>0.5343595044536994</v>
      </c>
      <c r="Q70">
        <v>39.5836</v>
      </c>
      <c r="R70">
        <v>-43.1333</v>
      </c>
      <c r="S70">
        <v>9.3486</v>
      </c>
      <c r="T70" s="1">
        <f t="shared" si="16"/>
        <v>0.32403032265515275</v>
      </c>
      <c r="V70" s="1">
        <f aca="true" t="shared" si="18" ref="V70:V133">xc</f>
        <v>39.5836</v>
      </c>
      <c r="W70" s="1">
        <f aca="true" t="shared" si="19" ref="W70:W133">yc</f>
        <v>-43.1333</v>
      </c>
      <c r="X70" s="1">
        <f aca="true" t="shared" si="20" ref="X70:X133">Height</f>
        <v>275</v>
      </c>
      <c r="Y70" s="1">
        <f t="shared" si="17"/>
        <v>0.3126829864255525</v>
      </c>
      <c r="AA70" s="1">
        <f aca="true" t="shared" si="21" ref="AA70:AA133">SQRT((xh-x_1)^2+(yh-y_1)^2+(zh-z_1)^2)</f>
        <v>190.92748750926356</v>
      </c>
      <c r="AB70" s="1">
        <f aca="true" t="shared" si="22" ref="AB70:AB133">SQRT((xh-x_2)^2+(yh-y_2)^2+(zh-z_2)^2)</f>
        <v>195.42092839460668</v>
      </c>
      <c r="AC70" s="1">
        <f aca="true" t="shared" si="23" ref="AC70:AC133">SQRT((xh-x_3)^2+(yh-y_3)^2+(zh-z_3)^2)</f>
        <v>208.6820171163294</v>
      </c>
      <c r="AE70" s="1">
        <f aca="true" t="shared" si="24" ref="AE70:AE133">SQRT((x_2-x_1)^2+(y_2-y_1)^2+(z_2-z_1)^2)</f>
        <v>51.00006508633102</v>
      </c>
      <c r="AF70" s="1">
        <f aca="true" t="shared" si="25" ref="AF70:AF133">SQRT((x_2-x_3)^2+(y_2-y_3)^2+(z_2-z_3)^2)</f>
        <v>54.770135353767394</v>
      </c>
      <c r="AG70" s="1">
        <f aca="true" t="shared" si="26" ref="AG70:AG133">SQRT((x_3-x_1)^2+(y_3-y_1)^2+(z_3-z_1)^2)</f>
        <v>61.372250258728506</v>
      </c>
      <c r="AI70" s="1">
        <f aca="true" t="shared" si="27" ref="AI70:AI133">ASIN((zh-z_1)/len1)*180/PI()</f>
        <v>82.20664534460666</v>
      </c>
      <c r="AJ70" s="1">
        <f aca="true" t="shared" si="28" ref="AJ70:AJ133">ASIN((zh-z_2)/len2)*180/PI()</f>
        <v>80.50631202489038</v>
      </c>
      <c r="AK70" s="1">
        <f aca="true" t="shared" si="29" ref="AK70:AK133">ASIN((zh-z_3)/len3)*180/PI()</f>
        <v>79.7030495527034</v>
      </c>
      <c r="AN70" s="15">
        <f>-((x_1-xh)*(y_2-yh)-(x_2-xh)*(y_1-yh))/(SQRT((x_1-x_2)^2+(y_1-y_2)^2))</f>
        <v>13.944069315002476</v>
      </c>
      <c r="AO70" s="15">
        <f>-((x_2-xh)*(y_3-yh)-(x_3-xh)*(y_2-yh))/(SQRT((x_2-x_3)^2+(y_2-y_3)^2))</f>
        <v>22.222796320834316</v>
      </c>
      <c r="AP70" s="15">
        <f>-((x_3-xh)*(y_1-yh)-(x_1-xh)*(y_3-yh))/(SQRT((x_3-x_1)^2+(y_3-y_1)^2))</f>
        <v>10.83490082601556</v>
      </c>
    </row>
    <row r="71" spans="1:42" ht="12.75">
      <c r="A71">
        <f aca="true" t="shared" si="30" ref="A71:A134">A70+1</f>
        <v>65</v>
      </c>
      <c r="B71">
        <v>22.1141</v>
      </c>
      <c r="C71">
        <v>-24.1259</v>
      </c>
      <c r="D71">
        <v>85.8134</v>
      </c>
      <c r="E71" s="1">
        <f aca="true" t="shared" si="31" ref="E71:E134">SQRT((B71-B70)^2+(C71-C70)^2+(D71-D70)^2)</f>
        <v>0.299342429334702</v>
      </c>
      <c r="G71">
        <v>71.0851</v>
      </c>
      <c r="H71">
        <v>-37.8938</v>
      </c>
      <c r="I71">
        <v>82.1672</v>
      </c>
      <c r="J71" s="1">
        <f aca="true" t="shared" si="32" ref="J71:J134">SQRT((G71-G70)^2+(H71-H70)^2+(I71-I70)^2)</f>
        <v>0.5103820235862598</v>
      </c>
      <c r="L71">
        <v>39.3751</v>
      </c>
      <c r="M71">
        <v>-80.714</v>
      </c>
      <c r="N71">
        <v>69.4916</v>
      </c>
      <c r="O71" s="1">
        <f aca="true" t="shared" si="33" ref="O71:O134">SQRT((L71-L70)^2+(M71-M70)^2+(N71-N70)^2)</f>
        <v>0.5352114909080284</v>
      </c>
      <c r="Q71">
        <v>39.2924</v>
      </c>
      <c r="R71">
        <v>-43.2473</v>
      </c>
      <c r="S71">
        <v>9.2635</v>
      </c>
      <c r="T71" s="1">
        <f aca="true" t="shared" si="34" ref="T71:T134">SQRT((Q71-Q70)^2+(R71-R70)^2+(S71-S70)^2)</f>
        <v>0.32409173084174586</v>
      </c>
      <c r="V71" s="1">
        <f t="shared" si="18"/>
        <v>39.2924</v>
      </c>
      <c r="W71" s="1">
        <f t="shared" si="19"/>
        <v>-43.2473</v>
      </c>
      <c r="X71" s="1">
        <f t="shared" si="20"/>
        <v>275</v>
      </c>
      <c r="Y71" s="1">
        <f aca="true" t="shared" si="35" ref="Y71:Y134">SQRT((V71-V70)^2+(W71-W70)^2+(X71-X70)^2)</f>
        <v>0.3127194269628909</v>
      </c>
      <c r="AA71" s="1">
        <f t="shared" si="21"/>
        <v>190.92483219426958</v>
      </c>
      <c r="AB71" s="1">
        <f t="shared" si="22"/>
        <v>195.50939745030163</v>
      </c>
      <c r="AC71" s="1">
        <f t="shared" si="23"/>
        <v>208.89581833713186</v>
      </c>
      <c r="AE71" s="1">
        <f t="shared" si="24"/>
        <v>51.00008515532106</v>
      </c>
      <c r="AF71" s="1">
        <f t="shared" si="25"/>
        <v>54.77010556316282</v>
      </c>
      <c r="AG71" s="1">
        <f t="shared" si="26"/>
        <v>61.37227662267385</v>
      </c>
      <c r="AI71" s="1">
        <f t="shared" si="27"/>
        <v>82.26268350246798</v>
      </c>
      <c r="AJ71" s="1">
        <f t="shared" si="28"/>
        <v>80.5083424442065</v>
      </c>
      <c r="AK71" s="1">
        <f t="shared" si="29"/>
        <v>79.66772879869131</v>
      </c>
      <c r="AN71" s="15">
        <f>-((x_1-xh)*(y_2-yh)-(x_2-xh)*(y_1-yh))/(SQRT((x_1-x_2)^2+(y_1-y_2)^2))</f>
        <v>13.758419033838818</v>
      </c>
      <c r="AO71" s="15">
        <f>-((x_2-xh)*(y_3-yh)-(x_3-xh)*(y_2-yh))/(SQRT((x_2-x_3)^2+(y_2-y_3)^2))</f>
        <v>22.363737525123632</v>
      </c>
      <c r="AP71" s="15">
        <f>-((x_3-xh)*(y_1-yh)-(x_1-xh)*(y_3-yh))/(SQRT((x_3-x_1)^2+(y_3-y_1)^2))</f>
        <v>10.852095706118488</v>
      </c>
    </row>
    <row r="72" spans="1:42" ht="12.75">
      <c r="A72">
        <f t="shared" si="30"/>
        <v>66</v>
      </c>
      <c r="B72">
        <v>21.5784</v>
      </c>
      <c r="C72">
        <v>-24.1897</v>
      </c>
      <c r="D72">
        <v>85.6657</v>
      </c>
      <c r="E72" s="1">
        <f t="shared" si="31"/>
        <v>0.5593390921435779</v>
      </c>
      <c r="G72">
        <v>70.4891</v>
      </c>
      <c r="H72">
        <v>-38.2098</v>
      </c>
      <c r="I72">
        <v>82.1765</v>
      </c>
      <c r="J72" s="1">
        <f t="shared" si="32"/>
        <v>0.6746543485370906</v>
      </c>
      <c r="L72">
        <v>38.6009</v>
      </c>
      <c r="M72">
        <v>-80.8372</v>
      </c>
      <c r="N72">
        <v>69.3</v>
      </c>
      <c r="O72" s="1">
        <f t="shared" si="33"/>
        <v>0.8070157619278592</v>
      </c>
      <c r="Q72">
        <v>38.9427</v>
      </c>
      <c r="R72">
        <v>-43.2562</v>
      </c>
      <c r="S72">
        <v>9.1441</v>
      </c>
      <c r="T72" s="1">
        <f t="shared" si="34"/>
        <v>0.36962908435348957</v>
      </c>
      <c r="V72" s="1">
        <f t="shared" si="18"/>
        <v>38.9427</v>
      </c>
      <c r="W72" s="1">
        <f t="shared" si="19"/>
        <v>-43.2562</v>
      </c>
      <c r="X72" s="1">
        <f t="shared" si="20"/>
        <v>275</v>
      </c>
      <c r="Y72" s="1">
        <f t="shared" si="35"/>
        <v>0.3498132358845202</v>
      </c>
      <c r="AA72" s="1">
        <f t="shared" si="21"/>
        <v>191.08251488095397</v>
      </c>
      <c r="AB72" s="1">
        <f t="shared" si="22"/>
        <v>195.45215183816728</v>
      </c>
      <c r="AC72" s="1">
        <f t="shared" si="23"/>
        <v>209.1050893408384</v>
      </c>
      <c r="AE72" s="1">
        <f t="shared" si="24"/>
        <v>50.999944069969324</v>
      </c>
      <c r="AF72" s="1">
        <f t="shared" si="25"/>
        <v>54.7700354413798</v>
      </c>
      <c r="AG72" s="1">
        <f t="shared" si="26"/>
        <v>61.372150842136854</v>
      </c>
      <c r="AI72" s="1">
        <f t="shared" si="27"/>
        <v>82.24367081444603</v>
      </c>
      <c r="AJ72" s="1">
        <f t="shared" si="28"/>
        <v>80.59255085472515</v>
      </c>
      <c r="AK72" s="1">
        <f t="shared" si="29"/>
        <v>79.64593962413309</v>
      </c>
      <c r="AN72" s="15">
        <f>-((x_1-xh)*(y_2-yh)-(x_2-xh)*(y_1-yh))/(SQRT((x_1-x_2)^2+(y_1-y_2)^2))</f>
        <v>13.543643858905124</v>
      </c>
      <c r="AO72" s="15">
        <f>-((x_2-xh)*(y_3-yh)-(x_3-xh)*(y_2-yh))/(SQRT((x_2-x_3)^2+(y_2-y_3)^2))</f>
        <v>22.23768292295373</v>
      </c>
      <c r="AP72" s="15">
        <f>-((x_3-xh)*(y_1-yh)-(x_1-xh)*(y_3-yh))/(SQRT((x_3-x_1)^2+(y_3-y_1)^2))</f>
        <v>11.142626520535483</v>
      </c>
    </row>
    <row r="73" spans="1:42" ht="12.75">
      <c r="A73">
        <f t="shared" si="30"/>
        <v>67</v>
      </c>
      <c r="B73">
        <v>21.0415</v>
      </c>
      <c r="C73">
        <v>-24.2512</v>
      </c>
      <c r="D73">
        <v>85.5167</v>
      </c>
      <c r="E73" s="1">
        <f t="shared" si="31"/>
        <v>0.560575472171232</v>
      </c>
      <c r="G73">
        <v>69.8903</v>
      </c>
      <c r="H73">
        <v>-38.5233</v>
      </c>
      <c r="I73">
        <v>82.1846</v>
      </c>
      <c r="J73" s="1">
        <f t="shared" si="32"/>
        <v>0.6759506638801349</v>
      </c>
      <c r="L73">
        <v>37.826</v>
      </c>
      <c r="M73">
        <v>-80.9571</v>
      </c>
      <c r="N73">
        <v>69.1073</v>
      </c>
      <c r="O73" s="1">
        <f t="shared" si="33"/>
        <v>0.8074523577276895</v>
      </c>
      <c r="Q73">
        <v>38.5929</v>
      </c>
      <c r="R73">
        <v>-43.2653</v>
      </c>
      <c r="S73">
        <v>9.0247</v>
      </c>
      <c r="T73" s="1">
        <f t="shared" si="34"/>
        <v>0.3697285625969429</v>
      </c>
      <c r="V73" s="1">
        <f t="shared" si="18"/>
        <v>38.5929</v>
      </c>
      <c r="W73" s="1">
        <f t="shared" si="19"/>
        <v>-43.2653</v>
      </c>
      <c r="X73" s="1">
        <f t="shared" si="20"/>
        <v>275</v>
      </c>
      <c r="Y73" s="1">
        <f t="shared" si="35"/>
        <v>0.3499183476184142</v>
      </c>
      <c r="AA73" s="1">
        <f t="shared" si="21"/>
        <v>191.24201583245247</v>
      </c>
      <c r="AB73" s="1">
        <f t="shared" si="22"/>
        <v>195.39650019363194</v>
      </c>
      <c r="AC73" s="1">
        <f t="shared" si="23"/>
        <v>209.3157037494798</v>
      </c>
      <c r="AE73" s="1">
        <f t="shared" si="24"/>
        <v>51.00000970843045</v>
      </c>
      <c r="AF73" s="1">
        <f t="shared" si="25"/>
        <v>54.77008756812427</v>
      </c>
      <c r="AG73" s="1">
        <f t="shared" si="26"/>
        <v>61.37220008619538</v>
      </c>
      <c r="AI73" s="1">
        <f t="shared" si="27"/>
        <v>82.2236249602906</v>
      </c>
      <c r="AJ73" s="1">
        <f t="shared" si="28"/>
        <v>80.67688796297683</v>
      </c>
      <c r="AK73" s="1">
        <f t="shared" si="29"/>
        <v>79.62390259713288</v>
      </c>
      <c r="AN73" s="15">
        <f>-((x_1-xh)*(y_2-yh)-(x_2-xh)*(y_1-yh))/(SQRT((x_1-x_2)^2+(y_1-y_2)^2))</f>
        <v>13.328880934938017</v>
      </c>
      <c r="AO73" s="15">
        <f>-((x_2-xh)*(y_3-yh)-(x_3-xh)*(y_2-yh))/(SQRT((x_2-x_3)^2+(y_2-y_3)^2))</f>
        <v>22.11144864924881</v>
      </c>
      <c r="AP73" s="15">
        <f>-((x_3-xh)*(y_1-yh)-(x_1-xh)*(y_3-yh))/(SQRT((x_3-x_1)^2+(y_3-y_1)^2))</f>
        <v>11.433057272003047</v>
      </c>
    </row>
    <row r="74" spans="1:42" ht="12.75">
      <c r="A74">
        <f t="shared" si="30"/>
        <v>68</v>
      </c>
      <c r="B74">
        <v>20.5035</v>
      </c>
      <c r="C74">
        <v>-24.3106</v>
      </c>
      <c r="D74">
        <v>85.3664</v>
      </c>
      <c r="E74" s="1">
        <f t="shared" si="31"/>
        <v>0.5617494548283966</v>
      </c>
      <c r="G74">
        <v>69.2886</v>
      </c>
      <c r="H74">
        <v>-38.8343</v>
      </c>
      <c r="I74">
        <v>82.1913</v>
      </c>
      <c r="J74" s="1">
        <f t="shared" si="32"/>
        <v>0.6773542500051155</v>
      </c>
      <c r="L74">
        <v>37.0505</v>
      </c>
      <c r="M74">
        <v>-81.0737</v>
      </c>
      <c r="N74">
        <v>68.9135</v>
      </c>
      <c r="O74" s="1">
        <f t="shared" si="33"/>
        <v>0.8078083002792192</v>
      </c>
      <c r="Q74">
        <v>38.243</v>
      </c>
      <c r="R74">
        <v>-43.2745</v>
      </c>
      <c r="S74">
        <v>8.9053</v>
      </c>
      <c r="T74" s="1">
        <f t="shared" si="34"/>
        <v>0.3698256481100228</v>
      </c>
      <c r="V74" s="1">
        <f t="shared" si="18"/>
        <v>38.243</v>
      </c>
      <c r="W74" s="1">
        <f t="shared" si="19"/>
        <v>-43.2745</v>
      </c>
      <c r="X74" s="1">
        <f t="shared" si="20"/>
        <v>275</v>
      </c>
      <c r="Y74" s="1">
        <f t="shared" si="35"/>
        <v>0.3500209279457425</v>
      </c>
      <c r="AA74" s="1">
        <f t="shared" si="21"/>
        <v>191.4032957198491</v>
      </c>
      <c r="AB74" s="1">
        <f t="shared" si="22"/>
        <v>195.34262067221786</v>
      </c>
      <c r="AC74" s="1">
        <f t="shared" si="23"/>
        <v>209.5276761173569</v>
      </c>
      <c r="AE74" s="1">
        <f t="shared" si="24"/>
        <v>51.000050036348</v>
      </c>
      <c r="AF74" s="1">
        <f t="shared" si="25"/>
        <v>54.77008286290975</v>
      </c>
      <c r="AG74" s="1">
        <f t="shared" si="26"/>
        <v>61.37223027575257</v>
      </c>
      <c r="AI74" s="1">
        <f t="shared" si="27"/>
        <v>82.20264309074955</v>
      </c>
      <c r="AJ74" s="1">
        <f t="shared" si="28"/>
        <v>80.76139894589589</v>
      </c>
      <c r="AK74" s="1">
        <f t="shared" si="29"/>
        <v>79.60159888939002</v>
      </c>
      <c r="AN74" s="15">
        <f>-((x_1-xh)*(y_2-yh)-(x_2-xh)*(y_1-yh))/(SQRT((x_1-x_2)^2+(y_1-y_2)^2))</f>
        <v>13.113907986638425</v>
      </c>
      <c r="AO74" s="15">
        <f>-((x_2-xh)*(y_3-yh)-(x_3-xh)*(y_2-yh))/(SQRT((x_2-x_3)^2+(y_2-y_3)^2))</f>
        <v>21.985061244954284</v>
      </c>
      <c r="AP74" s="15">
        <f>-((x_3-xh)*(y_1-yh)-(x_1-xh)*(y_3-yh))/(SQRT((x_3-x_1)^2+(y_3-y_1)^2))</f>
        <v>11.723377987312556</v>
      </c>
    </row>
    <row r="75" spans="1:42" ht="12.75">
      <c r="A75">
        <f t="shared" si="30"/>
        <v>69</v>
      </c>
      <c r="B75">
        <v>20.4021</v>
      </c>
      <c r="C75">
        <v>-24.4785</v>
      </c>
      <c r="D75">
        <v>85.4445</v>
      </c>
      <c r="E75" s="1">
        <f t="shared" si="31"/>
        <v>0.21112077112401906</v>
      </c>
      <c r="G75">
        <v>69.1853</v>
      </c>
      <c r="H75">
        <v>-39.007</v>
      </c>
      <c r="I75">
        <v>82.2632</v>
      </c>
      <c r="J75" s="1">
        <f t="shared" si="32"/>
        <v>0.2136955544694378</v>
      </c>
      <c r="L75">
        <v>36.9418</v>
      </c>
      <c r="M75">
        <v>-81.2385</v>
      </c>
      <c r="N75">
        <v>68.9734</v>
      </c>
      <c r="O75" s="1">
        <f t="shared" si="33"/>
        <v>0.20630739201492398</v>
      </c>
      <c r="Q75">
        <v>38.1367</v>
      </c>
      <c r="R75">
        <v>-43.4207</v>
      </c>
      <c r="S75">
        <v>8.9769</v>
      </c>
      <c r="T75" s="1">
        <f t="shared" si="34"/>
        <v>0.19442399543265998</v>
      </c>
      <c r="V75" s="1">
        <f t="shared" si="18"/>
        <v>38.1367</v>
      </c>
      <c r="W75" s="1">
        <f t="shared" si="19"/>
        <v>-43.4207</v>
      </c>
      <c r="X75" s="1">
        <f t="shared" si="20"/>
        <v>275</v>
      </c>
      <c r="Y75" s="1">
        <f t="shared" si="35"/>
        <v>0.18075986833365135</v>
      </c>
      <c r="AA75" s="1">
        <f t="shared" si="21"/>
        <v>191.32331420464678</v>
      </c>
      <c r="AB75" s="1">
        <f t="shared" si="22"/>
        <v>195.27152988566974</v>
      </c>
      <c r="AC75" s="1">
        <f t="shared" si="23"/>
        <v>209.47213105902657</v>
      </c>
      <c r="AE75" s="1">
        <f t="shared" si="24"/>
        <v>50.99998611940987</v>
      </c>
      <c r="AF75" s="1">
        <f t="shared" si="25"/>
        <v>54.770080048690815</v>
      </c>
      <c r="AG75" s="1">
        <f t="shared" si="26"/>
        <v>61.37227722107109</v>
      </c>
      <c r="AI75" s="1">
        <f t="shared" si="27"/>
        <v>82.20516432147015</v>
      </c>
      <c r="AJ75" s="1">
        <f t="shared" si="28"/>
        <v>80.75823519459044</v>
      </c>
      <c r="AK75" s="1">
        <f t="shared" si="29"/>
        <v>79.593619805977</v>
      </c>
      <c r="AN75" s="15">
        <f>-((x_1-xh)*(y_2-yh)-(x_2-xh)*(y_1-yh))/(SQRT((x_1-x_2)^2+(y_1-y_2)^2))</f>
        <v>13.092244807143299</v>
      </c>
      <c r="AO75" s="15">
        <f>-((x_2-xh)*(y_3-yh)-(x_3-xh)*(y_2-yh))/(SQRT((x_2-x_3)^2+(y_2-y_3)^2))</f>
        <v>21.99970234730476</v>
      </c>
      <c r="AP75" s="15">
        <f>-((x_3-xh)*(y_1-yh)-(x_1-xh)*(y_3-yh))/(SQRT((x_3-x_1)^2+(y_3-y_1)^2))</f>
        <v>11.727151093082714</v>
      </c>
    </row>
    <row r="76" spans="1:42" ht="12.75">
      <c r="A76">
        <f t="shared" si="30"/>
        <v>70</v>
      </c>
      <c r="B76">
        <v>20.3007</v>
      </c>
      <c r="C76">
        <v>-24.6465</v>
      </c>
      <c r="D76">
        <v>85.5226</v>
      </c>
      <c r="E76" s="1">
        <f t="shared" si="31"/>
        <v>0.2112003077649246</v>
      </c>
      <c r="G76">
        <v>69.0821</v>
      </c>
      <c r="H76">
        <v>-39.1797</v>
      </c>
      <c r="I76">
        <v>82.3351</v>
      </c>
      <c r="J76" s="1">
        <f t="shared" si="32"/>
        <v>0.21364723260552612</v>
      </c>
      <c r="L76">
        <v>36.833</v>
      </c>
      <c r="M76">
        <v>-81.4032</v>
      </c>
      <c r="N76">
        <v>69.0332</v>
      </c>
      <c r="O76" s="1">
        <f t="shared" si="33"/>
        <v>0.20625123029935782</v>
      </c>
      <c r="Q76">
        <v>38.0303</v>
      </c>
      <c r="R76">
        <v>-43.567</v>
      </c>
      <c r="S76">
        <v>9.0486</v>
      </c>
      <c r="T76" s="1">
        <f t="shared" si="34"/>
        <v>0.1945906986471892</v>
      </c>
      <c r="V76" s="1">
        <f t="shared" si="18"/>
        <v>38.0303</v>
      </c>
      <c r="W76" s="1">
        <f t="shared" si="19"/>
        <v>-43.567</v>
      </c>
      <c r="X76" s="1">
        <f t="shared" si="20"/>
        <v>275</v>
      </c>
      <c r="Y76" s="1">
        <f t="shared" si="35"/>
        <v>0.18089955776618477</v>
      </c>
      <c r="AA76" s="1">
        <f t="shared" si="21"/>
        <v>191.24332445126024</v>
      </c>
      <c r="AB76" s="1">
        <f t="shared" si="22"/>
        <v>195.20047739834038</v>
      </c>
      <c r="AC76" s="1">
        <f t="shared" si="23"/>
        <v>209.41665229864125</v>
      </c>
      <c r="AE76" s="1">
        <f t="shared" si="24"/>
        <v>50.999990631861884</v>
      </c>
      <c r="AF76" s="1">
        <f t="shared" si="25"/>
        <v>54.770146491222754</v>
      </c>
      <c r="AG76" s="1">
        <f t="shared" si="26"/>
        <v>61.37214555920299</v>
      </c>
      <c r="AI76" s="1">
        <f t="shared" si="27"/>
        <v>82.20770650857268</v>
      </c>
      <c r="AJ76" s="1">
        <f t="shared" si="28"/>
        <v>80.75500114845812</v>
      </c>
      <c r="AK76" s="1">
        <f t="shared" si="29"/>
        <v>79.58569520342984</v>
      </c>
      <c r="AN76" s="15">
        <f>-((x_1-xh)*(y_2-yh)-(x_2-xh)*(y_1-yh))/(SQRT((x_1-x_2)^2+(y_1-y_2)^2))</f>
        <v>13.070666932692108</v>
      </c>
      <c r="AO76" s="15">
        <f>-((x_2-xh)*(y_3-yh)-(x_3-xh)*(y_2-yh))/(SQRT((x_2-x_3)^2+(y_2-y_3)^2))</f>
        <v>22.01435487031299</v>
      </c>
      <c r="AP76" s="15">
        <f>-((x_3-xh)*(y_1-yh)-(x_1-xh)*(y_3-yh))/(SQRT((x_3-x_1)^2+(y_3-y_1)^2))</f>
        <v>11.730839534514768</v>
      </c>
    </row>
    <row r="77" spans="1:42" ht="12.75">
      <c r="A77">
        <f t="shared" si="30"/>
        <v>71</v>
      </c>
      <c r="B77">
        <v>20.3751</v>
      </c>
      <c r="C77">
        <v>-24.9326</v>
      </c>
      <c r="D77">
        <v>85.5974</v>
      </c>
      <c r="E77" s="1">
        <f t="shared" si="31"/>
        <v>0.3049321399918352</v>
      </c>
      <c r="G77">
        <v>69.1397</v>
      </c>
      <c r="H77">
        <v>-39.4821</v>
      </c>
      <c r="I77">
        <v>82.2323</v>
      </c>
      <c r="J77" s="1">
        <f t="shared" si="32"/>
        <v>0.3245479317450734</v>
      </c>
      <c r="L77">
        <v>36.8305</v>
      </c>
      <c r="M77">
        <v>-81.6641</v>
      </c>
      <c r="N77">
        <v>68.945</v>
      </c>
      <c r="O77" s="1">
        <f t="shared" si="33"/>
        <v>0.2754165935451303</v>
      </c>
      <c r="Q77">
        <v>37.8627</v>
      </c>
      <c r="R77">
        <v>-43.7093</v>
      </c>
      <c r="S77">
        <v>9.0322</v>
      </c>
      <c r="T77" s="1">
        <f t="shared" si="34"/>
        <v>0.22047224315092306</v>
      </c>
      <c r="V77" s="1">
        <f t="shared" si="18"/>
        <v>37.8627</v>
      </c>
      <c r="W77" s="1">
        <f t="shared" si="19"/>
        <v>-43.7093</v>
      </c>
      <c r="X77" s="1">
        <f t="shared" si="20"/>
        <v>275</v>
      </c>
      <c r="Y77" s="1">
        <f t="shared" si="35"/>
        <v>0.21986143363491403</v>
      </c>
      <c r="AA77" s="1">
        <f t="shared" si="21"/>
        <v>191.1327431483418</v>
      </c>
      <c r="AB77" s="1">
        <f t="shared" si="22"/>
        <v>195.33434442547474</v>
      </c>
      <c r="AC77" s="1">
        <f t="shared" si="23"/>
        <v>209.52397310303184</v>
      </c>
      <c r="AE77" s="1">
        <f t="shared" si="24"/>
        <v>50.999980994310185</v>
      </c>
      <c r="AF77" s="1">
        <f t="shared" si="25"/>
        <v>54.77004537089595</v>
      </c>
      <c r="AG77" s="1">
        <f t="shared" si="26"/>
        <v>61.37219001445199</v>
      </c>
      <c r="AI77" s="1">
        <f t="shared" si="27"/>
        <v>82.28494099228422</v>
      </c>
      <c r="AJ77" s="1">
        <f t="shared" si="28"/>
        <v>80.70160754763104</v>
      </c>
      <c r="AK77" s="1">
        <f t="shared" si="29"/>
        <v>79.55947683989919</v>
      </c>
      <c r="AN77" s="15">
        <f>-((x_1-xh)*(y_2-yh)-(x_2-xh)*(y_1-yh))/(SQRT((x_1-x_2)^2+(y_1-y_2)^2))</f>
        <v>12.993072988583025</v>
      </c>
      <c r="AO77" s="15">
        <f>-((x_2-xh)*(y_3-yh)-(x_3-xh)*(y_2-yh))/(SQRT((x_2-x_3)^2+(y_2-y_3)^2))</f>
        <v>22.25980360560553</v>
      </c>
      <c r="AP77" s="15">
        <f>-((x_3-xh)*(y_1-yh)-(x_1-xh)*(y_3-yh))/(SQRT((x_3-x_1)^2+(y_3-y_1)^2))</f>
        <v>11.564614634280177</v>
      </c>
    </row>
    <row r="78" spans="1:42" ht="12.75">
      <c r="A78">
        <f t="shared" si="30"/>
        <v>72</v>
      </c>
      <c r="B78">
        <v>20.4496</v>
      </c>
      <c r="C78">
        <v>-25.2192</v>
      </c>
      <c r="D78">
        <v>85.6712</v>
      </c>
      <c r="E78" s="1">
        <f t="shared" si="31"/>
        <v>0.30518232255489647</v>
      </c>
      <c r="G78">
        <v>69.1969</v>
      </c>
      <c r="H78">
        <v>-39.7845</v>
      </c>
      <c r="I78">
        <v>82.1286</v>
      </c>
      <c r="J78" s="1">
        <f t="shared" si="32"/>
        <v>0.32476343698143784</v>
      </c>
      <c r="L78">
        <v>36.8276</v>
      </c>
      <c r="M78">
        <v>-81.9251</v>
      </c>
      <c r="N78">
        <v>68.8559</v>
      </c>
      <c r="O78" s="1">
        <f t="shared" si="33"/>
        <v>0.27580467726272445</v>
      </c>
      <c r="Q78">
        <v>37.6951</v>
      </c>
      <c r="R78">
        <v>-43.8515</v>
      </c>
      <c r="S78">
        <v>9.0159</v>
      </c>
      <c r="T78" s="1">
        <f t="shared" si="34"/>
        <v>0.22040029491813473</v>
      </c>
      <c r="V78" s="1">
        <f t="shared" si="18"/>
        <v>37.6951</v>
      </c>
      <c r="W78" s="1">
        <f t="shared" si="19"/>
        <v>-43.8515</v>
      </c>
      <c r="X78" s="1">
        <f t="shared" si="20"/>
        <v>275</v>
      </c>
      <c r="Y78" s="1">
        <f t="shared" si="35"/>
        <v>0.21979672427040578</v>
      </c>
      <c r="AA78" s="1">
        <f t="shared" si="21"/>
        <v>191.0234655297092</v>
      </c>
      <c r="AB78" s="1">
        <f t="shared" si="22"/>
        <v>195.46938591554434</v>
      </c>
      <c r="AC78" s="1">
        <f t="shared" si="23"/>
        <v>209.6323962034971</v>
      </c>
      <c r="AE78" s="1">
        <f t="shared" si="24"/>
        <v>50.99997290332614</v>
      </c>
      <c r="AF78" s="1">
        <f t="shared" si="25"/>
        <v>54.770122476949055</v>
      </c>
      <c r="AG78" s="1">
        <f t="shared" si="26"/>
        <v>61.372243668453244</v>
      </c>
      <c r="AI78" s="1">
        <f t="shared" si="27"/>
        <v>82.36238324642667</v>
      </c>
      <c r="AJ78" s="1">
        <f t="shared" si="28"/>
        <v>80.64812170590932</v>
      </c>
      <c r="AK78" s="1">
        <f t="shared" si="29"/>
        <v>79.53307341063294</v>
      </c>
      <c r="AN78" s="15">
        <f>-((x_1-xh)*(y_2-yh)-(x_2-xh)*(y_1-yh))/(SQRT((x_1-x_2)^2+(y_1-y_2)^2))</f>
        <v>12.915290156766282</v>
      </c>
      <c r="AO78" s="15">
        <f>-((x_2-xh)*(y_3-yh)-(x_3-xh)*(y_2-yh))/(SQRT((x_2-x_3)^2+(y_2-y_3)^2))</f>
        <v>22.504956928659258</v>
      </c>
      <c r="AP78" s="15">
        <f>-((x_3-xh)*(y_1-yh)-(x_1-xh)*(y_3-yh))/(SQRT((x_3-x_1)^2+(y_3-y_1)^2))</f>
        <v>11.398162266213765</v>
      </c>
    </row>
    <row r="79" spans="1:42" ht="12.75">
      <c r="A79">
        <f t="shared" si="30"/>
        <v>73</v>
      </c>
      <c r="B79">
        <v>20.1593</v>
      </c>
      <c r="C79">
        <v>-25.4873</v>
      </c>
      <c r="D79">
        <v>85.7887</v>
      </c>
      <c r="E79" s="1">
        <f t="shared" si="31"/>
        <v>0.412259566292889</v>
      </c>
      <c r="G79">
        <v>68.9103</v>
      </c>
      <c r="H79">
        <v>-40.0445</v>
      </c>
      <c r="I79">
        <v>82.2637</v>
      </c>
      <c r="J79" s="1">
        <f t="shared" si="32"/>
        <v>0.40986774696235045</v>
      </c>
      <c r="L79">
        <v>36.5527</v>
      </c>
      <c r="M79">
        <v>-82.1924</v>
      </c>
      <c r="N79">
        <v>68.9858</v>
      </c>
      <c r="O79" s="1">
        <f t="shared" si="33"/>
        <v>0.40483738710746375</v>
      </c>
      <c r="Q79">
        <v>37.4328</v>
      </c>
      <c r="R79">
        <v>-44.1261</v>
      </c>
      <c r="S79">
        <v>9.1413</v>
      </c>
      <c r="T79" s="1">
        <f t="shared" si="34"/>
        <v>0.3999145033629032</v>
      </c>
      <c r="V79" s="1">
        <f t="shared" si="18"/>
        <v>37.4328</v>
      </c>
      <c r="W79" s="1">
        <f t="shared" si="19"/>
        <v>-44.1261</v>
      </c>
      <c r="X79" s="1">
        <f t="shared" si="20"/>
        <v>275</v>
      </c>
      <c r="Y79" s="1">
        <f t="shared" si="35"/>
        <v>0.37974524355151273</v>
      </c>
      <c r="AA79" s="1">
        <f t="shared" si="21"/>
        <v>190.91017446794186</v>
      </c>
      <c r="AB79" s="1">
        <f t="shared" si="22"/>
        <v>195.33246991347855</v>
      </c>
      <c r="AC79" s="1">
        <f t="shared" si="23"/>
        <v>209.5033851118879</v>
      </c>
      <c r="AE79" s="1">
        <f t="shared" si="24"/>
        <v>50.99997742979893</v>
      </c>
      <c r="AF79" s="1">
        <f t="shared" si="25"/>
        <v>54.770086548954815</v>
      </c>
      <c r="AG79" s="1">
        <f t="shared" si="26"/>
        <v>61.37221992057971</v>
      </c>
      <c r="AI79" s="1">
        <f t="shared" si="27"/>
        <v>82.35061846232877</v>
      </c>
      <c r="AJ79" s="1">
        <f t="shared" si="28"/>
        <v>80.6481149365331</v>
      </c>
      <c r="AK79" s="1">
        <f t="shared" si="29"/>
        <v>79.5285044975319</v>
      </c>
      <c r="AN79" s="15">
        <f>-((x_1-xh)*(y_2-yh)-(x_2-xh)*(y_1-yh))/(SQRT((x_1-x_2)^2+(y_1-y_2)^2))</f>
        <v>12.917296153231593</v>
      </c>
      <c r="AO79" s="15">
        <f>-((x_2-xh)*(y_3-yh)-(x_3-xh)*(y_2-yh))/(SQRT((x_2-x_3)^2+(y_2-y_3)^2))</f>
        <v>22.482580528898954</v>
      </c>
      <c r="AP79" s="15">
        <f>-((x_3-xh)*(y_1-yh)-(x_1-xh)*(y_3-yh))/(SQRT((x_3-x_1)^2+(y_3-y_1)^2))</f>
        <v>11.417483586910265</v>
      </c>
    </row>
    <row r="80" spans="1:42" ht="12.75">
      <c r="A80">
        <f t="shared" si="30"/>
        <v>74</v>
      </c>
      <c r="B80">
        <v>20.0926</v>
      </c>
      <c r="C80">
        <v>-25.6779</v>
      </c>
      <c r="D80">
        <v>85.8124</v>
      </c>
      <c r="E80" s="1">
        <f t="shared" si="31"/>
        <v>0.2033197973636597</v>
      </c>
      <c r="G80">
        <v>68.7872</v>
      </c>
      <c r="H80">
        <v>-40.3886</v>
      </c>
      <c r="I80">
        <v>82.1464</v>
      </c>
      <c r="J80" s="1">
        <f t="shared" si="32"/>
        <v>0.38381989265800204</v>
      </c>
      <c r="L80">
        <v>36.2603</v>
      </c>
      <c r="M80">
        <v>-82.4035</v>
      </c>
      <c r="N80">
        <v>68.8605</v>
      </c>
      <c r="O80" s="1">
        <f t="shared" si="33"/>
        <v>0.3817866681800114</v>
      </c>
      <c r="Q80">
        <v>37.1284</v>
      </c>
      <c r="R80">
        <v>-44.2226</v>
      </c>
      <c r="S80">
        <v>9.0889</v>
      </c>
      <c r="T80" s="1">
        <f t="shared" si="34"/>
        <v>0.32360063349752627</v>
      </c>
      <c r="V80" s="1">
        <f t="shared" si="18"/>
        <v>37.1284</v>
      </c>
      <c r="W80" s="1">
        <f t="shared" si="19"/>
        <v>-44.2226</v>
      </c>
      <c r="X80" s="1">
        <f t="shared" si="20"/>
        <v>275</v>
      </c>
      <c r="Y80" s="1">
        <f t="shared" si="35"/>
        <v>0.31932993909121715</v>
      </c>
      <c r="AA80" s="1">
        <f t="shared" si="21"/>
        <v>190.856156236811</v>
      </c>
      <c r="AB80" s="1">
        <f t="shared" si="22"/>
        <v>195.47247940925084</v>
      </c>
      <c r="AC80" s="1">
        <f t="shared" si="23"/>
        <v>209.64739011652398</v>
      </c>
      <c r="AE80" s="1">
        <f t="shared" si="24"/>
        <v>51.00008156513085</v>
      </c>
      <c r="AF80" s="1">
        <f t="shared" si="25"/>
        <v>54.770121274559905</v>
      </c>
      <c r="AG80" s="1">
        <f t="shared" si="26"/>
        <v>61.37226680073011</v>
      </c>
      <c r="AI80" s="1">
        <f t="shared" si="27"/>
        <v>82.41820779845192</v>
      </c>
      <c r="AJ80" s="1">
        <f t="shared" si="28"/>
        <v>80.61058264098874</v>
      </c>
      <c r="AK80" s="1">
        <f t="shared" si="29"/>
        <v>79.50401213104887</v>
      </c>
      <c r="AN80" s="15">
        <f>-((x_1-xh)*(y_2-yh)-(x_2-xh)*(y_1-yh))/(SQRT((x_1-x_2)^2+(y_1-y_2)^2))</f>
        <v>12.825671772454143</v>
      </c>
      <c r="AO80" s="15">
        <f>-((x_2-xh)*(y_3-yh)-(x_3-xh)*(y_2-yh))/(SQRT((x_2-x_3)^2+(y_2-y_3)^2))</f>
        <v>22.686546681214114</v>
      </c>
      <c r="AP80" s="15">
        <f>-((x_3-xh)*(y_1-yh)-(x_1-xh)*(y_3-yh))/(SQRT((x_3-x_1)^2+(y_3-y_1)^2))</f>
        <v>11.300243350915553</v>
      </c>
    </row>
    <row r="81" spans="1:42" ht="12.75">
      <c r="A81">
        <f t="shared" si="30"/>
        <v>75</v>
      </c>
      <c r="B81">
        <v>20.0255</v>
      </c>
      <c r="C81">
        <v>-25.87</v>
      </c>
      <c r="D81">
        <v>85.8354</v>
      </c>
      <c r="E81" s="1">
        <f t="shared" si="31"/>
        <v>0.20477748899720508</v>
      </c>
      <c r="G81">
        <v>68.6627</v>
      </c>
      <c r="H81">
        <v>-40.7336</v>
      </c>
      <c r="I81">
        <v>82.0285</v>
      </c>
      <c r="J81" s="1">
        <f t="shared" si="32"/>
        <v>0.38526050926613914</v>
      </c>
      <c r="L81">
        <v>35.9671</v>
      </c>
      <c r="M81">
        <v>-82.6148</v>
      </c>
      <c r="N81">
        <v>68.7347</v>
      </c>
      <c r="O81" s="1">
        <f t="shared" si="33"/>
        <v>0.38267423482644136</v>
      </c>
      <c r="Q81">
        <v>36.824</v>
      </c>
      <c r="R81">
        <v>-44.3189</v>
      </c>
      <c r="S81">
        <v>9.0366</v>
      </c>
      <c r="T81" s="1">
        <f t="shared" si="34"/>
        <v>0.3235248676686239</v>
      </c>
      <c r="V81" s="1">
        <f t="shared" si="18"/>
        <v>36.824</v>
      </c>
      <c r="W81" s="1">
        <f t="shared" si="19"/>
        <v>-44.3189</v>
      </c>
      <c r="X81" s="1">
        <f t="shared" si="20"/>
        <v>275</v>
      </c>
      <c r="Y81" s="1">
        <f t="shared" si="35"/>
        <v>0.31926955695775405</v>
      </c>
      <c r="AA81" s="1">
        <f t="shared" si="21"/>
        <v>190.80303301210913</v>
      </c>
      <c r="AB81" s="1">
        <f t="shared" si="22"/>
        <v>195.6132843291324</v>
      </c>
      <c r="AC81" s="1">
        <f t="shared" si="23"/>
        <v>209.79200227489608</v>
      </c>
      <c r="AE81" s="1">
        <f t="shared" si="24"/>
        <v>50.999963886359765</v>
      </c>
      <c r="AF81" s="1">
        <f t="shared" si="25"/>
        <v>54.77008573336361</v>
      </c>
      <c r="AG81" s="1">
        <f t="shared" si="26"/>
        <v>61.37215067186419</v>
      </c>
      <c r="AI81" s="1">
        <f t="shared" si="27"/>
        <v>82.48601015386981</v>
      </c>
      <c r="AJ81" s="1">
        <f t="shared" si="28"/>
        <v>80.57292158624519</v>
      </c>
      <c r="AK81" s="1">
        <f t="shared" si="29"/>
        <v>79.47946464392604</v>
      </c>
      <c r="AN81" s="15">
        <f>-((x_1-xh)*(y_2-yh)-(x_2-xh)*(y_1-yh))/(SQRT((x_1-x_2)^2+(y_1-y_2)^2))</f>
        <v>12.733900321679057</v>
      </c>
      <c r="AO81" s="15">
        <f>-((x_2-xh)*(y_3-yh)-(x_3-xh)*(y_2-yh))/(SQRT((x_2-x_3)^2+(y_2-y_3)^2))</f>
        <v>22.890413505672953</v>
      </c>
      <c r="AP81" s="15">
        <f>-((x_3-xh)*(y_1-yh)-(x_1-xh)*(y_3-yh))/(SQRT((x_3-x_1)^2+(y_3-y_1)^2))</f>
        <v>11.182645852236055</v>
      </c>
    </row>
    <row r="82" spans="1:42" ht="12.75">
      <c r="A82">
        <f t="shared" si="30"/>
        <v>76</v>
      </c>
      <c r="B82">
        <v>19.8122</v>
      </c>
      <c r="C82">
        <v>-26.2515</v>
      </c>
      <c r="D82">
        <v>85.9867</v>
      </c>
      <c r="E82" s="1">
        <f t="shared" si="31"/>
        <v>0.4625265722096375</v>
      </c>
      <c r="G82">
        <v>68.4599</v>
      </c>
      <c r="H82">
        <v>-41.0816</v>
      </c>
      <c r="I82">
        <v>82.1829</v>
      </c>
      <c r="J82" s="1">
        <f t="shared" si="32"/>
        <v>0.4313597106823964</v>
      </c>
      <c r="L82">
        <v>35.7947</v>
      </c>
      <c r="M82">
        <v>-82.9712</v>
      </c>
      <c r="N82">
        <v>68.8408</v>
      </c>
      <c r="O82" s="1">
        <f t="shared" si="33"/>
        <v>0.4098779452471139</v>
      </c>
      <c r="Q82">
        <v>36.648</v>
      </c>
      <c r="R82">
        <v>-44.6215</v>
      </c>
      <c r="S82">
        <v>9.1771</v>
      </c>
      <c r="T82" s="1">
        <f t="shared" si="34"/>
        <v>0.3772042019914371</v>
      </c>
      <c r="V82" s="1">
        <f t="shared" si="18"/>
        <v>36.648</v>
      </c>
      <c r="W82" s="1">
        <f t="shared" si="19"/>
        <v>-44.6215</v>
      </c>
      <c r="X82" s="1">
        <f t="shared" si="20"/>
        <v>275</v>
      </c>
      <c r="Y82" s="1">
        <f t="shared" si="35"/>
        <v>0.35006108038454814</v>
      </c>
      <c r="AA82" s="1">
        <f t="shared" si="21"/>
        <v>190.64870479111573</v>
      </c>
      <c r="AB82" s="1">
        <f t="shared" si="22"/>
        <v>195.45577997600887</v>
      </c>
      <c r="AC82" s="1">
        <f t="shared" si="23"/>
        <v>209.6975044096138</v>
      </c>
      <c r="AE82" s="1">
        <f t="shared" si="24"/>
        <v>50.99999486019583</v>
      </c>
      <c r="AF82" s="1">
        <f t="shared" si="25"/>
        <v>54.77011513234201</v>
      </c>
      <c r="AG82" s="1">
        <f t="shared" si="26"/>
        <v>61.37219697183733</v>
      </c>
      <c r="AI82" s="1">
        <f t="shared" si="27"/>
        <v>82.48992498643436</v>
      </c>
      <c r="AJ82" s="1">
        <f t="shared" si="28"/>
        <v>80.57467070740617</v>
      </c>
      <c r="AK82" s="1">
        <f t="shared" si="29"/>
        <v>79.45974393509772</v>
      </c>
      <c r="AN82" s="15">
        <f>-((x_1-xh)*(y_2-yh)-(x_2-xh)*(y_1-yh))/(SQRT((x_1-x_2)^2+(y_1-y_2)^2))</f>
        <v>12.662360816316154</v>
      </c>
      <c r="AO82" s="15">
        <f>-((x_2-xh)*(y_3-yh)-(x_3-xh)*(y_2-yh))/(SQRT((x_2-x_3)^2+(y_2-y_3)^2))</f>
        <v>22.909488409108587</v>
      </c>
      <c r="AP82" s="15">
        <f>-((x_3-xh)*(y_1-yh)-(x_1-xh)*(y_3-yh))/(SQRT((x_3-x_1)^2+(y_3-y_1)^2))</f>
        <v>11.22247007172357</v>
      </c>
    </row>
    <row r="83" spans="1:42" ht="12.75">
      <c r="A83">
        <f t="shared" si="30"/>
        <v>77</v>
      </c>
      <c r="B83">
        <v>19.6096</v>
      </c>
      <c r="C83">
        <v>-26.5922</v>
      </c>
      <c r="D83">
        <v>86.1518</v>
      </c>
      <c r="E83" s="1">
        <f t="shared" si="31"/>
        <v>0.42939639029688803</v>
      </c>
      <c r="G83">
        <v>68.2622</v>
      </c>
      <c r="H83">
        <v>-41.4054</v>
      </c>
      <c r="I83">
        <v>82.3444</v>
      </c>
      <c r="J83" s="1">
        <f t="shared" si="32"/>
        <v>0.41232751545342533</v>
      </c>
      <c r="L83">
        <v>35.611</v>
      </c>
      <c r="M83">
        <v>-83.298</v>
      </c>
      <c r="N83">
        <v>68.9776</v>
      </c>
      <c r="O83" s="1">
        <f t="shared" si="33"/>
        <v>0.39907163517343935</v>
      </c>
      <c r="Q83">
        <v>36.4576</v>
      </c>
      <c r="R83">
        <v>-44.9169</v>
      </c>
      <c r="S83">
        <v>9.3341</v>
      </c>
      <c r="T83" s="1">
        <f t="shared" si="34"/>
        <v>0.3849185887950879</v>
      </c>
      <c r="V83" s="1">
        <f t="shared" si="18"/>
        <v>36.4576</v>
      </c>
      <c r="W83" s="1">
        <f t="shared" si="19"/>
        <v>-44.9169</v>
      </c>
      <c r="X83" s="1">
        <f t="shared" si="20"/>
        <v>275</v>
      </c>
      <c r="Y83" s="1">
        <f t="shared" si="35"/>
        <v>0.35144461868123966</v>
      </c>
      <c r="AA83" s="1">
        <f t="shared" si="21"/>
        <v>190.48173764781234</v>
      </c>
      <c r="AB83" s="1">
        <f t="shared" si="22"/>
        <v>195.29476036179258</v>
      </c>
      <c r="AC83" s="1">
        <f t="shared" si="23"/>
        <v>209.56873543191026</v>
      </c>
      <c r="AE83" s="1">
        <f t="shared" si="24"/>
        <v>51.000026232934445</v>
      </c>
      <c r="AF83" s="1">
        <f t="shared" si="25"/>
        <v>54.770084338441556</v>
      </c>
      <c r="AG83" s="1">
        <f t="shared" si="26"/>
        <v>61.372189966140205</v>
      </c>
      <c r="AI83" s="1">
        <f t="shared" si="27"/>
        <v>82.49092588855761</v>
      </c>
      <c r="AJ83" s="1">
        <f t="shared" si="28"/>
        <v>80.56991692452607</v>
      </c>
      <c r="AK83" s="1">
        <f t="shared" si="29"/>
        <v>79.44450442017087</v>
      </c>
      <c r="AN83" s="15">
        <f>-((x_1-xh)*(y_2-yh)-(x_2-xh)*(y_1-yh))/(SQRT((x_1-x_2)^2+(y_1-y_2)^2))</f>
        <v>12.62289515284204</v>
      </c>
      <c r="AO83" s="15">
        <f>-((x_2-xh)*(y_3-yh)-(x_3-xh)*(y_2-yh))/(SQRT((x_2-x_3)^2+(y_2-y_3)^2))</f>
        <v>22.92661134973532</v>
      </c>
      <c r="AP83" s="15">
        <f>-((x_3-xh)*(y_1-yh)-(x_1-xh)*(y_3-yh))/(SQRT((x_3-x_1)^2+(y_3-y_1)^2))</f>
        <v>11.238220797777995</v>
      </c>
    </row>
    <row r="84" spans="1:42" ht="12.75">
      <c r="A84">
        <f t="shared" si="30"/>
        <v>78</v>
      </c>
      <c r="B84">
        <v>19.3711</v>
      </c>
      <c r="C84">
        <v>-26.9272</v>
      </c>
      <c r="D84">
        <v>86.2864</v>
      </c>
      <c r="E84" s="1">
        <f t="shared" si="31"/>
        <v>0.4326943609523969</v>
      </c>
      <c r="G84">
        <v>67.999</v>
      </c>
      <c r="H84">
        <v>-41.818</v>
      </c>
      <c r="I84">
        <v>82.467</v>
      </c>
      <c r="J84" s="1">
        <f t="shared" si="32"/>
        <v>0.5045232997592932</v>
      </c>
      <c r="L84">
        <v>35.2787</v>
      </c>
      <c r="M84">
        <v>-83.6411</v>
      </c>
      <c r="N84">
        <v>69.0516</v>
      </c>
      <c r="O84" s="1">
        <f t="shared" si="33"/>
        <v>0.48333932180197414</v>
      </c>
      <c r="Q84">
        <v>36.1949</v>
      </c>
      <c r="R84">
        <v>-45.1963</v>
      </c>
      <c r="S84">
        <v>9.4501</v>
      </c>
      <c r="T84" s="1">
        <f t="shared" si="34"/>
        <v>0.4006640113611441</v>
      </c>
      <c r="V84" s="1">
        <f t="shared" si="18"/>
        <v>36.1949</v>
      </c>
      <c r="W84" s="1">
        <f t="shared" si="19"/>
        <v>-45.1963</v>
      </c>
      <c r="X84" s="1">
        <f t="shared" si="20"/>
        <v>275</v>
      </c>
      <c r="Y84" s="1">
        <f t="shared" si="35"/>
        <v>0.3835044328296645</v>
      </c>
      <c r="AA84" s="1">
        <f t="shared" si="21"/>
        <v>190.3408077271135</v>
      </c>
      <c r="AB84" s="1">
        <f t="shared" si="22"/>
        <v>195.17138565040727</v>
      </c>
      <c r="AC84" s="1">
        <f t="shared" si="23"/>
        <v>209.5079605457511</v>
      </c>
      <c r="AE84" s="1">
        <f t="shared" si="24"/>
        <v>50.99996470008582</v>
      </c>
      <c r="AF84" s="1">
        <f t="shared" si="25"/>
        <v>54.77008930849026</v>
      </c>
      <c r="AG84" s="1">
        <f t="shared" si="26"/>
        <v>61.372278123025545</v>
      </c>
      <c r="AI84" s="1">
        <f t="shared" si="27"/>
        <v>82.50273163166746</v>
      </c>
      <c r="AJ84" s="1">
        <f t="shared" si="28"/>
        <v>80.56831785340924</v>
      </c>
      <c r="AK84" s="1">
        <f t="shared" si="29"/>
        <v>79.42324671023026</v>
      </c>
      <c r="AN84" s="15">
        <f>-((x_1-xh)*(y_2-yh)-(x_2-xh)*(y_1-yh))/(SQRT((x_1-x_2)^2+(y_1-y_2)^2))</f>
        <v>12.542448756563177</v>
      </c>
      <c r="AO84" s="15">
        <f>-((x_2-xh)*(y_3-yh)-(x_3-xh)*(y_2-yh))/(SQRT((x_2-x_3)^2+(y_2-y_3)^2))</f>
        <v>22.967386014840983</v>
      </c>
      <c r="AP84" s="15">
        <f>-((x_3-xh)*(y_1-yh)-(x_1-xh)*(y_3-yh))/(SQRT((x_3-x_1)^2+(y_3-y_1)^2))</f>
        <v>11.264792956087952</v>
      </c>
    </row>
    <row r="85" spans="1:42" ht="12.75">
      <c r="A85">
        <f t="shared" si="30"/>
        <v>79</v>
      </c>
      <c r="B85">
        <v>19.1804</v>
      </c>
      <c r="C85">
        <v>-27.2655</v>
      </c>
      <c r="D85">
        <v>86.4227</v>
      </c>
      <c r="E85" s="1">
        <f t="shared" si="31"/>
        <v>0.4115714640253884</v>
      </c>
      <c r="G85">
        <v>67.7782</v>
      </c>
      <c r="H85">
        <v>-42.2337</v>
      </c>
      <c r="I85">
        <v>82.5235</v>
      </c>
      <c r="J85" s="1">
        <f t="shared" si="32"/>
        <v>0.4740795080996431</v>
      </c>
      <c r="L85">
        <v>34.9703</v>
      </c>
      <c r="M85">
        <v>-83.9824</v>
      </c>
      <c r="N85">
        <v>69.0901</v>
      </c>
      <c r="O85" s="1">
        <f t="shared" si="33"/>
        <v>0.4616042677445725</v>
      </c>
      <c r="Q85">
        <v>35.8797</v>
      </c>
      <c r="R85">
        <v>-45.4567</v>
      </c>
      <c r="S85">
        <v>9.5408</v>
      </c>
      <c r="T85" s="1">
        <f t="shared" si="34"/>
        <v>0.4187907472712318</v>
      </c>
      <c r="V85" s="1">
        <f t="shared" si="18"/>
        <v>35.8797</v>
      </c>
      <c r="W85" s="1">
        <f t="shared" si="19"/>
        <v>-45.4567</v>
      </c>
      <c r="X85" s="1">
        <f t="shared" si="20"/>
        <v>275</v>
      </c>
      <c r="Y85" s="1">
        <f t="shared" si="35"/>
        <v>0.40885107313054314</v>
      </c>
      <c r="AA85" s="1">
        <f t="shared" si="21"/>
        <v>190.18723525310523</v>
      </c>
      <c r="AB85" s="1">
        <f t="shared" si="22"/>
        <v>195.12843227858926</v>
      </c>
      <c r="AC85" s="1">
        <f t="shared" si="23"/>
        <v>209.48494811527627</v>
      </c>
      <c r="AE85" s="1">
        <f t="shared" si="24"/>
        <v>50.99996996783429</v>
      </c>
      <c r="AF85" s="1">
        <f t="shared" si="25"/>
        <v>54.77014231915049</v>
      </c>
      <c r="AG85" s="1">
        <f t="shared" si="26"/>
        <v>61.37219818761586</v>
      </c>
      <c r="AI85" s="1">
        <f t="shared" si="27"/>
        <v>82.53967086674804</v>
      </c>
      <c r="AJ85" s="1">
        <f t="shared" si="28"/>
        <v>80.54303762107938</v>
      </c>
      <c r="AK85" s="1">
        <f t="shared" si="29"/>
        <v>79.3996125085143</v>
      </c>
      <c r="AN85" s="15">
        <f>-((x_1-xh)*(y_2-yh)-(x_2-xh)*(y_1-yh))/(SQRT((x_1-x_2)^2+(y_1-y_2)^2))</f>
        <v>12.469718217691543</v>
      </c>
      <c r="AO85" s="15">
        <f>-((x_2-xh)*(y_3-yh)-(x_3-xh)*(y_2-yh))/(SQRT((x_2-x_3)^2+(y_2-y_3)^2))</f>
        <v>23.08937440880374</v>
      </c>
      <c r="AP85" s="15">
        <f>-((x_3-xh)*(y_1-yh)-(x_1-xh)*(y_3-yh))/(SQRT((x_3-x_1)^2+(y_3-y_1)^2))</f>
        <v>11.208635748541012</v>
      </c>
    </row>
    <row r="86" spans="1:42" ht="12.75">
      <c r="A86">
        <f t="shared" si="30"/>
        <v>80</v>
      </c>
      <c r="B86">
        <v>19.3221</v>
      </c>
      <c r="C86">
        <v>-27.2924</v>
      </c>
      <c r="D86">
        <v>86.3644</v>
      </c>
      <c r="E86" s="1">
        <f t="shared" si="31"/>
        <v>0.15556795942609913</v>
      </c>
      <c r="G86">
        <v>67.7946</v>
      </c>
      <c r="H86">
        <v>-42.575</v>
      </c>
      <c r="I86">
        <v>82.1389</v>
      </c>
      <c r="J86" s="1">
        <f t="shared" si="32"/>
        <v>0.5144626419867594</v>
      </c>
      <c r="L86">
        <v>34.6292</v>
      </c>
      <c r="M86">
        <v>-84.0624</v>
      </c>
      <c r="N86">
        <v>68.7745</v>
      </c>
      <c r="O86" s="1">
        <f t="shared" si="33"/>
        <v>0.47154275521950806</v>
      </c>
      <c r="Q86">
        <v>35.4527</v>
      </c>
      <c r="R86">
        <v>-45.3673</v>
      </c>
      <c r="S86">
        <v>9.3338</v>
      </c>
      <c r="T86" s="1">
        <f t="shared" si="34"/>
        <v>0.482877168646437</v>
      </c>
      <c r="V86" s="1">
        <f t="shared" si="18"/>
        <v>35.4527</v>
      </c>
      <c r="W86" s="1">
        <f t="shared" si="19"/>
        <v>-45.3673</v>
      </c>
      <c r="X86" s="1">
        <f t="shared" si="20"/>
        <v>275</v>
      </c>
      <c r="Y86" s="1">
        <f t="shared" si="35"/>
        <v>0.43625836381667144</v>
      </c>
      <c r="AA86" s="1">
        <f t="shared" si="21"/>
        <v>190.18487808900582</v>
      </c>
      <c r="AB86" s="1">
        <f t="shared" si="22"/>
        <v>195.57402518767668</v>
      </c>
      <c r="AC86" s="1">
        <f t="shared" si="23"/>
        <v>209.82598925421513</v>
      </c>
      <c r="AE86" s="1">
        <f t="shared" si="24"/>
        <v>50.99996048292587</v>
      </c>
      <c r="AF86" s="1">
        <f t="shared" si="25"/>
        <v>54.77002193974364</v>
      </c>
      <c r="AG86" s="1">
        <f t="shared" si="26"/>
        <v>61.37218256197183</v>
      </c>
      <c r="AI86" s="1">
        <f t="shared" si="27"/>
        <v>82.68171043481938</v>
      </c>
      <c r="AJ86" s="1">
        <f t="shared" si="28"/>
        <v>80.4455814243434</v>
      </c>
      <c r="AK86" s="1">
        <f t="shared" si="29"/>
        <v>79.37052701091545</v>
      </c>
      <c r="AN86" s="15">
        <f>-((x_1-xh)*(y_2-yh)-(x_2-xh)*(y_1-yh))/(SQRT((x_1-x_2)^2+(y_1-y_2)^2))</f>
        <v>12.388055037709202</v>
      </c>
      <c r="AO86" s="15">
        <f>-((x_2-xh)*(y_3-yh)-(x_3-xh)*(y_2-yh))/(SQRT((x_2-x_3)^2+(y_2-y_3)^2))</f>
        <v>23.518512593994128</v>
      </c>
      <c r="AP86" s="15">
        <f>-((x_3-xh)*(y_1-yh)-(x_1-xh)*(y_3-yh))/(SQRT((x_3-x_1)^2+(y_3-y_1)^2))</f>
        <v>10.868836190255843</v>
      </c>
    </row>
    <row r="87" spans="1:42" ht="12.75">
      <c r="A87">
        <f t="shared" si="30"/>
        <v>81</v>
      </c>
      <c r="B87">
        <v>19.4625</v>
      </c>
      <c r="C87">
        <v>-27.3263</v>
      </c>
      <c r="D87">
        <v>86.3032</v>
      </c>
      <c r="E87" s="1">
        <f t="shared" si="31"/>
        <v>0.1568655793984129</v>
      </c>
      <c r="G87">
        <v>67.8059</v>
      </c>
      <c r="H87">
        <v>-42.9209</v>
      </c>
      <c r="I87">
        <v>81.7515</v>
      </c>
      <c r="J87" s="1">
        <f t="shared" si="32"/>
        <v>0.5194740224496415</v>
      </c>
      <c r="L87">
        <v>34.2856</v>
      </c>
      <c r="M87">
        <v>-84.1446</v>
      </c>
      <c r="N87">
        <v>68.4565</v>
      </c>
      <c r="O87" s="1">
        <f t="shared" si="33"/>
        <v>0.47533335670873683</v>
      </c>
      <c r="Q87">
        <v>35.0261</v>
      </c>
      <c r="R87">
        <v>-45.2775</v>
      </c>
      <c r="S87">
        <v>9.1271</v>
      </c>
      <c r="T87" s="1">
        <f t="shared" si="34"/>
        <v>0.48246915963613646</v>
      </c>
      <c r="V87" s="1">
        <f t="shared" si="18"/>
        <v>35.0261</v>
      </c>
      <c r="W87" s="1">
        <f t="shared" si="19"/>
        <v>-45.2775</v>
      </c>
      <c r="X87" s="1">
        <f t="shared" si="20"/>
        <v>275</v>
      </c>
      <c r="Y87" s="1">
        <f t="shared" si="35"/>
        <v>0.4359490795953122</v>
      </c>
      <c r="AA87" s="1">
        <f t="shared" si="21"/>
        <v>190.18662822774894</v>
      </c>
      <c r="AB87" s="1">
        <f t="shared" si="22"/>
        <v>196.0230894661392</v>
      </c>
      <c r="AC87" s="1">
        <f t="shared" si="23"/>
        <v>210.16997215327882</v>
      </c>
      <c r="AE87" s="1">
        <f t="shared" si="24"/>
        <v>50.99993966280744</v>
      </c>
      <c r="AF87" s="1">
        <f t="shared" si="25"/>
        <v>54.77007375182179</v>
      </c>
      <c r="AG87" s="1">
        <f t="shared" si="26"/>
        <v>61.372210400066244</v>
      </c>
      <c r="AI87" s="1">
        <f t="shared" si="27"/>
        <v>82.82371542767102</v>
      </c>
      <c r="AJ87" s="1">
        <f t="shared" si="28"/>
        <v>80.34845185679765</v>
      </c>
      <c r="AK87" s="1">
        <f t="shared" si="29"/>
        <v>79.34089027808689</v>
      </c>
      <c r="AN87" s="15">
        <f>-((x_1-xh)*(y_2-yh)-(x_2-xh)*(y_1-yh))/(SQRT((x_1-x_2)^2+(y_1-y_2)^2))</f>
        <v>12.306260469508207</v>
      </c>
      <c r="AO87" s="15">
        <f>-((x_2-xh)*(y_3-yh)-(x_3-xh)*(y_2-yh))/(SQRT((x_2-x_3)^2+(y_2-y_3)^2))</f>
        <v>23.946245858933125</v>
      </c>
      <c r="AP87" s="15">
        <f>-((x_3-xh)*(y_1-yh)-(x_1-xh)*(y_3-yh))/(SQRT((x_3-x_1)^2+(y_3-y_1)^2))</f>
        <v>10.528004141766685</v>
      </c>
    </row>
    <row r="88" spans="1:42" ht="12.75">
      <c r="A88">
        <f t="shared" si="30"/>
        <v>82</v>
      </c>
      <c r="B88">
        <v>19.6014</v>
      </c>
      <c r="C88">
        <v>-27.3673</v>
      </c>
      <c r="D88">
        <v>86.2389</v>
      </c>
      <c r="E88" s="1">
        <f t="shared" si="31"/>
        <v>0.15845724975526135</v>
      </c>
      <c r="G88">
        <v>67.8121</v>
      </c>
      <c r="H88">
        <v>-43.2715</v>
      </c>
      <c r="I88">
        <v>81.3613</v>
      </c>
      <c r="J88" s="1">
        <f t="shared" si="32"/>
        <v>0.5246092259958784</v>
      </c>
      <c r="L88">
        <v>33.9397</v>
      </c>
      <c r="M88">
        <v>-84.229</v>
      </c>
      <c r="N88">
        <v>68.1362</v>
      </c>
      <c r="O88" s="1">
        <f t="shared" si="33"/>
        <v>0.478917800880279</v>
      </c>
      <c r="Q88">
        <v>34.5998</v>
      </c>
      <c r="R88">
        <v>-45.1872</v>
      </c>
      <c r="S88">
        <v>8.9207</v>
      </c>
      <c r="T88" s="1">
        <f t="shared" si="34"/>
        <v>0.4821687878741212</v>
      </c>
      <c r="V88" s="1">
        <f t="shared" si="18"/>
        <v>34.5998</v>
      </c>
      <c r="W88" s="1">
        <f t="shared" si="19"/>
        <v>-45.1872</v>
      </c>
      <c r="X88" s="1">
        <f t="shared" si="20"/>
        <v>275</v>
      </c>
      <c r="Y88" s="1">
        <f t="shared" si="35"/>
        <v>0.43575885533170655</v>
      </c>
      <c r="AA88" s="1">
        <f t="shared" si="21"/>
        <v>190.1926752316713</v>
      </c>
      <c r="AB88" s="1">
        <f t="shared" si="22"/>
        <v>196.47562931689518</v>
      </c>
      <c r="AC88" s="1">
        <f t="shared" si="23"/>
        <v>210.51681555089607</v>
      </c>
      <c r="AE88" s="1">
        <f t="shared" si="24"/>
        <v>51.00006033221921</v>
      </c>
      <c r="AF88" s="1">
        <f t="shared" si="25"/>
        <v>54.77006078159855</v>
      </c>
      <c r="AG88" s="1">
        <f t="shared" si="26"/>
        <v>61.372204792316204</v>
      </c>
      <c r="AI88" s="1">
        <f t="shared" si="27"/>
        <v>82.96570444982007</v>
      </c>
      <c r="AJ88" s="1">
        <f t="shared" si="28"/>
        <v>80.25164131063117</v>
      </c>
      <c r="AK88" s="1">
        <f t="shared" si="29"/>
        <v>79.31068158501574</v>
      </c>
      <c r="AN88" s="15">
        <f>-((x_1-xh)*(y_2-yh)-(x_2-xh)*(y_1-yh))/(SQRT((x_1-x_2)^2+(y_1-y_2)^2))</f>
        <v>12.224104291354777</v>
      </c>
      <c r="AO88" s="15">
        <f>-((x_2-xh)*(y_3-yh)-(x_3-xh)*(y_2-yh))/(SQRT((x_2-x_3)^2+(y_2-y_3)^2))</f>
        <v>24.37288056450601</v>
      </c>
      <c r="AP88" s="15">
        <f>-((x_3-xh)*(y_1-yh)-(x_1-xh)*(y_3-yh))/(SQRT((x_3-x_1)^2+(y_3-y_1)^2))</f>
        <v>10.186066375541309</v>
      </c>
    </row>
    <row r="89" spans="1:42" ht="12.75">
      <c r="A89">
        <f t="shared" si="30"/>
        <v>83</v>
      </c>
      <c r="B89">
        <v>19.7388</v>
      </c>
      <c r="C89">
        <v>-27.4153</v>
      </c>
      <c r="D89">
        <v>86.1716</v>
      </c>
      <c r="E89" s="1">
        <f t="shared" si="31"/>
        <v>0.1603497739318647</v>
      </c>
      <c r="G89">
        <v>67.8129</v>
      </c>
      <c r="H89">
        <v>-43.6266</v>
      </c>
      <c r="I89">
        <v>80.9684</v>
      </c>
      <c r="J89" s="1">
        <f t="shared" si="32"/>
        <v>0.5295914085405824</v>
      </c>
      <c r="L89">
        <v>33.5913</v>
      </c>
      <c r="M89">
        <v>-84.3156</v>
      </c>
      <c r="N89">
        <v>67.8136</v>
      </c>
      <c r="O89" s="1">
        <f t="shared" si="33"/>
        <v>0.48265192426842113</v>
      </c>
      <c r="Q89">
        <v>34.1739</v>
      </c>
      <c r="R89">
        <v>-45.0966</v>
      </c>
      <c r="S89">
        <v>8.7145</v>
      </c>
      <c r="T89" s="1">
        <f t="shared" si="34"/>
        <v>0.48178585491896525</v>
      </c>
      <c r="V89" s="1">
        <f t="shared" si="18"/>
        <v>34.1739</v>
      </c>
      <c r="W89" s="1">
        <f t="shared" si="19"/>
        <v>-45.0966</v>
      </c>
      <c r="X89" s="1">
        <f t="shared" si="20"/>
        <v>275</v>
      </c>
      <c r="Y89" s="1">
        <f t="shared" si="35"/>
        <v>0.4354298680614341</v>
      </c>
      <c r="AA89" s="1">
        <f t="shared" si="21"/>
        <v>190.20295772742335</v>
      </c>
      <c r="AB89" s="1">
        <f t="shared" si="22"/>
        <v>196.93147290253023</v>
      </c>
      <c r="AC89" s="1">
        <f t="shared" si="23"/>
        <v>210.8664831800445</v>
      </c>
      <c r="AE89" s="1">
        <f t="shared" si="24"/>
        <v>50.99998655627274</v>
      </c>
      <c r="AF89" s="1">
        <f t="shared" si="25"/>
        <v>54.77007751135651</v>
      </c>
      <c r="AG89" s="1">
        <f t="shared" si="26"/>
        <v>61.37224177378565</v>
      </c>
      <c r="AI89" s="1">
        <f t="shared" si="27"/>
        <v>83.10756970495473</v>
      </c>
      <c r="AJ89" s="1">
        <f t="shared" si="28"/>
        <v>80.15526754297723</v>
      </c>
      <c r="AK89" s="1">
        <f t="shared" si="29"/>
        <v>79.27996219351961</v>
      </c>
      <c r="AN89" s="15">
        <f>-((x_1-xh)*(y_2-yh)-(x_2-xh)*(y_1-yh))/(SQRT((x_1-x_2)^2+(y_1-y_2)^2))</f>
        <v>12.141807333533894</v>
      </c>
      <c r="AO89" s="15">
        <f>-((x_2-xh)*(y_3-yh)-(x_3-xh)*(y_2-yh))/(SQRT((x_2-x_3)^2+(y_2-y_3)^2))</f>
        <v>24.798005238639018</v>
      </c>
      <c r="AP89" s="15">
        <f>-((x_3-xh)*(y_1-yh)-(x_1-xh)*(y_3-yh))/(SQRT((x_3-x_1)^2+(y_3-y_1)^2))</f>
        <v>9.843054451304717</v>
      </c>
    </row>
    <row r="90" spans="1:42" ht="12.75">
      <c r="A90">
        <f t="shared" si="30"/>
        <v>84</v>
      </c>
      <c r="B90">
        <v>19.8746</v>
      </c>
      <c r="C90">
        <v>-27.4704</v>
      </c>
      <c r="D90">
        <v>86.1013</v>
      </c>
      <c r="E90" s="1">
        <f t="shared" si="31"/>
        <v>0.16254150239246803</v>
      </c>
      <c r="G90">
        <v>67.8085</v>
      </c>
      <c r="H90">
        <v>-43.9863</v>
      </c>
      <c r="I90">
        <v>80.5726</v>
      </c>
      <c r="J90" s="1">
        <f t="shared" si="32"/>
        <v>0.5348467911467771</v>
      </c>
      <c r="L90">
        <v>33.2404</v>
      </c>
      <c r="M90">
        <v>-84.4043</v>
      </c>
      <c r="N90">
        <v>67.4887</v>
      </c>
      <c r="O90" s="1">
        <f t="shared" si="33"/>
        <v>0.48637280968409125</v>
      </c>
      <c r="Q90">
        <v>33.7483</v>
      </c>
      <c r="R90">
        <v>-45.0056</v>
      </c>
      <c r="S90">
        <v>8.5085</v>
      </c>
      <c r="T90" s="1">
        <f t="shared" si="34"/>
        <v>0.48151049832792064</v>
      </c>
      <c r="V90" s="1">
        <f t="shared" si="18"/>
        <v>33.7483</v>
      </c>
      <c r="W90" s="1">
        <f t="shared" si="19"/>
        <v>-45.0056</v>
      </c>
      <c r="X90" s="1">
        <f t="shared" si="20"/>
        <v>275</v>
      </c>
      <c r="Y90" s="1">
        <f t="shared" si="35"/>
        <v>0.43521989844215836</v>
      </c>
      <c r="AA90" s="1">
        <f t="shared" si="21"/>
        <v>190.21745885280882</v>
      </c>
      <c r="AB90" s="1">
        <f t="shared" si="22"/>
        <v>197.3908560883457</v>
      </c>
      <c r="AC90" s="1">
        <f t="shared" si="23"/>
        <v>211.2189744123146</v>
      </c>
      <c r="AE90" s="1">
        <f t="shared" si="24"/>
        <v>51.0000024089215</v>
      </c>
      <c r="AF90" s="1">
        <f t="shared" si="25"/>
        <v>54.770034697998874</v>
      </c>
      <c r="AG90" s="1">
        <f t="shared" si="26"/>
        <v>61.3721635402403</v>
      </c>
      <c r="AI90" s="1">
        <f t="shared" si="27"/>
        <v>83.24933796414012</v>
      </c>
      <c r="AJ90" s="1">
        <f t="shared" si="28"/>
        <v>80.05927159472627</v>
      </c>
      <c r="AK90" s="1">
        <f t="shared" si="29"/>
        <v>79.24874149200679</v>
      </c>
      <c r="AN90" s="15">
        <f>-((x_1-xh)*(y_2-yh)-(x_2-xh)*(y_1-yh))/(SQRT((x_1-x_2)^2+(y_1-y_2)^2))</f>
        <v>12.059182928002123</v>
      </c>
      <c r="AO90" s="15">
        <f>-((x_2-xh)*(y_3-yh)-(x_3-xh)*(y_2-yh))/(SQRT((x_2-x_3)^2+(y_2-y_3)^2))</f>
        <v>25.22192180971367</v>
      </c>
      <c r="AP90" s="15">
        <f>-((x_3-xh)*(y_1-yh)-(x_1-xh)*(y_3-yh))/(SQRT((x_3-x_1)^2+(y_3-y_1)^2))</f>
        <v>9.498894859179616</v>
      </c>
    </row>
    <row r="91" spans="1:42" ht="12.75">
      <c r="A91">
        <f t="shared" si="30"/>
        <v>85</v>
      </c>
      <c r="B91">
        <v>20.0087</v>
      </c>
      <c r="C91">
        <v>-27.5324</v>
      </c>
      <c r="D91">
        <v>86.028</v>
      </c>
      <c r="E91" s="1">
        <f t="shared" si="31"/>
        <v>0.164923315513599</v>
      </c>
      <c r="G91">
        <v>67.7988</v>
      </c>
      <c r="H91">
        <v>-44.3504</v>
      </c>
      <c r="I91">
        <v>80.1741</v>
      </c>
      <c r="J91" s="1">
        <f t="shared" si="32"/>
        <v>0.539875124450089</v>
      </c>
      <c r="L91">
        <v>32.887</v>
      </c>
      <c r="M91">
        <v>-84.4952</v>
      </c>
      <c r="N91">
        <v>67.1614</v>
      </c>
      <c r="O91" s="1">
        <f t="shared" si="33"/>
        <v>0.4901832922489247</v>
      </c>
      <c r="Q91">
        <v>33.3232</v>
      </c>
      <c r="R91">
        <v>-44.9142</v>
      </c>
      <c r="S91">
        <v>8.3028</v>
      </c>
      <c r="T91" s="1">
        <f t="shared" si="34"/>
        <v>0.4810160704176114</v>
      </c>
      <c r="V91" s="1">
        <f t="shared" si="18"/>
        <v>33.3232</v>
      </c>
      <c r="W91" s="1">
        <f t="shared" si="19"/>
        <v>-44.9142</v>
      </c>
      <c r="X91" s="1">
        <f t="shared" si="20"/>
        <v>275</v>
      </c>
      <c r="Y91" s="1">
        <f t="shared" si="35"/>
        <v>0.43481486865101615</v>
      </c>
      <c r="AA91" s="1">
        <f t="shared" si="21"/>
        <v>190.23622069808366</v>
      </c>
      <c r="AB91" s="1">
        <f t="shared" si="22"/>
        <v>197.8535220222526</v>
      </c>
      <c r="AC91" s="1">
        <f t="shared" si="23"/>
        <v>211.57440648953735</v>
      </c>
      <c r="AE91" s="1">
        <f t="shared" si="24"/>
        <v>51.00006791387634</v>
      </c>
      <c r="AF91" s="1">
        <f t="shared" si="25"/>
        <v>54.77014796008862</v>
      </c>
      <c r="AG91" s="1">
        <f t="shared" si="26"/>
        <v>61.3723047496996</v>
      </c>
      <c r="AI91" s="1">
        <f t="shared" si="27"/>
        <v>83.39088548259336</v>
      </c>
      <c r="AJ91" s="1">
        <f t="shared" si="28"/>
        <v>79.96373926062546</v>
      </c>
      <c r="AK91" s="1">
        <f t="shared" si="29"/>
        <v>79.21700598940896</v>
      </c>
      <c r="AN91" s="15">
        <f>-((x_1-xh)*(y_2-yh)-(x_2-xh)*(y_1-yh))/(SQRT((x_1-x_2)^2+(y_1-y_2)^2))</f>
        <v>11.976290235453579</v>
      </c>
      <c r="AO91" s="15">
        <f>-((x_2-xh)*(y_3-yh)-(x_3-xh)*(y_2-yh))/(SQRT((x_2-x_3)^2+(y_2-y_3)^2))</f>
        <v>25.64445287956441</v>
      </c>
      <c r="AP91" s="15">
        <f>-((x_3-xh)*(y_1-yh)-(x_1-xh)*(y_3-yh))/(SQRT((x_3-x_1)^2+(y_3-y_1)^2))</f>
        <v>9.153752628153777</v>
      </c>
    </row>
    <row r="92" spans="1:42" ht="12.75">
      <c r="A92">
        <f t="shared" si="30"/>
        <v>86</v>
      </c>
      <c r="B92">
        <v>20.141</v>
      </c>
      <c r="C92">
        <v>-27.6014</v>
      </c>
      <c r="D92">
        <v>85.9516</v>
      </c>
      <c r="E92" s="1">
        <f t="shared" si="31"/>
        <v>0.1676342745383552</v>
      </c>
      <c r="G92">
        <v>67.7836</v>
      </c>
      <c r="H92">
        <v>-44.7189</v>
      </c>
      <c r="I92">
        <v>79.7729</v>
      </c>
      <c r="J92" s="1">
        <f t="shared" si="32"/>
        <v>0.5449630537935474</v>
      </c>
      <c r="L92">
        <v>32.531</v>
      </c>
      <c r="M92">
        <v>-84.588</v>
      </c>
      <c r="N92">
        <v>66.8319</v>
      </c>
      <c r="O92" s="1">
        <f t="shared" si="33"/>
        <v>0.49388064347572674</v>
      </c>
      <c r="Q92">
        <v>32.8984</v>
      </c>
      <c r="R92">
        <v>-44.8225</v>
      </c>
      <c r="S92">
        <v>8.0973</v>
      </c>
      <c r="T92" s="1">
        <f t="shared" si="34"/>
        <v>0.4807225603193573</v>
      </c>
      <c r="V92" s="1">
        <f t="shared" si="18"/>
        <v>32.8984</v>
      </c>
      <c r="W92" s="1">
        <f t="shared" si="19"/>
        <v>-44.8225</v>
      </c>
      <c r="X92" s="1">
        <f t="shared" si="20"/>
        <v>275</v>
      </c>
      <c r="Y92" s="1">
        <f t="shared" si="35"/>
        <v>0.43458477884067515</v>
      </c>
      <c r="AA92" s="1">
        <f t="shared" si="21"/>
        <v>190.25933638728483</v>
      </c>
      <c r="AB92" s="1">
        <f t="shared" si="22"/>
        <v>198.3194606850523</v>
      </c>
      <c r="AC92" s="1">
        <f t="shared" si="23"/>
        <v>211.93250772503023</v>
      </c>
      <c r="AE92" s="1">
        <f t="shared" si="24"/>
        <v>51.000024261758945</v>
      </c>
      <c r="AF92" s="1">
        <f t="shared" si="25"/>
        <v>54.77006867413989</v>
      </c>
      <c r="AG92" s="1">
        <f t="shared" si="26"/>
        <v>61.37220549768436</v>
      </c>
      <c r="AI92" s="1">
        <f t="shared" si="27"/>
        <v>83.53220985589418</v>
      </c>
      <c r="AJ92" s="1">
        <f t="shared" si="28"/>
        <v>79.8686812604528</v>
      </c>
      <c r="AK92" s="1">
        <f t="shared" si="29"/>
        <v>79.18486083176245</v>
      </c>
      <c r="AN92" s="15">
        <f>-((x_1-xh)*(y_2-yh)-(x_2-xh)*(y_1-yh))/(SQRT((x_1-x_2)^2+(y_1-y_2)^2))</f>
        <v>11.893150793177313</v>
      </c>
      <c r="AO92" s="15">
        <f>-((x_2-xh)*(y_3-yh)-(x_3-xh)*(y_2-yh))/(SQRT((x_2-x_3)^2+(y_2-y_3)^2))</f>
        <v>26.065545405620693</v>
      </c>
      <c r="AP92" s="15">
        <f>-((x_3-xh)*(y_1-yh)-(x_1-xh)*(y_3-yh))/(SQRT((x_3-x_1)^2+(y_3-y_1)^2))</f>
        <v>8.80743093811808</v>
      </c>
    </row>
    <row r="93" spans="1:42" ht="12.75">
      <c r="A93">
        <f t="shared" si="30"/>
        <v>87</v>
      </c>
      <c r="B93">
        <v>20.2714</v>
      </c>
      <c r="C93">
        <v>-27.6773</v>
      </c>
      <c r="D93">
        <v>85.8723</v>
      </c>
      <c r="E93" s="1">
        <f t="shared" si="31"/>
        <v>0.17045075535180404</v>
      </c>
      <c r="G93">
        <v>67.763</v>
      </c>
      <c r="H93">
        <v>-45.0917</v>
      </c>
      <c r="I93">
        <v>79.3689</v>
      </c>
      <c r="J93" s="1">
        <f t="shared" si="32"/>
        <v>0.5501092618744139</v>
      </c>
      <c r="L93">
        <v>32.1724</v>
      </c>
      <c r="M93">
        <v>-84.6829</v>
      </c>
      <c r="N93">
        <v>66.5</v>
      </c>
      <c r="O93" s="1">
        <f t="shared" si="33"/>
        <v>0.49775252887353744</v>
      </c>
      <c r="Q93">
        <v>32.4739</v>
      </c>
      <c r="R93">
        <v>-44.7303</v>
      </c>
      <c r="S93">
        <v>7.8921</v>
      </c>
      <c r="T93" s="1">
        <f t="shared" si="34"/>
        <v>0.48042494731227425</v>
      </c>
      <c r="V93" s="1">
        <f t="shared" si="18"/>
        <v>32.4739</v>
      </c>
      <c r="W93" s="1">
        <f t="shared" si="19"/>
        <v>-44.7303</v>
      </c>
      <c r="X93" s="1">
        <f t="shared" si="20"/>
        <v>275</v>
      </c>
      <c r="Y93" s="1">
        <f t="shared" si="35"/>
        <v>0.4343973871928804</v>
      </c>
      <c r="AA93" s="1">
        <f t="shared" si="21"/>
        <v>190.28660678707791</v>
      </c>
      <c r="AB93" s="1">
        <f t="shared" si="22"/>
        <v>198.78877854642602</v>
      </c>
      <c r="AC93" s="1">
        <f t="shared" si="23"/>
        <v>212.29354947574362</v>
      </c>
      <c r="AE93" s="1">
        <f t="shared" si="24"/>
        <v>51.00007460269054</v>
      </c>
      <c r="AF93" s="1">
        <f t="shared" si="25"/>
        <v>54.77008775791764</v>
      </c>
      <c r="AG93" s="1">
        <f t="shared" si="26"/>
        <v>61.372292116638434</v>
      </c>
      <c r="AI93" s="1">
        <f t="shared" si="27"/>
        <v>83.6732826119537</v>
      </c>
      <c r="AJ93" s="1">
        <f t="shared" si="28"/>
        <v>79.77408402317239</v>
      </c>
      <c r="AK93" s="1">
        <f t="shared" si="29"/>
        <v>79.15221796954874</v>
      </c>
      <c r="AN93" s="15">
        <f>-((x_1-xh)*(y_2-yh)-(x_2-xh)*(y_1-yh))/(SQRT((x_1-x_2)^2+(y_1-y_2)^2))</f>
        <v>11.809628882951234</v>
      </c>
      <c r="AO93" s="15">
        <f>-((x_2-xh)*(y_3-yh)-(x_3-xh)*(y_2-yh))/(SQRT((x_2-x_3)^2+(y_2-y_3)^2))</f>
        <v>26.485457281218533</v>
      </c>
      <c r="AP93" s="15">
        <f>-((x_3-xh)*(y_1-yh)-(x_1-xh)*(y_3-yh))/(SQRT((x_3-x_1)^2+(y_3-y_1)^2))</f>
        <v>8.459967439558392</v>
      </c>
    </row>
    <row r="94" spans="1:42" ht="12.75">
      <c r="A94">
        <f t="shared" si="30"/>
        <v>88</v>
      </c>
      <c r="B94">
        <v>20.3998</v>
      </c>
      <c r="C94">
        <v>-27.7602</v>
      </c>
      <c r="D94">
        <v>85.7899</v>
      </c>
      <c r="E94" s="1">
        <f t="shared" si="31"/>
        <v>0.17363389646033678</v>
      </c>
      <c r="G94">
        <v>67.7368</v>
      </c>
      <c r="H94">
        <v>-45.4686</v>
      </c>
      <c r="I94">
        <v>78.9622</v>
      </c>
      <c r="J94" s="1">
        <f t="shared" si="32"/>
        <v>0.5551080435374721</v>
      </c>
      <c r="L94">
        <v>31.8111</v>
      </c>
      <c r="M94">
        <v>-84.7797</v>
      </c>
      <c r="N94">
        <v>66.1658</v>
      </c>
      <c r="O94" s="1">
        <f t="shared" si="33"/>
        <v>0.5015950258924025</v>
      </c>
      <c r="Q94">
        <v>32.0499</v>
      </c>
      <c r="R94">
        <v>-44.6378</v>
      </c>
      <c r="S94">
        <v>7.6872</v>
      </c>
      <c r="T94" s="1">
        <f t="shared" si="34"/>
        <v>0.4799127629059264</v>
      </c>
      <c r="V94" s="1">
        <f t="shared" si="18"/>
        <v>32.0499</v>
      </c>
      <c r="W94" s="1">
        <f t="shared" si="19"/>
        <v>-44.6378</v>
      </c>
      <c r="X94" s="1">
        <f t="shared" si="20"/>
        <v>275</v>
      </c>
      <c r="Y94" s="1">
        <f t="shared" si="35"/>
        <v>0.4339726373862755</v>
      </c>
      <c r="AA94" s="1">
        <f t="shared" si="21"/>
        <v>190.31826016906524</v>
      </c>
      <c r="AB94" s="1">
        <f t="shared" si="22"/>
        <v>199.26129601377684</v>
      </c>
      <c r="AC94" s="1">
        <f t="shared" si="23"/>
        <v>212.65735879740913</v>
      </c>
      <c r="AE94" s="1">
        <f t="shared" si="24"/>
        <v>50.99996555734132</v>
      </c>
      <c r="AF94" s="1">
        <f t="shared" si="25"/>
        <v>54.77012284685877</v>
      </c>
      <c r="AG94" s="1">
        <f t="shared" si="26"/>
        <v>61.37219605611323</v>
      </c>
      <c r="AI94" s="1">
        <f t="shared" si="27"/>
        <v>83.81400416024113</v>
      </c>
      <c r="AJ94" s="1">
        <f t="shared" si="28"/>
        <v>79.68006548822756</v>
      </c>
      <c r="AK94" s="1">
        <f t="shared" si="29"/>
        <v>79.11918584704688</v>
      </c>
      <c r="AN94" s="15">
        <f>-((x_1-xh)*(y_2-yh)-(x_2-xh)*(y_1-yh))/(SQRT((x_1-x_2)^2+(y_1-y_2)^2))</f>
        <v>11.725765367591821</v>
      </c>
      <c r="AO94" s="15">
        <f>-((x_2-xh)*(y_3-yh)-(x_3-xh)*(y_2-yh))/(SQRT((x_2-x_3)^2+(y_2-y_3)^2))</f>
        <v>26.903721623410124</v>
      </c>
      <c r="AP94" s="15">
        <f>-((x_3-xh)*(y_1-yh)-(x_1-xh)*(y_3-yh))/(SQRT((x_3-x_1)^2+(y_3-y_1)^2))</f>
        <v>8.111542896633638</v>
      </c>
    </row>
    <row r="95" spans="1:42" ht="12.75">
      <c r="A95">
        <f t="shared" si="30"/>
        <v>89</v>
      </c>
      <c r="B95">
        <v>20.5262</v>
      </c>
      <c r="C95">
        <v>-27.8498</v>
      </c>
      <c r="D95">
        <v>85.7044</v>
      </c>
      <c r="E95" s="1">
        <f t="shared" si="31"/>
        <v>0.17696149298646563</v>
      </c>
      <c r="G95">
        <v>67.7052</v>
      </c>
      <c r="H95">
        <v>-45.8498</v>
      </c>
      <c r="I95">
        <v>78.5527</v>
      </c>
      <c r="J95" s="1">
        <f t="shared" si="32"/>
        <v>0.5603590366898663</v>
      </c>
      <c r="L95">
        <v>31.4472</v>
      </c>
      <c r="M95">
        <v>-84.8785</v>
      </c>
      <c r="N95">
        <v>65.8293</v>
      </c>
      <c r="O95" s="1">
        <f t="shared" si="33"/>
        <v>0.505387870847729</v>
      </c>
      <c r="Q95">
        <v>31.6263</v>
      </c>
      <c r="R95">
        <v>-44.5449</v>
      </c>
      <c r="S95">
        <v>7.4825</v>
      </c>
      <c r="T95" s="1">
        <f t="shared" si="34"/>
        <v>0.479551311123221</v>
      </c>
      <c r="V95" s="1">
        <f t="shared" si="18"/>
        <v>31.6263</v>
      </c>
      <c r="W95" s="1">
        <f t="shared" si="19"/>
        <v>-44.5449</v>
      </c>
      <c r="X95" s="1">
        <f t="shared" si="20"/>
        <v>275</v>
      </c>
      <c r="Y95" s="1">
        <f t="shared" si="35"/>
        <v>0.4336673494742259</v>
      </c>
      <c r="AA95" s="1">
        <f t="shared" si="21"/>
        <v>190.3543084970235</v>
      </c>
      <c r="AB95" s="1">
        <f t="shared" si="22"/>
        <v>199.73715594878684</v>
      </c>
      <c r="AC95" s="1">
        <f t="shared" si="23"/>
        <v>213.02397307406508</v>
      </c>
      <c r="AE95" s="1">
        <f t="shared" si="24"/>
        <v>51.00004758713467</v>
      </c>
      <c r="AF95" s="1">
        <f t="shared" si="25"/>
        <v>54.77012776368155</v>
      </c>
      <c r="AG95" s="1">
        <f t="shared" si="26"/>
        <v>61.372310244115795</v>
      </c>
      <c r="AI95" s="1">
        <f t="shared" si="27"/>
        <v>83.9543087108348</v>
      </c>
      <c r="AJ95" s="1">
        <f t="shared" si="28"/>
        <v>79.58655203086124</v>
      </c>
      <c r="AK95" s="1">
        <f t="shared" si="29"/>
        <v>79.08571956474607</v>
      </c>
      <c r="AN95" s="15">
        <f>-((x_1-xh)*(y_2-yh)-(x_2-xh)*(y_1-yh))/(SQRT((x_1-x_2)^2+(y_1-y_2)^2))</f>
        <v>11.641613924829725</v>
      </c>
      <c r="AO95" s="15">
        <f>-((x_2-xh)*(y_3-yh)-(x_3-xh)*(y_2-yh))/(SQRT((x_2-x_3)^2+(y_2-y_3)^2))</f>
        <v>27.32076479100197</v>
      </c>
      <c r="AP95" s="15">
        <f>-((x_3-xh)*(y_1-yh)-(x_1-xh)*(y_3-yh))/(SQRT((x_3-x_1)^2+(y_3-y_1)^2))</f>
        <v>7.761944551241428</v>
      </c>
    </row>
    <row r="96" spans="1:42" ht="12.75">
      <c r="A96">
        <f t="shared" si="30"/>
        <v>90</v>
      </c>
      <c r="B96">
        <v>20.6504</v>
      </c>
      <c r="C96">
        <v>-27.9464</v>
      </c>
      <c r="D96">
        <v>85.6159</v>
      </c>
      <c r="E96" s="1">
        <f t="shared" si="31"/>
        <v>0.18052548296570972</v>
      </c>
      <c r="G96">
        <v>67.6679</v>
      </c>
      <c r="H96">
        <v>-46.235</v>
      </c>
      <c r="I96">
        <v>78.1406</v>
      </c>
      <c r="J96" s="1">
        <f t="shared" si="32"/>
        <v>0.5653288777340092</v>
      </c>
      <c r="L96">
        <v>31.0806</v>
      </c>
      <c r="M96">
        <v>-84.9791</v>
      </c>
      <c r="N96">
        <v>65.4905</v>
      </c>
      <c r="O96" s="1">
        <f t="shared" si="33"/>
        <v>0.5092164176457814</v>
      </c>
      <c r="Q96">
        <v>31.203</v>
      </c>
      <c r="R96">
        <v>-44.4517</v>
      </c>
      <c r="S96">
        <v>7.278</v>
      </c>
      <c r="T96" s="1">
        <f t="shared" si="34"/>
        <v>0.47925919918140364</v>
      </c>
      <c r="V96" s="1">
        <f t="shared" si="18"/>
        <v>31.203</v>
      </c>
      <c r="W96" s="1">
        <f t="shared" si="19"/>
        <v>-44.4517</v>
      </c>
      <c r="X96" s="1">
        <f t="shared" si="20"/>
        <v>275</v>
      </c>
      <c r="Y96" s="1">
        <f t="shared" si="35"/>
        <v>0.4334387269268866</v>
      </c>
      <c r="AA96" s="1">
        <f t="shared" si="21"/>
        <v>190.39464180396465</v>
      </c>
      <c r="AB96" s="1">
        <f t="shared" si="22"/>
        <v>200.21611438458194</v>
      </c>
      <c r="AC96" s="1">
        <f t="shared" si="23"/>
        <v>213.39333570374217</v>
      </c>
      <c r="AE96" s="1">
        <f t="shared" si="24"/>
        <v>50.999983395095335</v>
      </c>
      <c r="AF96" s="1">
        <f t="shared" si="25"/>
        <v>54.770072449376954</v>
      </c>
      <c r="AG96" s="1">
        <f t="shared" si="26"/>
        <v>61.3722222710731</v>
      </c>
      <c r="AI96" s="1">
        <f t="shared" si="27"/>
        <v>84.09418705407796</v>
      </c>
      <c r="AJ96" s="1">
        <f t="shared" si="28"/>
        <v>79.4935996328112</v>
      </c>
      <c r="AK96" s="1">
        <f t="shared" si="29"/>
        <v>79.05190566095371</v>
      </c>
      <c r="AN96" s="15">
        <f>-((x_1-xh)*(y_2-yh)-(x_2-xh)*(y_1-yh))/(SQRT((x_1-x_2)^2+(y_1-y_2)^2))</f>
        <v>11.557092539772675</v>
      </c>
      <c r="AO96" s="15">
        <f>-((x_2-xh)*(y_3-yh)-(x_3-xh)*(y_2-yh))/(SQRT((x_2-x_3)^2+(y_2-y_3)^2))</f>
        <v>27.736326551314015</v>
      </c>
      <c r="AP96" s="15">
        <f>-((x_3-xh)*(y_1-yh)-(x_1-xh)*(y_3-yh))/(SQRT((x_3-x_1)^2+(y_3-y_1)^2))</f>
        <v>7.411177527815059</v>
      </c>
    </row>
    <row r="97" spans="1:42" ht="12.75">
      <c r="A97">
        <f t="shared" si="30"/>
        <v>91</v>
      </c>
      <c r="B97">
        <v>20.7724</v>
      </c>
      <c r="C97">
        <v>-28.0497</v>
      </c>
      <c r="D97">
        <v>85.5243</v>
      </c>
      <c r="E97" s="1">
        <f t="shared" si="31"/>
        <v>0.18424291031136064</v>
      </c>
      <c r="G97">
        <v>67.625</v>
      </c>
      <c r="H97">
        <v>-46.6242</v>
      </c>
      <c r="I97">
        <v>77.7257</v>
      </c>
      <c r="J97" s="1">
        <f t="shared" si="32"/>
        <v>0.5704901927290289</v>
      </c>
      <c r="L97">
        <v>30.7112</v>
      </c>
      <c r="M97">
        <v>-85.0816</v>
      </c>
      <c r="N97">
        <v>65.1494</v>
      </c>
      <c r="O97" s="1">
        <f t="shared" si="33"/>
        <v>0.5131391818990201</v>
      </c>
      <c r="Q97">
        <v>30.7802</v>
      </c>
      <c r="R97">
        <v>-44.3581</v>
      </c>
      <c r="S97">
        <v>7.0738</v>
      </c>
      <c r="T97" s="1">
        <f t="shared" si="34"/>
        <v>0.4787676263073758</v>
      </c>
      <c r="V97" s="1">
        <f t="shared" si="18"/>
        <v>30.7802</v>
      </c>
      <c r="W97" s="1">
        <f t="shared" si="19"/>
        <v>-44.3581</v>
      </c>
      <c r="X97" s="1">
        <f t="shared" si="20"/>
        <v>275</v>
      </c>
      <c r="Y97" s="1">
        <f t="shared" si="35"/>
        <v>0.4330367189973609</v>
      </c>
      <c r="AA97" s="1">
        <f t="shared" si="21"/>
        <v>190.43938894538076</v>
      </c>
      <c r="AB97" s="1">
        <f t="shared" si="22"/>
        <v>200.6983406427168</v>
      </c>
      <c r="AC97" s="1">
        <f t="shared" si="23"/>
        <v>213.76548489784312</v>
      </c>
      <c r="AE97" s="1">
        <f t="shared" si="24"/>
        <v>50.999964107536385</v>
      </c>
      <c r="AF97" s="1">
        <f t="shared" si="25"/>
        <v>54.770097378861756</v>
      </c>
      <c r="AG97" s="1">
        <f t="shared" si="26"/>
        <v>61.37225686790408</v>
      </c>
      <c r="AI97" s="1">
        <f t="shared" si="27"/>
        <v>84.23351735512016</v>
      </c>
      <c r="AJ97" s="1">
        <f t="shared" si="28"/>
        <v>79.40125166356997</v>
      </c>
      <c r="AK97" s="1">
        <f t="shared" si="29"/>
        <v>79.0176981360285</v>
      </c>
      <c r="AN97" s="15">
        <f>-((x_1-xh)*(y_2-yh)-(x_2-xh)*(y_1-yh))/(SQRT((x_1-x_2)^2+(y_1-y_2)^2))</f>
        <v>11.472202222031394</v>
      </c>
      <c r="AO97" s="15">
        <f>-((x_2-xh)*(y_3-yh)-(x_3-xh)*(y_2-yh))/(SQRT((x_2-x_3)^2+(y_2-y_3)^2))</f>
        <v>28.150432029519564</v>
      </c>
      <c r="AP97" s="15">
        <f>-((x_3-xh)*(y_1-yh)-(x_1-xh)*(y_3-yh))/(SQRT((x_3-x_1)^2+(y_3-y_1)^2))</f>
        <v>7.059385844489126</v>
      </c>
    </row>
    <row r="98" spans="1:42" ht="12.75">
      <c r="A98">
        <f t="shared" si="30"/>
        <v>92</v>
      </c>
      <c r="B98">
        <v>20.7505</v>
      </c>
      <c r="C98">
        <v>-28.0839</v>
      </c>
      <c r="D98">
        <v>85.5408</v>
      </c>
      <c r="E98" s="1">
        <f t="shared" si="31"/>
        <v>0.0438349175886102</v>
      </c>
      <c r="G98">
        <v>67.6032</v>
      </c>
      <c r="H98">
        <v>-46.6583</v>
      </c>
      <c r="I98">
        <v>77.7422</v>
      </c>
      <c r="J98" s="1">
        <f t="shared" si="32"/>
        <v>0.043706978847769924</v>
      </c>
      <c r="L98">
        <v>30.6894</v>
      </c>
      <c r="M98">
        <v>-85.1157</v>
      </c>
      <c r="N98">
        <v>65.1659</v>
      </c>
      <c r="O98" s="1">
        <f t="shared" si="33"/>
        <v>0.04370697884778278</v>
      </c>
      <c r="Q98">
        <v>30.7583</v>
      </c>
      <c r="R98">
        <v>-44.3922</v>
      </c>
      <c r="S98">
        <v>7.0903</v>
      </c>
      <c r="T98" s="1">
        <f t="shared" si="34"/>
        <v>0.04375694230633857</v>
      </c>
      <c r="V98" s="1">
        <f t="shared" si="18"/>
        <v>30.7583</v>
      </c>
      <c r="W98" s="1">
        <f t="shared" si="19"/>
        <v>-44.3922</v>
      </c>
      <c r="X98" s="1">
        <f t="shared" si="20"/>
        <v>275</v>
      </c>
      <c r="Y98" s="1">
        <f t="shared" si="35"/>
        <v>0.0405267812686901</v>
      </c>
      <c r="AA98" s="1">
        <f t="shared" si="21"/>
        <v>190.42296388400746</v>
      </c>
      <c r="AB98" s="1">
        <f t="shared" si="22"/>
        <v>200.6821405259073</v>
      </c>
      <c r="AC98" s="1">
        <f t="shared" si="23"/>
        <v>213.7492870684485</v>
      </c>
      <c r="AE98" s="1">
        <f t="shared" si="24"/>
        <v>51.00001955499625</v>
      </c>
      <c r="AF98" s="1">
        <f t="shared" si="25"/>
        <v>54.77009737886176</v>
      </c>
      <c r="AG98" s="1">
        <f t="shared" si="26"/>
        <v>61.37218013448765</v>
      </c>
      <c r="AI98" s="1">
        <f t="shared" si="27"/>
        <v>84.2330440522608</v>
      </c>
      <c r="AJ98" s="1">
        <f t="shared" si="28"/>
        <v>79.40035718985177</v>
      </c>
      <c r="AK98" s="1">
        <f t="shared" si="29"/>
        <v>79.01685560273287</v>
      </c>
      <c r="AN98" s="15">
        <f>-((x_1-xh)*(y_2-yh)-(x_2-xh)*(y_1-yh))/(SQRT((x_1-x_2)^2+(y_1-y_2)^2))</f>
        <v>11.472148703941587</v>
      </c>
      <c r="AO98" s="15">
        <f>-((x_2-xh)*(y_3-yh)-(x_3-xh)*(y_2-yh))/(SQRT((x_2-x_3)^2+(y_2-y_3)^2))</f>
        <v>28.150504173222327</v>
      </c>
      <c r="AP98" s="15">
        <f>-((x_3-xh)*(y_1-yh)-(x_1-xh)*(y_3-yh))/(SQRT((x_3-x_1)^2+(y_3-y_1)^2))</f>
        <v>7.059367474403257</v>
      </c>
    </row>
    <row r="99" spans="1:42" ht="12.75">
      <c r="A99">
        <f t="shared" si="30"/>
        <v>93</v>
      </c>
      <c r="B99">
        <v>20.7286</v>
      </c>
      <c r="C99">
        <v>-28.118</v>
      </c>
      <c r="D99">
        <v>85.5573</v>
      </c>
      <c r="E99" s="1">
        <f t="shared" si="31"/>
        <v>0.04375694230633168</v>
      </c>
      <c r="G99">
        <v>67.5813</v>
      </c>
      <c r="H99">
        <v>-46.6924</v>
      </c>
      <c r="I99">
        <v>77.7587</v>
      </c>
      <c r="J99" s="1">
        <f t="shared" si="32"/>
        <v>0.04375694230634159</v>
      </c>
      <c r="L99">
        <v>30.6675</v>
      </c>
      <c r="M99">
        <v>-85.1498</v>
      </c>
      <c r="N99">
        <v>65.1823</v>
      </c>
      <c r="O99" s="1">
        <f t="shared" si="33"/>
        <v>0.04371933210834489</v>
      </c>
      <c r="Q99">
        <v>30.7364</v>
      </c>
      <c r="R99">
        <v>-44.4264</v>
      </c>
      <c r="S99">
        <v>7.1067</v>
      </c>
      <c r="T99" s="1">
        <f t="shared" si="34"/>
        <v>0.04379737435052284</v>
      </c>
      <c r="V99" s="1">
        <f t="shared" si="18"/>
        <v>30.7364</v>
      </c>
      <c r="W99" s="1">
        <f t="shared" si="19"/>
        <v>-44.4264</v>
      </c>
      <c r="X99" s="1">
        <f t="shared" si="20"/>
        <v>275</v>
      </c>
      <c r="Y99" s="1">
        <f t="shared" si="35"/>
        <v>0.04061095911204064</v>
      </c>
      <c r="AA99" s="1">
        <f t="shared" si="21"/>
        <v>190.4065559656232</v>
      </c>
      <c r="AB99" s="1">
        <f t="shared" si="22"/>
        <v>200.6659209674129</v>
      </c>
      <c r="AC99" s="1">
        <f t="shared" si="23"/>
        <v>213.73316843218322</v>
      </c>
      <c r="AE99" s="1">
        <f t="shared" si="24"/>
        <v>51.00001955499625</v>
      </c>
      <c r="AF99" s="1">
        <f t="shared" si="25"/>
        <v>54.77012034093041</v>
      </c>
      <c r="AG99" s="1">
        <f t="shared" si="26"/>
        <v>61.372213333478534</v>
      </c>
      <c r="AI99" s="1">
        <f t="shared" si="27"/>
        <v>84.23251963299016</v>
      </c>
      <c r="AJ99" s="1">
        <f t="shared" si="28"/>
        <v>79.39949230714619</v>
      </c>
      <c r="AK99" s="1">
        <f t="shared" si="29"/>
        <v>79.01604432089121</v>
      </c>
      <c r="AN99" s="15">
        <f>-((x_1-xh)*(y_2-yh)-(x_2-xh)*(y_1-yh))/(SQRT((x_1-x_2)^2+(y_1-y_2)^2))</f>
        <v>11.472241665211836</v>
      </c>
      <c r="AO99" s="15">
        <f>-((x_2-xh)*(y_3-yh)-(x_3-xh)*(y_2-yh))/(SQRT((x_2-x_3)^2+(y_2-y_3)^2))</f>
        <v>28.150434925217652</v>
      </c>
      <c r="AP99" s="15">
        <f>-((x_3-xh)*(y_1-yh)-(x_1-xh)*(y_3-yh))/(SQRT((x_3-x_1)^2+(y_3-y_1)^2))</f>
        <v>7.059350306206829</v>
      </c>
    </row>
    <row r="100" spans="1:42" ht="12.75">
      <c r="A100">
        <f t="shared" si="30"/>
        <v>94</v>
      </c>
      <c r="B100">
        <v>20.7067</v>
      </c>
      <c r="C100">
        <v>-28.1521</v>
      </c>
      <c r="D100">
        <v>85.5737</v>
      </c>
      <c r="E100" s="1">
        <f t="shared" si="31"/>
        <v>0.043719332108350425</v>
      </c>
      <c r="G100">
        <v>67.5594</v>
      </c>
      <c r="H100">
        <v>-46.7265</v>
      </c>
      <c r="I100">
        <v>77.7751</v>
      </c>
      <c r="J100" s="1">
        <f t="shared" si="32"/>
        <v>0.04371933210834687</v>
      </c>
      <c r="L100">
        <v>30.6456</v>
      </c>
      <c r="M100">
        <v>-85.1839</v>
      </c>
      <c r="N100">
        <v>65.1988</v>
      </c>
      <c r="O100" s="1">
        <f t="shared" si="33"/>
        <v>0.04375694230633428</v>
      </c>
      <c r="Q100">
        <v>30.7146</v>
      </c>
      <c r="R100">
        <v>-44.4605</v>
      </c>
      <c r="S100">
        <v>7.1232</v>
      </c>
      <c r="T100" s="1">
        <f t="shared" si="34"/>
        <v>0.043706978847777814</v>
      </c>
      <c r="V100" s="1">
        <f t="shared" si="18"/>
        <v>30.7146</v>
      </c>
      <c r="W100" s="1">
        <f t="shared" si="19"/>
        <v>-44.4605</v>
      </c>
      <c r="X100" s="1">
        <f t="shared" si="20"/>
        <v>275</v>
      </c>
      <c r="Y100" s="1">
        <f t="shared" si="35"/>
        <v>0.0404728303927475</v>
      </c>
      <c r="AA100" s="1">
        <f t="shared" si="21"/>
        <v>190.39024424759793</v>
      </c>
      <c r="AB100" s="1">
        <f t="shared" si="22"/>
        <v>200.64978251433516</v>
      </c>
      <c r="AC100" s="1">
        <f t="shared" si="23"/>
        <v>213.71697075805653</v>
      </c>
      <c r="AE100" s="1">
        <f t="shared" si="24"/>
        <v>51.00001955499625</v>
      </c>
      <c r="AF100" s="1">
        <f t="shared" si="25"/>
        <v>54.77009737886175</v>
      </c>
      <c r="AG100" s="1">
        <f t="shared" si="26"/>
        <v>61.372180134487635</v>
      </c>
      <c r="AI100" s="1">
        <f t="shared" si="27"/>
        <v>84.23200800695304</v>
      </c>
      <c r="AJ100" s="1">
        <f t="shared" si="28"/>
        <v>79.39865882983985</v>
      </c>
      <c r="AK100" s="1">
        <f t="shared" si="29"/>
        <v>79.01520144573176</v>
      </c>
      <c r="AN100" s="15">
        <f>-((x_1-xh)*(y_2-yh)-(x_2-xh)*(y_1-yh))/(SQRT((x_1-x_2)^2+(y_1-y_2)^2))</f>
        <v>11.47220481141647</v>
      </c>
      <c r="AO100" s="15">
        <f>-((x_2-xh)*(y_3-yh)-(x_3-xh)*(y_2-yh))/(SQRT((x_2-x_3)^2+(y_2-y_3)^2))</f>
        <v>28.15036278151488</v>
      </c>
      <c r="AP100" s="15">
        <f>-((x_3-xh)*(y_1-yh)-(x_1-xh)*(y_3-yh))/(SQRT((x_3-x_1)^2+(y_3-y_1)^2))</f>
        <v>7.059448821449465</v>
      </c>
    </row>
    <row r="101" spans="1:42" ht="12.75">
      <c r="A101">
        <f t="shared" si="30"/>
        <v>95</v>
      </c>
      <c r="B101">
        <v>20.6849</v>
      </c>
      <c r="C101">
        <v>-28.1862</v>
      </c>
      <c r="D101">
        <v>85.5902</v>
      </c>
      <c r="E101" s="1">
        <f t="shared" si="31"/>
        <v>0.04370697884777447</v>
      </c>
      <c r="G101">
        <v>67.5375</v>
      </c>
      <c r="H101">
        <v>-46.7606</v>
      </c>
      <c r="I101">
        <v>77.7916</v>
      </c>
      <c r="J101" s="1">
        <f t="shared" si="32"/>
        <v>0.043756942306336054</v>
      </c>
      <c r="L101">
        <v>30.6238</v>
      </c>
      <c r="M101">
        <v>-85.218</v>
      </c>
      <c r="N101">
        <v>65.2152</v>
      </c>
      <c r="O101" s="1">
        <f t="shared" si="33"/>
        <v>0.043669325618795905</v>
      </c>
      <c r="Q101">
        <v>30.6927</v>
      </c>
      <c r="R101">
        <v>-44.4946</v>
      </c>
      <c r="S101">
        <v>7.1396</v>
      </c>
      <c r="T101" s="1">
        <f t="shared" si="34"/>
        <v>0.043719332108345</v>
      </c>
      <c r="V101" s="1">
        <f t="shared" si="18"/>
        <v>30.6927</v>
      </c>
      <c r="W101" s="1">
        <f t="shared" si="19"/>
        <v>-44.4946</v>
      </c>
      <c r="X101" s="1">
        <f t="shared" si="20"/>
        <v>275</v>
      </c>
      <c r="Y101" s="1">
        <f t="shared" si="35"/>
        <v>0.04052678126868413</v>
      </c>
      <c r="AA101" s="1">
        <f t="shared" si="21"/>
        <v>190.3738225372386</v>
      </c>
      <c r="AB101" s="1">
        <f t="shared" si="22"/>
        <v>200.6335641750901</v>
      </c>
      <c r="AC101" s="1">
        <f t="shared" si="23"/>
        <v>213.7008712331562</v>
      </c>
      <c r="AE101" s="1">
        <f t="shared" si="24"/>
        <v>50.999927687007556</v>
      </c>
      <c r="AF101" s="1">
        <f t="shared" si="25"/>
        <v>54.77005294328279</v>
      </c>
      <c r="AG101" s="1">
        <f t="shared" si="26"/>
        <v>61.372213333478534</v>
      </c>
      <c r="AI101" s="1">
        <f t="shared" si="27"/>
        <v>84.23152459167753</v>
      </c>
      <c r="AJ101" s="1">
        <f t="shared" si="28"/>
        <v>79.39779194723832</v>
      </c>
      <c r="AK101" s="1">
        <f t="shared" si="29"/>
        <v>79.0143636411486</v>
      </c>
      <c r="AN101" s="15">
        <f>-((x_1-xh)*(y_2-yh)-(x_2-xh)*(y_1-yh))/(SQRT((x_1-x_2)^2+(y_1-y_2)^2))</f>
        <v>11.472230467505678</v>
      </c>
      <c r="AO101" s="15">
        <f>-((x_2-xh)*(y_3-yh)-(x_3-xh)*(y_2-yh))/(SQRT((x_2-x_3)^2+(y_2-y_3)^2))</f>
        <v>28.150395099376166</v>
      </c>
      <c r="AP101" s="15">
        <f>-((x_3-xh)*(y_1-yh)-(x_1-xh)*(y_3-yh))/(SQRT((x_3-x_1)^2+(y_3-y_1)^2))</f>
        <v>7.05935030620683</v>
      </c>
    </row>
    <row r="102" spans="1:42" ht="12.75">
      <c r="A102">
        <f t="shared" si="30"/>
        <v>96</v>
      </c>
      <c r="B102">
        <v>20.663</v>
      </c>
      <c r="C102">
        <v>-28.2203</v>
      </c>
      <c r="D102">
        <v>85.6066</v>
      </c>
      <c r="E102" s="1">
        <f t="shared" si="31"/>
        <v>0.043719332108350425</v>
      </c>
      <c r="G102">
        <v>67.5157</v>
      </c>
      <c r="H102">
        <v>-46.7948</v>
      </c>
      <c r="I102">
        <v>77.808</v>
      </c>
      <c r="J102" s="1">
        <f t="shared" si="32"/>
        <v>0.04374745706895977</v>
      </c>
      <c r="L102">
        <v>30.6019</v>
      </c>
      <c r="M102">
        <v>-85.2522</v>
      </c>
      <c r="N102">
        <v>65.2317</v>
      </c>
      <c r="O102" s="1">
        <f t="shared" si="33"/>
        <v>0.04383491758860843</v>
      </c>
      <c r="Q102">
        <v>30.6708</v>
      </c>
      <c r="R102">
        <v>-44.5287</v>
      </c>
      <c r="S102">
        <v>7.1561</v>
      </c>
      <c r="T102" s="1">
        <f t="shared" si="34"/>
        <v>0.043756942306337136</v>
      </c>
      <c r="V102" s="1">
        <f t="shared" si="18"/>
        <v>30.6708</v>
      </c>
      <c r="W102" s="1">
        <f t="shared" si="19"/>
        <v>-44.5287</v>
      </c>
      <c r="X102" s="1">
        <f t="shared" si="20"/>
        <v>275</v>
      </c>
      <c r="Y102" s="1">
        <f t="shared" si="35"/>
        <v>0.04052678126868819</v>
      </c>
      <c r="AA102" s="1">
        <f t="shared" si="21"/>
        <v>190.35750559134777</v>
      </c>
      <c r="AB102" s="1">
        <f t="shared" si="22"/>
        <v>200.61746366959184</v>
      </c>
      <c r="AC102" s="1">
        <f t="shared" si="23"/>
        <v>213.6846926767334</v>
      </c>
      <c r="AE102" s="1">
        <f t="shared" si="24"/>
        <v>51.000055975459475</v>
      </c>
      <c r="AF102" s="1">
        <f t="shared" si="25"/>
        <v>54.770097378861756</v>
      </c>
      <c r="AG102" s="1">
        <f t="shared" si="26"/>
        <v>61.37227306227137</v>
      </c>
      <c r="AI102" s="1">
        <f t="shared" si="27"/>
        <v>84.23102845543315</v>
      </c>
      <c r="AJ102" s="1">
        <f t="shared" si="28"/>
        <v>79.39690043720324</v>
      </c>
      <c r="AK102" s="1">
        <f t="shared" si="29"/>
        <v>79.01349423399212</v>
      </c>
      <c r="AN102" s="15">
        <f>-((x_1-xh)*(y_2-yh)-(x_2-xh)*(y_1-yh))/(SQRT((x_1-x_2)^2+(y_1-y_2)^2))</f>
        <v>11.47221341979693</v>
      </c>
      <c r="AO102" s="15">
        <f>-((x_2-xh)*(y_3-yh)-(x_3-xh)*(y_2-yh))/(SQRT((x_2-x_3)^2+(y_2-y_3)^2))</f>
        <v>28.150504173222327</v>
      </c>
      <c r="AP102" s="15">
        <f>-((x_3-xh)*(y_1-yh)-(x_1-xh)*(y_3-yh))/(SQRT((x_3-x_1)^2+(y_3-y_1)^2))</f>
        <v>7.059355580325937</v>
      </c>
    </row>
    <row r="103" spans="1:42" ht="12.75">
      <c r="A103">
        <f t="shared" si="30"/>
        <v>97</v>
      </c>
      <c r="B103">
        <v>20.6411</v>
      </c>
      <c r="C103">
        <v>-28.2545</v>
      </c>
      <c r="D103">
        <v>85.6231</v>
      </c>
      <c r="E103" s="1">
        <f t="shared" si="31"/>
        <v>0.04383491758860308</v>
      </c>
      <c r="G103">
        <v>67.4938</v>
      </c>
      <c r="H103">
        <v>-46.8289</v>
      </c>
      <c r="I103">
        <v>77.8245</v>
      </c>
      <c r="J103" s="1">
        <f t="shared" si="32"/>
        <v>0.0437569423063307</v>
      </c>
      <c r="L103">
        <v>30.58</v>
      </c>
      <c r="M103">
        <v>-85.2863</v>
      </c>
      <c r="N103">
        <v>65.2482</v>
      </c>
      <c r="O103" s="1">
        <f t="shared" si="33"/>
        <v>0.0437569423063307</v>
      </c>
      <c r="Q103">
        <v>30.6489</v>
      </c>
      <c r="R103">
        <v>-44.5629</v>
      </c>
      <c r="S103">
        <v>7.1725</v>
      </c>
      <c r="T103" s="1">
        <f t="shared" si="34"/>
        <v>0.04379737435052284</v>
      </c>
      <c r="V103" s="1">
        <f t="shared" si="18"/>
        <v>30.6489</v>
      </c>
      <c r="W103" s="1">
        <f t="shared" si="19"/>
        <v>-44.5629</v>
      </c>
      <c r="X103" s="1">
        <f t="shared" si="20"/>
        <v>275</v>
      </c>
      <c r="Y103" s="1">
        <f t="shared" si="35"/>
        <v>0.04061095911204064</v>
      </c>
      <c r="AA103" s="1">
        <f t="shared" si="21"/>
        <v>190.34108916629117</v>
      </c>
      <c r="AB103" s="1">
        <f t="shared" si="22"/>
        <v>200.60124429389765</v>
      </c>
      <c r="AC103" s="1">
        <f t="shared" si="23"/>
        <v>213.66847605112457</v>
      </c>
      <c r="AE103" s="1">
        <f t="shared" si="24"/>
        <v>51.00001955499624</v>
      </c>
      <c r="AF103" s="1">
        <f t="shared" si="25"/>
        <v>54.770097378861756</v>
      </c>
      <c r="AG103" s="1">
        <f t="shared" si="26"/>
        <v>61.37218013448764</v>
      </c>
      <c r="AI103" s="1">
        <f t="shared" si="27"/>
        <v>84.23052920812583</v>
      </c>
      <c r="AJ103" s="1">
        <f t="shared" si="28"/>
        <v>79.39603499615359</v>
      </c>
      <c r="AK103" s="1">
        <f t="shared" si="29"/>
        <v>79.01267734255106</v>
      </c>
      <c r="AN103" s="15">
        <f>-((x_1-xh)*(y_2-yh)-(x_2-xh)*(y_1-yh))/(SQRT((x_1-x_2)^2+(y_1-y_2)^2))</f>
        <v>11.472241665211834</v>
      </c>
      <c r="AO103" s="15">
        <f>-((x_2-xh)*(y_3-yh)-(x_3-xh)*(y_2-yh))/(SQRT((x_2-x_3)^2+(y_2-y_3)^2))</f>
        <v>28.150434925217652</v>
      </c>
      <c r="AP103" s="15">
        <f>-((x_3-xh)*(y_1-yh)-(x_1-xh)*(y_3-yh))/(SQRT((x_3-x_1)^2+(y_3-y_1)^2))</f>
        <v>7.059350306206831</v>
      </c>
    </row>
    <row r="104" spans="1:42" ht="12.75">
      <c r="A104">
        <f t="shared" si="30"/>
        <v>98</v>
      </c>
      <c r="B104">
        <v>20.6193</v>
      </c>
      <c r="C104">
        <v>-28.2886</v>
      </c>
      <c r="D104">
        <v>85.6396</v>
      </c>
      <c r="E104" s="1">
        <f t="shared" si="31"/>
        <v>0.04370697884777983</v>
      </c>
      <c r="G104">
        <v>67.4719</v>
      </c>
      <c r="H104">
        <v>-46.863</v>
      </c>
      <c r="I104">
        <v>77.841</v>
      </c>
      <c r="J104" s="1">
        <f t="shared" si="32"/>
        <v>0.043756942306329115</v>
      </c>
      <c r="L104">
        <v>30.5581</v>
      </c>
      <c r="M104">
        <v>-85.3204</v>
      </c>
      <c r="N104">
        <v>65.2646</v>
      </c>
      <c r="O104" s="1">
        <f t="shared" si="33"/>
        <v>0.04371933210835597</v>
      </c>
      <c r="Q104">
        <v>30.6271</v>
      </c>
      <c r="R104">
        <v>-44.597</v>
      </c>
      <c r="S104">
        <v>7.189</v>
      </c>
      <c r="T104" s="1">
        <f t="shared" si="34"/>
        <v>0.04370697884777958</v>
      </c>
      <c r="V104" s="1">
        <f t="shared" si="18"/>
        <v>30.6271</v>
      </c>
      <c r="W104" s="1">
        <f t="shared" si="19"/>
        <v>-44.597</v>
      </c>
      <c r="X104" s="1">
        <f t="shared" si="20"/>
        <v>275</v>
      </c>
      <c r="Y104" s="1">
        <f t="shared" si="35"/>
        <v>0.04047283039274942</v>
      </c>
      <c r="AA104" s="1">
        <f t="shared" si="21"/>
        <v>190.3246727556887</v>
      </c>
      <c r="AB104" s="1">
        <f t="shared" si="22"/>
        <v>200.5850077250042</v>
      </c>
      <c r="AC104" s="1">
        <f t="shared" si="23"/>
        <v>213.65237672846047</v>
      </c>
      <c r="AE104" s="1">
        <f t="shared" si="24"/>
        <v>50.99992768700756</v>
      </c>
      <c r="AF104" s="1">
        <f t="shared" si="25"/>
        <v>54.770120340930426</v>
      </c>
      <c r="AG104" s="1">
        <f t="shared" si="26"/>
        <v>61.37219713909549</v>
      </c>
      <c r="AI104" s="1">
        <f t="shared" si="27"/>
        <v>84.23002987469367</v>
      </c>
      <c r="AJ104" s="1">
        <f t="shared" si="28"/>
        <v>79.39519571513803</v>
      </c>
      <c r="AK104" s="1">
        <f t="shared" si="29"/>
        <v>79.01183906845839</v>
      </c>
      <c r="AN104" s="15">
        <f>-((x_1-xh)*(y_2-yh)-(x_2-xh)*(y_1-yh))/(SQRT((x_1-x_2)^2+(y_1-y_2)^2))</f>
        <v>11.472230467505684</v>
      </c>
      <c r="AO104" s="15">
        <f>-((x_2-xh)*(y_3-yh)-(x_3-xh)*(y_2-yh))/(SQRT((x_2-x_3)^2+(y_2-y_3)^2))</f>
        <v>28.150362781514893</v>
      </c>
      <c r="AP104" s="15">
        <f>-((x_3-xh)*(y_1-yh)-(x_1-xh)*(y_3-yh))/(SQRT((x_3-x_1)^2+(y_3-y_1)^2))</f>
        <v>7.05938057042352</v>
      </c>
    </row>
    <row r="105" spans="1:42" ht="12.75">
      <c r="A105">
        <f t="shared" si="30"/>
        <v>99</v>
      </c>
      <c r="B105">
        <v>20.5974</v>
      </c>
      <c r="C105">
        <v>-28.3227</v>
      </c>
      <c r="D105">
        <v>85.656</v>
      </c>
      <c r="E105" s="1">
        <f t="shared" si="31"/>
        <v>0.043719332108350425</v>
      </c>
      <c r="G105">
        <v>67.45</v>
      </c>
      <c r="H105">
        <v>-46.8971</v>
      </c>
      <c r="I105">
        <v>77.8574</v>
      </c>
      <c r="J105" s="1">
        <f t="shared" si="32"/>
        <v>0.0437193321083522</v>
      </c>
      <c r="L105">
        <v>30.5363</v>
      </c>
      <c r="M105">
        <v>-85.3545</v>
      </c>
      <c r="N105">
        <v>65.2811</v>
      </c>
      <c r="O105" s="1">
        <f t="shared" si="33"/>
        <v>0.043706978847769924</v>
      </c>
      <c r="Q105">
        <v>30.6052</v>
      </c>
      <c r="R105">
        <v>-44.6311</v>
      </c>
      <c r="S105">
        <v>7.2055</v>
      </c>
      <c r="T105" s="1">
        <f t="shared" si="34"/>
        <v>0.043756942306336796</v>
      </c>
      <c r="V105" s="1">
        <f t="shared" si="18"/>
        <v>30.6052</v>
      </c>
      <c r="W105" s="1">
        <f t="shared" si="19"/>
        <v>-44.6311</v>
      </c>
      <c r="X105" s="1">
        <f t="shared" si="20"/>
        <v>275</v>
      </c>
      <c r="Y105" s="1">
        <f t="shared" si="35"/>
        <v>0.04052678126868819</v>
      </c>
      <c r="AA105" s="1">
        <f t="shared" si="21"/>
        <v>190.30835585281062</v>
      </c>
      <c r="AB105" s="1">
        <f t="shared" si="22"/>
        <v>200.56888786100404</v>
      </c>
      <c r="AC105" s="1">
        <f t="shared" si="23"/>
        <v>213.63617922060862</v>
      </c>
      <c r="AE105" s="1">
        <f t="shared" si="24"/>
        <v>50.99992768700756</v>
      </c>
      <c r="AF105" s="1">
        <f t="shared" si="25"/>
        <v>54.77002998118588</v>
      </c>
      <c r="AG105" s="1">
        <f t="shared" si="26"/>
        <v>61.37218013448765</v>
      </c>
      <c r="AI105" s="1">
        <f t="shared" si="27"/>
        <v>84.22953348215907</v>
      </c>
      <c r="AJ105" s="1">
        <f t="shared" si="28"/>
        <v>79.3943335301909</v>
      </c>
      <c r="AK105" s="1">
        <f t="shared" si="29"/>
        <v>79.01099564486185</v>
      </c>
      <c r="AN105" s="15">
        <f>-((x_1-xh)*(y_2-yh)-(x_2-xh)*(y_1-yh))/(SQRT((x_1-x_2)^2+(y_1-y_2)^2))</f>
        <v>11.472230467505684</v>
      </c>
      <c r="AO105" s="15">
        <f>-((x_2-xh)*(y_3-yh)-(x_3-xh)*(y_2-yh))/(SQRT((x_2-x_3)^2+(y_2-y_3)^2))</f>
        <v>28.15039509937617</v>
      </c>
      <c r="AP105" s="15">
        <f>-((x_3-xh)*(y_1-yh)-(x_1-xh)*(y_3-yh))/(SQRT((x_3-x_1)^2+(y_3-y_1)^2))</f>
        <v>7.059350306206829</v>
      </c>
    </row>
    <row r="106" spans="1:42" ht="12.75">
      <c r="A106">
        <f t="shared" si="30"/>
        <v>100</v>
      </c>
      <c r="B106">
        <v>20.5755</v>
      </c>
      <c r="C106">
        <v>-28.3568</v>
      </c>
      <c r="D106">
        <v>85.6725</v>
      </c>
      <c r="E106" s="1">
        <f t="shared" si="31"/>
        <v>0.04375694230633168</v>
      </c>
      <c r="G106">
        <v>67.4282</v>
      </c>
      <c r="H106">
        <v>-46.9313</v>
      </c>
      <c r="I106">
        <v>77.8739</v>
      </c>
      <c r="J106" s="1">
        <f t="shared" si="32"/>
        <v>0.0437850431083504</v>
      </c>
      <c r="L106">
        <v>30.5144</v>
      </c>
      <c r="M106">
        <v>-85.3887</v>
      </c>
      <c r="N106">
        <v>65.2975</v>
      </c>
      <c r="O106" s="1">
        <f t="shared" si="33"/>
        <v>0.04379737435052628</v>
      </c>
      <c r="Q106">
        <v>30.5833</v>
      </c>
      <c r="R106">
        <v>-44.6652</v>
      </c>
      <c r="S106">
        <v>7.2219</v>
      </c>
      <c r="T106" s="1">
        <f t="shared" si="34"/>
        <v>0.04371933210834322</v>
      </c>
      <c r="V106" s="1">
        <f t="shared" si="18"/>
        <v>30.5833</v>
      </c>
      <c r="W106" s="1">
        <f t="shared" si="19"/>
        <v>-44.6652</v>
      </c>
      <c r="X106" s="1">
        <f t="shared" si="20"/>
        <v>275</v>
      </c>
      <c r="Y106" s="1">
        <f t="shared" si="35"/>
        <v>0.04052678126868221</v>
      </c>
      <c r="AA106" s="1">
        <f t="shared" si="21"/>
        <v>190.29193947104014</v>
      </c>
      <c r="AB106" s="1">
        <f t="shared" si="22"/>
        <v>200.55268925255032</v>
      </c>
      <c r="AC106" s="1">
        <f t="shared" si="23"/>
        <v>213.62009902092547</v>
      </c>
      <c r="AE106" s="1">
        <f t="shared" si="24"/>
        <v>51.000055975459475</v>
      </c>
      <c r="AF106" s="1">
        <f t="shared" si="25"/>
        <v>54.770120340930426</v>
      </c>
      <c r="AG106" s="1">
        <f t="shared" si="26"/>
        <v>61.37230626121199</v>
      </c>
      <c r="AI106" s="1">
        <f t="shared" si="27"/>
        <v>84.22903397693247</v>
      </c>
      <c r="AJ106" s="1">
        <f t="shared" si="28"/>
        <v>79.39343619650096</v>
      </c>
      <c r="AK106" s="1">
        <f t="shared" si="29"/>
        <v>79.01013083244322</v>
      </c>
      <c r="AN106" s="15">
        <f>-((x_1-xh)*(y_2-yh)-(x_2-xh)*(y_1-yh))/(SQRT((x_1-x_2)^2+(y_1-y_2)^2))</f>
        <v>11.472213419796931</v>
      </c>
      <c r="AO106" s="15">
        <f>-((x_2-xh)*(y_3-yh)-(x_3-xh)*(y_2-yh))/(SQRT((x_2-x_3)^2+(y_2-y_3)^2))</f>
        <v>28.150504173222327</v>
      </c>
      <c r="AP106" s="15">
        <f>-((x_3-xh)*(y_1-yh)-(x_1-xh)*(y_3-yh))/(SQRT((x_3-x_1)^2+(y_3-y_1)^2))</f>
        <v>7.059355580325938</v>
      </c>
    </row>
    <row r="107" spans="1:42" ht="12.75">
      <c r="A107">
        <f t="shared" si="30"/>
        <v>101</v>
      </c>
      <c r="B107">
        <v>20.4025</v>
      </c>
      <c r="C107">
        <v>-28.5358</v>
      </c>
      <c r="D107">
        <v>85.9568</v>
      </c>
      <c r="E107" s="1">
        <f t="shared" si="31"/>
        <v>0.37788422830279794</v>
      </c>
      <c r="G107">
        <v>67.2386</v>
      </c>
      <c r="H107">
        <v>-47.1407</v>
      </c>
      <c r="I107">
        <v>78.1316</v>
      </c>
      <c r="J107" s="1">
        <f t="shared" si="32"/>
        <v>0.38236868334109203</v>
      </c>
      <c r="L107">
        <v>30.2934</v>
      </c>
      <c r="M107">
        <v>-85.5845</v>
      </c>
      <c r="N107">
        <v>65.6058</v>
      </c>
      <c r="O107" s="1">
        <f t="shared" si="33"/>
        <v>0.4268811661340939</v>
      </c>
      <c r="Q107">
        <v>30.3393</v>
      </c>
      <c r="R107">
        <v>-44.8934</v>
      </c>
      <c r="S107">
        <v>7.5075</v>
      </c>
      <c r="T107" s="1">
        <f t="shared" si="34"/>
        <v>0.43952087549967483</v>
      </c>
      <c r="V107" s="1">
        <f t="shared" si="18"/>
        <v>30.3393</v>
      </c>
      <c r="W107" s="1">
        <f t="shared" si="19"/>
        <v>-44.8934</v>
      </c>
      <c r="X107" s="1">
        <f t="shared" si="20"/>
        <v>275</v>
      </c>
      <c r="Y107" s="1">
        <f t="shared" si="35"/>
        <v>0.3340826843761891</v>
      </c>
      <c r="AA107" s="1">
        <f t="shared" si="21"/>
        <v>190.00958538515894</v>
      </c>
      <c r="AB107" s="1">
        <f t="shared" si="22"/>
        <v>200.30920002920487</v>
      </c>
      <c r="AC107" s="1">
        <f t="shared" si="23"/>
        <v>213.31127190015064</v>
      </c>
      <c r="AE107" s="1">
        <f t="shared" si="24"/>
        <v>50.99996394371275</v>
      </c>
      <c r="AF107" s="1">
        <f t="shared" si="25"/>
        <v>54.77014905146781</v>
      </c>
      <c r="AG107" s="1">
        <f t="shared" si="26"/>
        <v>61.3722027916548</v>
      </c>
      <c r="AI107" s="1">
        <f t="shared" si="27"/>
        <v>84.21891584398453</v>
      </c>
      <c r="AJ107" s="1">
        <f t="shared" si="28"/>
        <v>79.36492546149077</v>
      </c>
      <c r="AK107" s="1">
        <f t="shared" si="29"/>
        <v>79.00289596812925</v>
      </c>
      <c r="AN107" s="15">
        <f>-((x_1-xh)*(y_2-yh)-(x_2-xh)*(y_1-yh))/(SQRT((x_1-x_2)^2+(y_1-y_2)^2))</f>
        <v>11.53370031201234</v>
      </c>
      <c r="AO107" s="15">
        <f>-((x_2-xh)*(y_3-yh)-(x_3-xh)*(y_2-yh))/(SQRT((x_2-x_3)^2+(y_2-y_3)^2))</f>
        <v>28.162332413070324</v>
      </c>
      <c r="AP107" s="15">
        <f>-((x_3-xh)*(y_1-yh)-(x_1-xh)*(y_3-yh))/(SQRT((x_3-x_1)^2+(y_3-y_1)^2))</f>
        <v>6.996402464411988</v>
      </c>
    </row>
    <row r="108" spans="1:42" ht="12.75">
      <c r="A108">
        <f t="shared" si="30"/>
        <v>102</v>
      </c>
      <c r="B108">
        <v>20.2197</v>
      </c>
      <c r="C108">
        <v>-28.7696</v>
      </c>
      <c r="D108">
        <v>86.1834</v>
      </c>
      <c r="E108" s="1">
        <f t="shared" si="31"/>
        <v>0.3733976968327514</v>
      </c>
      <c r="G108">
        <v>67.0463</v>
      </c>
      <c r="H108">
        <v>-47.3921</v>
      </c>
      <c r="I108">
        <v>78.343</v>
      </c>
      <c r="J108" s="1">
        <f t="shared" si="32"/>
        <v>0.38061950817055934</v>
      </c>
      <c r="L108">
        <v>30.0832</v>
      </c>
      <c r="M108">
        <v>-85.828</v>
      </c>
      <c r="N108">
        <v>65.8461</v>
      </c>
      <c r="O108" s="1">
        <f t="shared" si="33"/>
        <v>0.4015225771983435</v>
      </c>
      <c r="Q108">
        <v>30.1159</v>
      </c>
      <c r="R108">
        <v>-45.1554</v>
      </c>
      <c r="S108">
        <v>7.7348</v>
      </c>
      <c r="T108" s="1">
        <f t="shared" si="34"/>
        <v>0.41257344800653467</v>
      </c>
      <c r="V108" s="1">
        <f t="shared" si="18"/>
        <v>30.1159</v>
      </c>
      <c r="W108" s="1">
        <f t="shared" si="19"/>
        <v>-45.1554</v>
      </c>
      <c r="X108" s="1">
        <f t="shared" si="20"/>
        <v>275</v>
      </c>
      <c r="Y108" s="1">
        <f t="shared" si="35"/>
        <v>0.34431317140069</v>
      </c>
      <c r="AA108" s="1">
        <f t="shared" si="21"/>
        <v>189.78445050013977</v>
      </c>
      <c r="AB108" s="1">
        <f t="shared" si="22"/>
        <v>200.1070536489156</v>
      </c>
      <c r="AC108" s="1">
        <f t="shared" si="23"/>
        <v>213.07185488764114</v>
      </c>
      <c r="AE108" s="1">
        <f t="shared" si="24"/>
        <v>50.99999848990194</v>
      </c>
      <c r="AF108" s="1">
        <f t="shared" si="25"/>
        <v>54.770080153583855</v>
      </c>
      <c r="AG108" s="1">
        <f t="shared" si="26"/>
        <v>61.37226909688121</v>
      </c>
      <c r="AI108" s="1">
        <f t="shared" si="27"/>
        <v>84.21109803760743</v>
      </c>
      <c r="AJ108" s="1">
        <f t="shared" si="28"/>
        <v>79.34519976848294</v>
      </c>
      <c r="AK108" s="1">
        <f t="shared" si="29"/>
        <v>78.99545629708126</v>
      </c>
      <c r="AN108" s="15">
        <f>-((x_1-xh)*(y_2-yh)-(x_2-xh)*(y_1-yh))/(SQRT((x_1-x_2)^2+(y_1-y_2)^2))</f>
        <v>11.568886118614149</v>
      </c>
      <c r="AO108" s="15">
        <f>-((x_2-xh)*(y_3-yh)-(x_3-xh)*(y_2-yh))/(SQRT((x_2-x_3)^2+(y_2-y_3)^2))</f>
        <v>28.1691451833996</v>
      </c>
      <c r="AP108" s="15">
        <f>-((x_3-xh)*(y_1-yh)-(x_1-xh)*(y_3-yh))/(SQRT((x_3-x_1)^2+(y_3-y_1)^2))</f>
        <v>6.960406989610895</v>
      </c>
    </row>
    <row r="109" spans="1:42" ht="12.75">
      <c r="A109">
        <f t="shared" si="30"/>
        <v>103</v>
      </c>
      <c r="B109">
        <v>20.0557</v>
      </c>
      <c r="C109">
        <v>-28.9113</v>
      </c>
      <c r="D109">
        <v>86.5102</v>
      </c>
      <c r="E109" s="1">
        <f t="shared" si="31"/>
        <v>0.39213917172350155</v>
      </c>
      <c r="G109">
        <v>66.8608</v>
      </c>
      <c r="H109">
        <v>-47.5733</v>
      </c>
      <c r="I109">
        <v>78.6355</v>
      </c>
      <c r="J109" s="1">
        <f t="shared" si="32"/>
        <v>0.39089632896715365</v>
      </c>
      <c r="L109">
        <v>29.8572</v>
      </c>
      <c r="M109">
        <v>-85.9913</v>
      </c>
      <c r="N109">
        <v>66.2038</v>
      </c>
      <c r="O109" s="1">
        <f t="shared" si="33"/>
        <v>0.4535329976969642</v>
      </c>
      <c r="Q109">
        <v>29.8602</v>
      </c>
      <c r="R109">
        <v>-45.3604</v>
      </c>
      <c r="S109">
        <v>8.0634</v>
      </c>
      <c r="T109" s="1">
        <f t="shared" si="34"/>
        <v>0.4640963800763799</v>
      </c>
      <c r="V109" s="1">
        <f t="shared" si="18"/>
        <v>29.8602</v>
      </c>
      <c r="W109" s="1">
        <f t="shared" si="19"/>
        <v>-45.3604</v>
      </c>
      <c r="X109" s="1">
        <f t="shared" si="20"/>
        <v>275</v>
      </c>
      <c r="Y109" s="1">
        <f t="shared" si="35"/>
        <v>0.3277308194235015</v>
      </c>
      <c r="AA109" s="1">
        <f t="shared" si="21"/>
        <v>189.46003751477514</v>
      </c>
      <c r="AB109" s="1">
        <f t="shared" si="22"/>
        <v>199.83232518043724</v>
      </c>
      <c r="AC109" s="1">
        <f t="shared" si="23"/>
        <v>212.71277154475231</v>
      </c>
      <c r="AE109" s="1">
        <f t="shared" si="24"/>
        <v>50.99998558921365</v>
      </c>
      <c r="AF109" s="1">
        <f t="shared" si="25"/>
        <v>54.7700310557699</v>
      </c>
      <c r="AG109" s="1">
        <f t="shared" si="26"/>
        <v>61.372189819249556</v>
      </c>
      <c r="AI109" s="1">
        <f t="shared" si="27"/>
        <v>84.19899334058245</v>
      </c>
      <c r="AJ109" s="1">
        <f t="shared" si="28"/>
        <v>79.31035173122102</v>
      </c>
      <c r="AK109" s="1">
        <f t="shared" si="29"/>
        <v>78.9880936238587</v>
      </c>
      <c r="AN109" s="15">
        <f>-((x_1-xh)*(y_2-yh)-(x_2-xh)*(y_1-yh))/(SQRT((x_1-x_2)^2+(y_1-y_2)^2))</f>
        <v>11.648128619179822</v>
      </c>
      <c r="AO109" s="15">
        <f>-((x_2-xh)*(y_3-yh)-(x_3-xh)*(y_2-yh))/(SQRT((x_2-x_3)^2+(y_2-y_3)^2))</f>
        <v>28.184480184295218</v>
      </c>
      <c r="AP109" s="15">
        <f>-((x_3-xh)*(y_1-yh)-(x_1-xh)*(y_3-yh))/(SQRT((x_3-x_1)^2+(y_3-y_1)^2))</f>
        <v>6.8792561738823865</v>
      </c>
    </row>
    <row r="110" spans="1:42" ht="12.75">
      <c r="A110">
        <f t="shared" si="30"/>
        <v>104</v>
      </c>
      <c r="B110">
        <v>19.8589</v>
      </c>
      <c r="C110">
        <v>-29.2184</v>
      </c>
      <c r="D110">
        <v>86.6583</v>
      </c>
      <c r="E110" s="1">
        <f t="shared" si="31"/>
        <v>0.3936677025106328</v>
      </c>
      <c r="G110">
        <v>66.664</v>
      </c>
      <c r="H110">
        <v>-47.8803</v>
      </c>
      <c r="I110">
        <v>78.7837</v>
      </c>
      <c r="J110" s="1">
        <f t="shared" si="32"/>
        <v>0.39362733644907877</v>
      </c>
      <c r="L110">
        <v>29.6604</v>
      </c>
      <c r="M110">
        <v>-86.2984</v>
      </c>
      <c r="N110">
        <v>66.3519</v>
      </c>
      <c r="O110" s="1">
        <f t="shared" si="33"/>
        <v>0.3936677025106366</v>
      </c>
      <c r="Q110">
        <v>29.6634</v>
      </c>
      <c r="R110">
        <v>-45.6675</v>
      </c>
      <c r="S110">
        <v>8.2115</v>
      </c>
      <c r="T110" s="1">
        <f t="shared" si="34"/>
        <v>0.39366770251063105</v>
      </c>
      <c r="V110" s="1">
        <f t="shared" si="18"/>
        <v>29.6634</v>
      </c>
      <c r="W110" s="1">
        <f t="shared" si="19"/>
        <v>-45.6675</v>
      </c>
      <c r="X110" s="1">
        <f t="shared" si="20"/>
        <v>275</v>
      </c>
      <c r="Y110" s="1">
        <f t="shared" si="35"/>
        <v>0.3647473783319064</v>
      </c>
      <c r="AA110" s="1">
        <f t="shared" si="21"/>
        <v>189.31269653657677</v>
      </c>
      <c r="AB110" s="1">
        <f t="shared" si="22"/>
        <v>199.68669777902082</v>
      </c>
      <c r="AC110" s="1">
        <f t="shared" si="23"/>
        <v>212.56740031674659</v>
      </c>
      <c r="AE110" s="1">
        <f t="shared" si="24"/>
        <v>50.99993355662338</v>
      </c>
      <c r="AF110" s="1">
        <f t="shared" si="25"/>
        <v>54.77012389807057</v>
      </c>
      <c r="AG110" s="1">
        <f t="shared" si="26"/>
        <v>61.37218981924956</v>
      </c>
      <c r="AI110" s="1">
        <f t="shared" si="27"/>
        <v>84.19446294167602</v>
      </c>
      <c r="AJ110" s="1">
        <f t="shared" si="28"/>
        <v>79.30246590204992</v>
      </c>
      <c r="AK110" s="1">
        <f t="shared" si="29"/>
        <v>78.98046855257176</v>
      </c>
      <c r="AN110" s="15">
        <f>-((x_1-xh)*(y_2-yh)-(x_2-xh)*(y_1-yh))/(SQRT((x_1-x_2)^2+(y_1-y_2)^2))</f>
        <v>11.648156638621211</v>
      </c>
      <c r="AO110" s="15">
        <f>-((x_2-xh)*(y_3-yh)-(x_3-xh)*(y_2-yh))/(SQRT((x_2-x_3)^2+(y_2-y_3)^2))</f>
        <v>28.184442122045837</v>
      </c>
      <c r="AP110" s="15">
        <f>-((x_3-xh)*(y_1-yh)-(x_1-xh)*(y_3-yh))/(SQRT((x_3-x_1)^2+(y_3-y_1)^2))</f>
        <v>6.879256173882391</v>
      </c>
    </row>
    <row r="111" spans="1:42" ht="12.75">
      <c r="A111">
        <f t="shared" si="30"/>
        <v>105</v>
      </c>
      <c r="B111">
        <v>19.7099</v>
      </c>
      <c r="C111">
        <v>-29.3397</v>
      </c>
      <c r="D111">
        <v>87.0105</v>
      </c>
      <c r="E111" s="1">
        <f t="shared" si="31"/>
        <v>0.4011976196340115</v>
      </c>
      <c r="G111">
        <v>66.4895</v>
      </c>
      <c r="H111">
        <v>-48.0485</v>
      </c>
      <c r="I111">
        <v>79.0955</v>
      </c>
      <c r="J111" s="1">
        <f t="shared" si="32"/>
        <v>0.3949186371899926</v>
      </c>
      <c r="L111">
        <v>29.4381</v>
      </c>
      <c r="M111">
        <v>-86.4452</v>
      </c>
      <c r="N111">
        <v>66.7404</v>
      </c>
      <c r="O111" s="1">
        <f t="shared" si="33"/>
        <v>0.47106239501789443</v>
      </c>
      <c r="Q111">
        <v>29.4064</v>
      </c>
      <c r="R111">
        <v>-45.8631</v>
      </c>
      <c r="S111">
        <v>8.5658</v>
      </c>
      <c r="T111" s="1">
        <f t="shared" si="34"/>
        <v>0.4794130265230613</v>
      </c>
      <c r="V111" s="1">
        <f t="shared" si="18"/>
        <v>29.4064</v>
      </c>
      <c r="W111" s="1">
        <f t="shared" si="19"/>
        <v>-45.8631</v>
      </c>
      <c r="X111" s="1">
        <f t="shared" si="20"/>
        <v>275</v>
      </c>
      <c r="Y111" s="1">
        <f t="shared" si="35"/>
        <v>0.3229680479552138</v>
      </c>
      <c r="AA111" s="1">
        <f t="shared" si="21"/>
        <v>188.96321591796644</v>
      </c>
      <c r="AB111" s="1">
        <f t="shared" si="22"/>
        <v>199.3953494919578</v>
      </c>
      <c r="AC111" s="1">
        <f t="shared" si="23"/>
        <v>212.1767396239748</v>
      </c>
      <c r="AE111" s="1">
        <f t="shared" si="24"/>
        <v>50.999974496072056</v>
      </c>
      <c r="AF111" s="1">
        <f t="shared" si="25"/>
        <v>54.770076765146136</v>
      </c>
      <c r="AG111" s="1">
        <f t="shared" si="26"/>
        <v>61.3722490992468</v>
      </c>
      <c r="AI111" s="1">
        <f t="shared" si="27"/>
        <v>84.18095391222406</v>
      </c>
      <c r="AJ111" s="1">
        <f t="shared" si="28"/>
        <v>79.26304014306295</v>
      </c>
      <c r="AK111" s="1">
        <f t="shared" si="29"/>
        <v>78.97334735203923</v>
      </c>
      <c r="AN111" s="15">
        <f>-((x_1-xh)*(y_2-yh)-(x_2-xh)*(y_1-yh))/(SQRT((x_1-x_2)^2+(y_1-y_2)^2))</f>
        <v>11.74125021371046</v>
      </c>
      <c r="AO111" s="15">
        <f>-((x_2-xh)*(y_3-yh)-(x_3-xh)*(y_2-yh))/(SQRT((x_2-x_3)^2+(y_2-y_3)^2))</f>
        <v>28.20253963657533</v>
      </c>
      <c r="AP111" s="15">
        <f>-((x_3-xh)*(y_1-yh)-(x_1-xh)*(y_3-yh))/(SQRT((x_3-x_1)^2+(y_3-y_1)^2))</f>
        <v>6.783924951050978</v>
      </c>
    </row>
    <row r="112" spans="1:42" ht="12.75">
      <c r="A112">
        <f t="shared" si="30"/>
        <v>106</v>
      </c>
      <c r="B112">
        <v>19.5257</v>
      </c>
      <c r="C112">
        <v>-29.6264</v>
      </c>
      <c r="D112">
        <v>87.1798</v>
      </c>
      <c r="E112" s="1">
        <f t="shared" si="31"/>
        <v>0.3805115241356067</v>
      </c>
      <c r="G112">
        <v>66.3012</v>
      </c>
      <c r="H112">
        <v>-48.3431</v>
      </c>
      <c r="I112">
        <v>79.2586</v>
      </c>
      <c r="J112" s="1">
        <f t="shared" si="32"/>
        <v>0.3858078018910533</v>
      </c>
      <c r="L112">
        <v>29.2418</v>
      </c>
      <c r="M112">
        <v>-86.7359</v>
      </c>
      <c r="N112">
        <v>66.9152</v>
      </c>
      <c r="O112" s="1">
        <f t="shared" si="33"/>
        <v>0.39191226058902673</v>
      </c>
      <c r="Q112">
        <v>29.2053</v>
      </c>
      <c r="R112">
        <v>-46.1613</v>
      </c>
      <c r="S112">
        <v>8.7355</v>
      </c>
      <c r="T112" s="1">
        <f t="shared" si="34"/>
        <v>0.3976965426050331</v>
      </c>
      <c r="V112" s="1">
        <f t="shared" si="18"/>
        <v>29.2053</v>
      </c>
      <c r="W112" s="1">
        <f t="shared" si="19"/>
        <v>-46.1613</v>
      </c>
      <c r="X112" s="1">
        <f t="shared" si="20"/>
        <v>275</v>
      </c>
      <c r="Y112" s="1">
        <f t="shared" si="35"/>
        <v>0.3596726984356704</v>
      </c>
      <c r="AA112" s="1">
        <f t="shared" si="21"/>
        <v>188.7949286983366</v>
      </c>
      <c r="AB112" s="1">
        <f t="shared" si="22"/>
        <v>199.23745060106043</v>
      </c>
      <c r="AC112" s="1">
        <f t="shared" si="23"/>
        <v>212.00373460967614</v>
      </c>
      <c r="AE112" s="1">
        <f t="shared" si="24"/>
        <v>51.00007518210144</v>
      </c>
      <c r="AF112" s="1">
        <f t="shared" si="25"/>
        <v>54.77011725165467</v>
      </c>
      <c r="AG112" s="1">
        <f t="shared" si="26"/>
        <v>61.37223804473811</v>
      </c>
      <c r="AI112" s="1">
        <f t="shared" si="27"/>
        <v>84.17532935751498</v>
      </c>
      <c r="AJ112" s="1">
        <f t="shared" si="28"/>
        <v>79.2507515033093</v>
      </c>
      <c r="AK112" s="1">
        <f t="shared" si="29"/>
        <v>78.96630018930402</v>
      </c>
      <c r="AN112" s="15">
        <f>-((x_1-xh)*(y_2-yh)-(x_2-xh)*(y_1-yh))/(SQRT((x_1-x_2)^2+(y_1-y_2)^2))</f>
        <v>11.755543773530572</v>
      </c>
      <c r="AO112" s="15">
        <f>-((x_2-xh)*(y_3-yh)-(x_3-xh)*(y_2-yh))/(SQRT((x_2-x_3)^2+(y_2-y_3)^2))</f>
        <v>28.205413170594298</v>
      </c>
      <c r="AP112" s="15">
        <f>-((x_3-xh)*(y_1-yh)-(x_1-xh)*(y_3-yh))/(SQRT((x_3-x_1)^2+(y_3-y_1)^2))</f>
        <v>6.76923239973666</v>
      </c>
    </row>
    <row r="113" spans="1:42" ht="12.75">
      <c r="A113">
        <f t="shared" si="30"/>
        <v>107</v>
      </c>
      <c r="B113">
        <v>19.4958</v>
      </c>
      <c r="C113">
        <v>-29.9496</v>
      </c>
      <c r="D113">
        <v>87.4742</v>
      </c>
      <c r="E113" s="1">
        <f t="shared" si="31"/>
        <v>0.43820498627925</v>
      </c>
      <c r="G113">
        <v>66.1987</v>
      </c>
      <c r="H113">
        <v>-48.8101</v>
      </c>
      <c r="I113">
        <v>79.4667</v>
      </c>
      <c r="J113" s="1">
        <f t="shared" si="32"/>
        <v>0.5214411376176585</v>
      </c>
      <c r="L113">
        <v>28.9969</v>
      </c>
      <c r="M113">
        <v>-87.068</v>
      </c>
      <c r="N113">
        <v>67.1328</v>
      </c>
      <c r="O113" s="1">
        <f t="shared" si="33"/>
        <v>0.4664934940596712</v>
      </c>
      <c r="Q113">
        <v>29.0114</v>
      </c>
      <c r="R113">
        <v>-46.4288</v>
      </c>
      <c r="S113">
        <v>8.9982</v>
      </c>
      <c r="T113" s="1">
        <f t="shared" si="34"/>
        <v>0.4220956645122102</v>
      </c>
      <c r="V113" s="1">
        <f t="shared" si="18"/>
        <v>29.0114</v>
      </c>
      <c r="W113" s="1">
        <f t="shared" si="19"/>
        <v>-46.4288</v>
      </c>
      <c r="X113" s="1">
        <f t="shared" si="20"/>
        <v>275</v>
      </c>
      <c r="Y113" s="1">
        <f t="shared" si="35"/>
        <v>0.33038380710925286</v>
      </c>
      <c r="AA113" s="1">
        <f t="shared" si="21"/>
        <v>188.48882285599854</v>
      </c>
      <c r="AB113" s="1">
        <f t="shared" si="22"/>
        <v>199.05234808931542</v>
      </c>
      <c r="AC113" s="1">
        <f t="shared" si="23"/>
        <v>211.80254394772976</v>
      </c>
      <c r="AE113" s="1">
        <f t="shared" si="24"/>
        <v>50.99999396970553</v>
      </c>
      <c r="AF113" s="1">
        <f t="shared" si="25"/>
        <v>54.77011890492845</v>
      </c>
      <c r="AG113" s="1">
        <f t="shared" si="26"/>
        <v>61.37226632388606</v>
      </c>
      <c r="AI113" s="1">
        <f t="shared" si="27"/>
        <v>84.20573695502775</v>
      </c>
      <c r="AJ113" s="1">
        <f t="shared" si="28"/>
        <v>79.21032192383325</v>
      </c>
      <c r="AK113" s="1">
        <f t="shared" si="29"/>
        <v>78.93788584123544</v>
      </c>
      <c r="AN113" s="15">
        <f>-((x_1-xh)*(y_2-yh)-(x_2-xh)*(y_1-yh))/(SQRT((x_1-x_2)^2+(y_1-y_2)^2))</f>
        <v>11.717042181722089</v>
      </c>
      <c r="AO113" s="15">
        <f>-((x_2-xh)*(y_3-yh)-(x_3-xh)*(y_2-yh))/(SQRT((x_2-x_3)^2+(y_2-y_3)^2))</f>
        <v>28.320904131312634</v>
      </c>
      <c r="AP113" s="15">
        <f>-((x_3-xh)*(y_1-yh)-(x_1-xh)*(y_3-yh))/(SQRT((x_3-x_1)^2+(y_3-y_1)^2))</f>
        <v>6.682622159434271</v>
      </c>
    </row>
    <row r="114" spans="1:42" ht="12.75">
      <c r="A114">
        <f t="shared" si="30"/>
        <v>108</v>
      </c>
      <c r="B114">
        <v>19.5318</v>
      </c>
      <c r="C114">
        <v>-30.0708</v>
      </c>
      <c r="D114">
        <v>87.8029</v>
      </c>
      <c r="E114" s="1">
        <f t="shared" si="31"/>
        <v>0.3521776966248689</v>
      </c>
      <c r="G114">
        <v>66.1755</v>
      </c>
      <c r="H114">
        <v>-49.042</v>
      </c>
      <c r="I114">
        <v>79.7124</v>
      </c>
      <c r="J114" s="1">
        <f t="shared" si="32"/>
        <v>0.33865076406233197</v>
      </c>
      <c r="L114">
        <v>28.8641</v>
      </c>
      <c r="M114">
        <v>-87.2439</v>
      </c>
      <c r="N114">
        <v>67.5371</v>
      </c>
      <c r="O114" s="1">
        <f t="shared" si="33"/>
        <v>0.46047273534922023</v>
      </c>
      <c r="Q114">
        <v>28.8187</v>
      </c>
      <c r="R114">
        <v>-46.7055</v>
      </c>
      <c r="S114">
        <v>9.3322</v>
      </c>
      <c r="T114" s="1">
        <f t="shared" si="34"/>
        <v>0.47460739564401877</v>
      </c>
      <c r="V114" s="1">
        <f t="shared" si="18"/>
        <v>28.8187</v>
      </c>
      <c r="W114" s="1">
        <f t="shared" si="19"/>
        <v>-46.7055</v>
      </c>
      <c r="X114" s="1">
        <f t="shared" si="20"/>
        <v>275</v>
      </c>
      <c r="Y114" s="1">
        <f t="shared" si="35"/>
        <v>0.3371886415643303</v>
      </c>
      <c r="AA114" s="1">
        <f t="shared" si="21"/>
        <v>188.16406140416402</v>
      </c>
      <c r="AB114" s="1">
        <f t="shared" si="22"/>
        <v>198.84224011072195</v>
      </c>
      <c r="AC114" s="1">
        <f t="shared" si="23"/>
        <v>211.38642059538734</v>
      </c>
      <c r="AE114" s="1">
        <f t="shared" si="24"/>
        <v>50.99997420960131</v>
      </c>
      <c r="AF114" s="1">
        <f t="shared" si="25"/>
        <v>54.77009826228176</v>
      </c>
      <c r="AG114" s="1">
        <f t="shared" si="26"/>
        <v>61.372288832501596</v>
      </c>
      <c r="AI114" s="1">
        <f t="shared" si="27"/>
        <v>84.18887763713073</v>
      </c>
      <c r="AJ114" s="1">
        <f t="shared" si="28"/>
        <v>79.14998758871911</v>
      </c>
      <c r="AK114" s="1">
        <f t="shared" si="29"/>
        <v>78.94366740037408</v>
      </c>
      <c r="AN114" s="15">
        <f>-((x_1-xh)*(y_2-yh)-(x_2-xh)*(y_1-yh))/(SQRT((x_1-x_2)^2+(y_1-y_2)^2))</f>
        <v>11.910045737958145</v>
      </c>
      <c r="AO114" s="15">
        <f>-((x_2-xh)*(y_3-yh)-(x_3-xh)*(y_2-yh))/(SQRT((x_2-x_3)^2+(y_2-y_3)^2))</f>
        <v>28.35745173113838</v>
      </c>
      <c r="AP114" s="15">
        <f>-((x_3-xh)*(y_1-yh)-(x_1-xh)*(y_3-yh))/(SQRT((x_3-x_1)^2+(y_3-y_1)^2))</f>
        <v>6.485802087218689</v>
      </c>
    </row>
    <row r="115" spans="1:42" ht="12.75">
      <c r="A115">
        <f t="shared" si="30"/>
        <v>109</v>
      </c>
      <c r="B115">
        <v>19.575</v>
      </c>
      <c r="C115">
        <v>-30.1927</v>
      </c>
      <c r="D115">
        <v>88.1363</v>
      </c>
      <c r="E115" s="1">
        <f t="shared" si="31"/>
        <v>0.3576051034311559</v>
      </c>
      <c r="G115">
        <v>66.1604</v>
      </c>
      <c r="H115">
        <v>-49.2719</v>
      </c>
      <c r="I115">
        <v>79.9643</v>
      </c>
      <c r="J115" s="1">
        <f t="shared" si="32"/>
        <v>0.34137315360173887</v>
      </c>
      <c r="L115">
        <v>28.7423</v>
      </c>
      <c r="M115">
        <v>-87.42</v>
      </c>
      <c r="N115">
        <v>67.9486</v>
      </c>
      <c r="O115" s="1">
        <f t="shared" si="33"/>
        <v>0.4638735819164582</v>
      </c>
      <c r="Q115">
        <v>28.6344</v>
      </c>
      <c r="R115">
        <v>-46.9841</v>
      </c>
      <c r="S115">
        <v>9.6724</v>
      </c>
      <c r="T115" s="1">
        <f t="shared" si="34"/>
        <v>0.47678138596216</v>
      </c>
      <c r="V115" s="1">
        <f t="shared" si="18"/>
        <v>28.6344</v>
      </c>
      <c r="W115" s="1">
        <f t="shared" si="19"/>
        <v>-46.9841</v>
      </c>
      <c r="X115" s="1">
        <f t="shared" si="20"/>
        <v>275</v>
      </c>
      <c r="Y115" s="1">
        <f t="shared" si="35"/>
        <v>0.33404258710529505</v>
      </c>
      <c r="AA115" s="1">
        <f t="shared" si="21"/>
        <v>187.8352102775462</v>
      </c>
      <c r="AB115" s="1">
        <f t="shared" si="22"/>
        <v>198.62617898789176</v>
      </c>
      <c r="AC115" s="1">
        <f t="shared" si="23"/>
        <v>210.96292539965404</v>
      </c>
      <c r="AE115" s="1">
        <f t="shared" si="24"/>
        <v>50.99997009606966</v>
      </c>
      <c r="AF115" s="1">
        <f t="shared" si="25"/>
        <v>54.77014504006722</v>
      </c>
      <c r="AG115" s="1">
        <f t="shared" si="26"/>
        <v>61.3721963585303</v>
      </c>
      <c r="AI115" s="1">
        <f t="shared" si="27"/>
        <v>84.17011227447307</v>
      </c>
      <c r="AJ115" s="1">
        <f t="shared" si="28"/>
        <v>79.08931612880629</v>
      </c>
      <c r="AK115" s="1">
        <f t="shared" si="29"/>
        <v>78.94952458970415</v>
      </c>
      <c r="AN115" s="15">
        <f>-((x_1-xh)*(y_2-yh)-(x_2-xh)*(y_1-yh))/(SQRT((x_1-x_2)^2+(y_1-y_2)^2))</f>
        <v>12.105204328805383</v>
      </c>
      <c r="AO115" s="15">
        <f>-((x_2-xh)*(y_3-yh)-(x_3-xh)*(y_2-yh))/(SQRT((x_2-x_3)^2+(y_2-y_3)^2))</f>
        <v>28.391993100650566</v>
      </c>
      <c r="AP115" s="15">
        <f>-((x_3-xh)*(y_1-yh)-(x_1-xh)*(y_3-yh))/(SQRT((x_3-x_1)^2+(y_3-y_1)^2))</f>
        <v>6.28938308131162</v>
      </c>
    </row>
    <row r="116" spans="1:42" ht="12.75">
      <c r="A116">
        <f t="shared" si="30"/>
        <v>110</v>
      </c>
      <c r="B116">
        <v>19.5802</v>
      </c>
      <c r="C116">
        <v>-30.3321</v>
      </c>
      <c r="D116">
        <v>88.4386</v>
      </c>
      <c r="E116" s="1">
        <f t="shared" si="31"/>
        <v>0.33293346182081707</v>
      </c>
      <c r="G116">
        <v>66.1152</v>
      </c>
      <c r="H116">
        <v>-49.5035</v>
      </c>
      <c r="I116">
        <v>80.1952</v>
      </c>
      <c r="J116" s="1">
        <f t="shared" si="32"/>
        <v>0.33014604344138687</v>
      </c>
      <c r="L116">
        <v>28.6063</v>
      </c>
      <c r="M116">
        <v>-87.607</v>
      </c>
      <c r="N116">
        <v>68.3223</v>
      </c>
      <c r="O116" s="1">
        <f t="shared" si="33"/>
        <v>0.43945044089180124</v>
      </c>
      <c r="Q116">
        <v>28.4394</v>
      </c>
      <c r="R116">
        <v>-47.264</v>
      </c>
      <c r="S116">
        <v>9.982</v>
      </c>
      <c r="T116" s="1">
        <f t="shared" si="34"/>
        <v>0.4606746899928437</v>
      </c>
      <c r="V116" s="1">
        <f t="shared" si="18"/>
        <v>28.4394</v>
      </c>
      <c r="W116" s="1">
        <f t="shared" si="19"/>
        <v>-47.264</v>
      </c>
      <c r="X116" s="1">
        <f t="shared" si="20"/>
        <v>275</v>
      </c>
      <c r="Y116" s="1">
        <f t="shared" si="35"/>
        <v>0.34112902251201505</v>
      </c>
      <c r="AA116" s="1">
        <f t="shared" si="21"/>
        <v>187.53754459363597</v>
      </c>
      <c r="AB116" s="1">
        <f t="shared" si="22"/>
        <v>198.42729491914665</v>
      </c>
      <c r="AC116" s="1">
        <f t="shared" si="23"/>
        <v>210.57838726208348</v>
      </c>
      <c r="AE116" s="1">
        <f t="shared" si="24"/>
        <v>51.00002398548455</v>
      </c>
      <c r="AF116" s="1">
        <f t="shared" si="25"/>
        <v>54.77006523521768</v>
      </c>
      <c r="AG116" s="1">
        <f t="shared" si="26"/>
        <v>61.372226429468896</v>
      </c>
      <c r="AI116" s="1">
        <f t="shared" si="27"/>
        <v>84.15157194693505</v>
      </c>
      <c r="AJ116" s="1">
        <f t="shared" si="28"/>
        <v>79.03512343217304</v>
      </c>
      <c r="AK116" s="1">
        <f t="shared" si="29"/>
        <v>78.9547898974278</v>
      </c>
      <c r="AN116" s="15">
        <f>-((x_1-xh)*(y_2-yh)-(x_2-xh)*(y_1-yh))/(SQRT((x_1-x_2)^2+(y_1-y_2)^2))</f>
        <v>12.28074769795967</v>
      </c>
      <c r="AO116" s="15">
        <f>-((x_2-xh)*(y_3-yh)-(x_3-xh)*(y_2-yh))/(SQRT((x_2-x_3)^2+(y_2-y_3)^2))</f>
        <v>28.4205454898723</v>
      </c>
      <c r="AP116" s="15">
        <f>-((x_3-xh)*(y_1-yh)-(x_1-xh)*(y_3-yh))/(SQRT((x_3-x_1)^2+(y_3-y_1)^2))</f>
        <v>6.1153846163044205</v>
      </c>
    </row>
    <row r="117" spans="1:42" ht="12.75">
      <c r="A117">
        <f t="shared" si="30"/>
        <v>111</v>
      </c>
      <c r="B117">
        <v>19.4746</v>
      </c>
      <c r="C117">
        <v>-30.5537</v>
      </c>
      <c r="D117">
        <v>88.6604</v>
      </c>
      <c r="E117" s="1">
        <f t="shared" si="31"/>
        <v>0.33083705959278614</v>
      </c>
      <c r="G117">
        <v>65.9858</v>
      </c>
      <c r="H117">
        <v>-49.768</v>
      </c>
      <c r="I117">
        <v>80.3828</v>
      </c>
      <c r="J117" s="1">
        <f t="shared" si="32"/>
        <v>0.34913947069903356</v>
      </c>
      <c r="L117">
        <v>28.4345</v>
      </c>
      <c r="M117">
        <v>-87.8514</v>
      </c>
      <c r="N117">
        <v>68.5796</v>
      </c>
      <c r="O117" s="1">
        <f t="shared" si="33"/>
        <v>0.39427134057651236</v>
      </c>
      <c r="Q117">
        <v>28.2374</v>
      </c>
      <c r="R117">
        <v>-47.5542</v>
      </c>
      <c r="S117">
        <v>10.2078</v>
      </c>
      <c r="T117" s="1">
        <f t="shared" si="34"/>
        <v>0.4195303087978258</v>
      </c>
      <c r="V117" s="1">
        <f t="shared" si="18"/>
        <v>28.2374</v>
      </c>
      <c r="W117" s="1">
        <f t="shared" si="19"/>
        <v>-47.5542</v>
      </c>
      <c r="X117" s="1">
        <f t="shared" si="20"/>
        <v>275</v>
      </c>
      <c r="Y117" s="1">
        <f t="shared" si="35"/>
        <v>0.35358173029725176</v>
      </c>
      <c r="AA117" s="1">
        <f t="shared" si="21"/>
        <v>187.3185794101856</v>
      </c>
      <c r="AB117" s="1">
        <f t="shared" si="22"/>
        <v>198.25664465243025</v>
      </c>
      <c r="AC117" s="1">
        <f t="shared" si="23"/>
        <v>210.31710513510308</v>
      </c>
      <c r="AE117" s="1">
        <f t="shared" si="24"/>
        <v>50.9999971734313</v>
      </c>
      <c r="AF117" s="1">
        <f t="shared" si="25"/>
        <v>54.770074105208224</v>
      </c>
      <c r="AG117" s="1">
        <f t="shared" si="26"/>
        <v>61.37218231365086</v>
      </c>
      <c r="AI117" s="1">
        <f t="shared" si="27"/>
        <v>84.13965332002218</v>
      </c>
      <c r="AJ117" s="1">
        <f t="shared" si="28"/>
        <v>79.00467851644115</v>
      </c>
      <c r="AK117" s="1">
        <f t="shared" si="29"/>
        <v>78.9535702275414</v>
      </c>
      <c r="AN117" s="15">
        <f>-((x_1-xh)*(y_2-yh)-(x_2-xh)*(y_1-yh))/(SQRT((x_1-x_2)^2+(y_1-y_2)^2))</f>
        <v>12.366773853425714</v>
      </c>
      <c r="AO117" s="15">
        <f>-((x_2-xh)*(y_3-yh)-(x_3-xh)*(y_2-yh))/(SQRT((x_2-x_3)^2+(y_2-y_3)^2))</f>
        <v>28.43360900357549</v>
      </c>
      <c r="AP117" s="15">
        <f>-((x_3-xh)*(y_1-yh)-(x_1-xh)*(y_3-yh))/(SQRT((x_3-x_1)^2+(y_3-y_1)^2))</f>
        <v>6.03106168493936</v>
      </c>
    </row>
    <row r="118" spans="1:42" ht="12.75">
      <c r="A118">
        <f t="shared" si="30"/>
        <v>112</v>
      </c>
      <c r="B118">
        <v>19.3873</v>
      </c>
      <c r="C118">
        <v>-30.784</v>
      </c>
      <c r="D118">
        <v>88.8873</v>
      </c>
      <c r="E118" s="1">
        <f t="shared" si="31"/>
        <v>0.3348775746448244</v>
      </c>
      <c r="G118">
        <v>65.8663</v>
      </c>
      <c r="H118">
        <v>-50.0552</v>
      </c>
      <c r="I118">
        <v>80.5613</v>
      </c>
      <c r="J118" s="1">
        <f t="shared" si="32"/>
        <v>0.35864514495528804</v>
      </c>
      <c r="L118">
        <v>28.2574</v>
      </c>
      <c r="M118">
        <v>-88.1038</v>
      </c>
      <c r="N118">
        <v>68.8295</v>
      </c>
      <c r="O118" s="1">
        <f t="shared" si="33"/>
        <v>0.39688812025557335</v>
      </c>
      <c r="Q118">
        <v>28.0298</v>
      </c>
      <c r="R118">
        <v>-47.8415</v>
      </c>
      <c r="S118">
        <v>10.4337</v>
      </c>
      <c r="T118" s="1">
        <f t="shared" si="34"/>
        <v>0.42032113913054686</v>
      </c>
      <c r="V118" s="1">
        <f t="shared" si="18"/>
        <v>28.0298</v>
      </c>
      <c r="W118" s="1">
        <f t="shared" si="19"/>
        <v>-47.8415</v>
      </c>
      <c r="X118" s="1">
        <f t="shared" si="20"/>
        <v>275</v>
      </c>
      <c r="Y118" s="1">
        <f t="shared" si="35"/>
        <v>0.3544559916266063</v>
      </c>
      <c r="AA118" s="1">
        <f t="shared" si="21"/>
        <v>187.09245899765713</v>
      </c>
      <c r="AB118" s="1">
        <f t="shared" si="22"/>
        <v>198.09823133392683</v>
      </c>
      <c r="AC118" s="1">
        <f t="shared" si="23"/>
        <v>210.06517958314748</v>
      </c>
      <c r="AE118" s="1">
        <f t="shared" si="24"/>
        <v>50.999988886665456</v>
      </c>
      <c r="AF118" s="1">
        <f t="shared" si="25"/>
        <v>54.770068946551454</v>
      </c>
      <c r="AG118" s="1">
        <f t="shared" si="26"/>
        <v>61.37225339589545</v>
      </c>
      <c r="AI118" s="1">
        <f t="shared" si="27"/>
        <v>84.13377351959183</v>
      </c>
      <c r="AJ118" s="1">
        <f t="shared" si="28"/>
        <v>78.9698628192224</v>
      </c>
      <c r="AK118" s="1">
        <f t="shared" si="29"/>
        <v>78.94980983207128</v>
      </c>
      <c r="AN118" s="15">
        <f>-((x_1-xh)*(y_2-yh)-(x_2-xh)*(y_1-yh))/(SQRT((x_1-x_2)^2+(y_1-y_2)^2))</f>
        <v>12.446678474235009</v>
      </c>
      <c r="AO118" s="15">
        <f>-((x_2-xh)*(y_3-yh)-(x_3-xh)*(y_2-yh))/(SQRT((x_2-x_3)^2+(y_2-y_3)^2))</f>
        <v>28.46567934667762</v>
      </c>
      <c r="AP118" s="15">
        <f>-((x_3-xh)*(y_1-yh)-(x_1-xh)*(y_3-yh))/(SQRT((x_3-x_1)^2+(y_3-y_1)^2))</f>
        <v>5.932283829078594</v>
      </c>
    </row>
    <row r="119" spans="1:42" ht="12.75">
      <c r="A119">
        <f t="shared" si="30"/>
        <v>113</v>
      </c>
      <c r="B119">
        <v>19.4193</v>
      </c>
      <c r="C119">
        <v>-30.9319</v>
      </c>
      <c r="D119">
        <v>89.1798</v>
      </c>
      <c r="E119" s="1">
        <f t="shared" si="31"/>
        <v>0.32932455116495996</v>
      </c>
      <c r="G119">
        <v>65.8331</v>
      </c>
      <c r="H119">
        <v>-50.3152</v>
      </c>
      <c r="I119">
        <v>80.7509</v>
      </c>
      <c r="J119" s="1">
        <f t="shared" si="32"/>
        <v>0.32349714063651014</v>
      </c>
      <c r="L119">
        <v>28.1092</v>
      </c>
      <c r="M119">
        <v>-88.2979</v>
      </c>
      <c r="N119">
        <v>69.1756</v>
      </c>
      <c r="O119" s="1">
        <f t="shared" si="33"/>
        <v>0.42358382877536926</v>
      </c>
      <c r="Q119">
        <v>27.8065</v>
      </c>
      <c r="R119">
        <v>-48.1144</v>
      </c>
      <c r="S119">
        <v>10.7258</v>
      </c>
      <c r="T119" s="1">
        <f t="shared" si="34"/>
        <v>0.4578861321333073</v>
      </c>
      <c r="V119" s="1">
        <f t="shared" si="18"/>
        <v>27.8065</v>
      </c>
      <c r="W119" s="1">
        <f t="shared" si="19"/>
        <v>-48.1144</v>
      </c>
      <c r="X119" s="1">
        <f t="shared" si="20"/>
        <v>275</v>
      </c>
      <c r="Y119" s="1">
        <f t="shared" si="35"/>
        <v>0.35261494579782177</v>
      </c>
      <c r="AA119" s="1">
        <f t="shared" si="21"/>
        <v>186.80131198182204</v>
      </c>
      <c r="AB119" s="1">
        <f t="shared" si="22"/>
        <v>197.94842429029336</v>
      </c>
      <c r="AC119" s="1">
        <f t="shared" si="23"/>
        <v>209.71048837599898</v>
      </c>
      <c r="AE119" s="1">
        <f t="shared" si="24"/>
        <v>50.99999514254879</v>
      </c>
      <c r="AF119" s="1">
        <f t="shared" si="25"/>
        <v>54.7701168575529</v>
      </c>
      <c r="AG119" s="1">
        <f t="shared" si="26"/>
        <v>61.372146252595726</v>
      </c>
      <c r="AI119" s="1">
        <f t="shared" si="27"/>
        <v>84.12514401903266</v>
      </c>
      <c r="AJ119" s="1">
        <f t="shared" si="28"/>
        <v>78.90565951809155</v>
      </c>
      <c r="AK119" s="1">
        <f t="shared" si="29"/>
        <v>78.95268263596958</v>
      </c>
      <c r="AN119" s="15">
        <f>-((x_1-xh)*(y_2-yh)-(x_2-xh)*(y_1-yh))/(SQRT((x_1-x_2)^2+(y_1-y_2)^2))</f>
        <v>12.623273896125193</v>
      </c>
      <c r="AO119" s="15">
        <f>-((x_2-xh)*(y_3-yh)-(x_3-xh)*(y_2-yh))/(SQRT((x_2-x_3)^2+(y_2-y_3)^2))</f>
        <v>28.531499333529602</v>
      </c>
      <c r="AP119" s="15">
        <f>-((x_3-xh)*(y_1-yh)-(x_1-xh)*(y_3-yh))/(SQRT((x_3-x_1)^2+(y_3-y_1)^2))</f>
        <v>5.71912012480259</v>
      </c>
    </row>
    <row r="120" spans="1:42" ht="12.75">
      <c r="A120">
        <f t="shared" si="30"/>
        <v>114</v>
      </c>
      <c r="B120">
        <v>19.4699</v>
      </c>
      <c r="C120">
        <v>-31.6706</v>
      </c>
      <c r="D120">
        <v>89.3466</v>
      </c>
      <c r="E120" s="1">
        <f t="shared" si="31"/>
        <v>0.7589863569261311</v>
      </c>
      <c r="G120">
        <v>65.7923</v>
      </c>
      <c r="H120">
        <v>-51.1441</v>
      </c>
      <c r="I120">
        <v>80.628</v>
      </c>
      <c r="J120" s="1">
        <f t="shared" si="32"/>
        <v>0.8389542657380126</v>
      </c>
      <c r="L120">
        <v>27.9084</v>
      </c>
      <c r="M120">
        <v>-88.933</v>
      </c>
      <c r="N120">
        <v>68.9416</v>
      </c>
      <c r="O120" s="1">
        <f t="shared" si="33"/>
        <v>0.7059947945983845</v>
      </c>
      <c r="Q120">
        <v>27.5259</v>
      </c>
      <c r="R120">
        <v>-48.3714</v>
      </c>
      <c r="S120">
        <v>10.754</v>
      </c>
      <c r="T120" s="1">
        <f t="shared" si="34"/>
        <v>0.3815502588126481</v>
      </c>
      <c r="V120" s="1">
        <f t="shared" si="18"/>
        <v>27.5259</v>
      </c>
      <c r="W120" s="1">
        <f t="shared" si="19"/>
        <v>-48.3714</v>
      </c>
      <c r="X120" s="1">
        <f t="shared" si="20"/>
        <v>275</v>
      </c>
      <c r="Y120" s="1">
        <f t="shared" si="35"/>
        <v>0.38050671478963255</v>
      </c>
      <c r="AA120" s="1">
        <f t="shared" si="21"/>
        <v>186.57706393927418</v>
      </c>
      <c r="AB120" s="1">
        <f t="shared" si="22"/>
        <v>198.12238545467295</v>
      </c>
      <c r="AC120" s="1">
        <f t="shared" si="23"/>
        <v>210.0129851018027</v>
      </c>
      <c r="AE120" s="1">
        <f t="shared" si="24"/>
        <v>50.999960097729485</v>
      </c>
      <c r="AF120" s="1">
        <f t="shared" si="25"/>
        <v>54.770090262660695</v>
      </c>
      <c r="AG120" s="1">
        <f t="shared" si="26"/>
        <v>61.372263776155435</v>
      </c>
      <c r="AI120" s="1">
        <f t="shared" si="27"/>
        <v>84.29645559017297</v>
      </c>
      <c r="AJ120" s="1">
        <f t="shared" si="28"/>
        <v>78.83403440302806</v>
      </c>
      <c r="AK120" s="1">
        <f t="shared" si="29"/>
        <v>78.86349615019856</v>
      </c>
      <c r="AN120" s="15">
        <f>-((x_1-xh)*(y_2-yh)-(x_2-xh)*(y_1-yh))/(SQRT((x_1-x_2)^2+(y_1-y_2)^2))</f>
        <v>12.273680795891833</v>
      </c>
      <c r="AO120" s="15">
        <f>-((x_2-xh)*(y_3-yh)-(x_3-xh)*(y_2-yh))/(SQRT((x_2-x_3)^2+(y_2-y_3)^2))</f>
        <v>28.98749511611282</v>
      </c>
      <c r="AP120" s="15">
        <f>-((x_3-xh)*(y_1-yh)-(x_1-xh)*(y_3-yh))/(SQRT((x_3-x_1)^2+(y_3-y_1)^2))</f>
        <v>5.535099987857295</v>
      </c>
    </row>
    <row r="121" spans="1:42" ht="12.75">
      <c r="A121">
        <f t="shared" si="30"/>
        <v>115</v>
      </c>
      <c r="B121">
        <v>19.3229</v>
      </c>
      <c r="C121">
        <v>-32.2006</v>
      </c>
      <c r="D121">
        <v>89.4699</v>
      </c>
      <c r="E121" s="1">
        <f t="shared" si="31"/>
        <v>0.5636593740904171</v>
      </c>
      <c r="G121">
        <v>65.6217</v>
      </c>
      <c r="H121">
        <v>-51.6818</v>
      </c>
      <c r="I121">
        <v>80.6434</v>
      </c>
      <c r="J121" s="1">
        <f t="shared" si="32"/>
        <v>0.5643250924777302</v>
      </c>
      <c r="L121">
        <v>27.6971</v>
      </c>
      <c r="M121">
        <v>-89.4041</v>
      </c>
      <c r="N121">
        <v>68.8742</v>
      </c>
      <c r="O121" s="1">
        <f t="shared" si="33"/>
        <v>0.5206972824972228</v>
      </c>
      <c r="Q121">
        <v>27.2885</v>
      </c>
      <c r="R121">
        <v>-48.657</v>
      </c>
      <c r="S121">
        <v>10.8165</v>
      </c>
      <c r="T121" s="1">
        <f t="shared" si="34"/>
        <v>0.3766063860318857</v>
      </c>
      <c r="V121" s="1">
        <f t="shared" si="18"/>
        <v>27.2885</v>
      </c>
      <c r="W121" s="1">
        <f t="shared" si="19"/>
        <v>-48.657</v>
      </c>
      <c r="X121" s="1">
        <f t="shared" si="20"/>
        <v>275</v>
      </c>
      <c r="Y121" s="1">
        <f t="shared" si="35"/>
        <v>0.3713840599702654</v>
      </c>
      <c r="AA121" s="1">
        <f t="shared" si="21"/>
        <v>186.42875821699292</v>
      </c>
      <c r="AB121" s="1">
        <f t="shared" si="22"/>
        <v>198.12387943112765</v>
      </c>
      <c r="AC121" s="1">
        <f t="shared" si="23"/>
        <v>210.11506023607637</v>
      </c>
      <c r="AE121" s="1">
        <f t="shared" si="24"/>
        <v>51.00003075616719</v>
      </c>
      <c r="AF121" s="1">
        <f t="shared" si="25"/>
        <v>54.77007642034106</v>
      </c>
      <c r="AG121" s="1">
        <f t="shared" si="26"/>
        <v>61.372229032193374</v>
      </c>
      <c r="AI121" s="1">
        <f t="shared" si="27"/>
        <v>84.37201331113214</v>
      </c>
      <c r="AJ121" s="1">
        <f t="shared" si="28"/>
        <v>78.808875820079</v>
      </c>
      <c r="AK121" s="1">
        <f t="shared" si="29"/>
        <v>78.81734937724205</v>
      </c>
      <c r="AN121" s="15">
        <f>-((x_1-xh)*(y_2-yh)-(x_2-xh)*(y_1-yh))/(SQRT((x_1-x_2)^2+(y_1-y_2)^2))</f>
        <v>12.078975497272424</v>
      </c>
      <c r="AO121" s="15">
        <f>-((x_2-xh)*(y_3-yh)-(x_3-xh)*(y_2-yh))/(SQRT((x_2-x_3)^2+(y_2-y_3)^2))</f>
        <v>29.17765001069831</v>
      </c>
      <c r="AP121" s="15">
        <f>-((x_3-xh)*(y_1-yh)-(x_1-xh)*(y_3-yh))/(SQRT((x_3-x_1)^2+(y_3-y_1)^2))</f>
        <v>5.497895659145584</v>
      </c>
    </row>
    <row r="122" spans="1:42" ht="12.75">
      <c r="A122">
        <f t="shared" si="30"/>
        <v>116</v>
      </c>
      <c r="B122">
        <v>19.1147</v>
      </c>
      <c r="C122">
        <v>-32.5663</v>
      </c>
      <c r="D122">
        <v>89.5714</v>
      </c>
      <c r="E122" s="1">
        <f t="shared" si="31"/>
        <v>0.4328810229150714</v>
      </c>
      <c r="G122">
        <v>65.4185</v>
      </c>
      <c r="H122">
        <v>-52.0377</v>
      </c>
      <c r="I122">
        <v>80.7498</v>
      </c>
      <c r="J122" s="1">
        <f t="shared" si="32"/>
        <v>0.42340997862591917</v>
      </c>
      <c r="L122">
        <v>27.5022</v>
      </c>
      <c r="M122">
        <v>-89.7599</v>
      </c>
      <c r="N122">
        <v>68.9537</v>
      </c>
      <c r="O122" s="1">
        <f t="shared" si="33"/>
        <v>0.4134004112237929</v>
      </c>
      <c r="Q122">
        <v>27.1049</v>
      </c>
      <c r="R122">
        <v>-48.9882</v>
      </c>
      <c r="S122">
        <v>10.9133</v>
      </c>
      <c r="T122" s="1">
        <f t="shared" si="34"/>
        <v>0.3908614076626153</v>
      </c>
      <c r="V122" s="1">
        <f t="shared" si="18"/>
        <v>27.1049</v>
      </c>
      <c r="W122" s="1">
        <f t="shared" si="19"/>
        <v>-48.9882</v>
      </c>
      <c r="X122" s="1">
        <f t="shared" si="20"/>
        <v>275</v>
      </c>
      <c r="Y122" s="1">
        <f t="shared" si="35"/>
        <v>0.3786850934483706</v>
      </c>
      <c r="AA122" s="1">
        <f t="shared" si="21"/>
        <v>186.325757193175</v>
      </c>
      <c r="AB122" s="1">
        <f t="shared" si="22"/>
        <v>198.01608923329943</v>
      </c>
      <c r="AC122" s="1">
        <f t="shared" si="23"/>
        <v>210.04182229229968</v>
      </c>
      <c r="AE122" s="1">
        <f t="shared" si="24"/>
        <v>50.99997979372149</v>
      </c>
      <c r="AF122" s="1">
        <f t="shared" si="25"/>
        <v>54.77004796181942</v>
      </c>
      <c r="AG122" s="1">
        <f t="shared" si="26"/>
        <v>61.372205357963146</v>
      </c>
      <c r="AI122" s="1">
        <f t="shared" si="27"/>
        <v>84.37516394110368</v>
      </c>
      <c r="AJ122" s="1">
        <f t="shared" si="28"/>
        <v>78.80789278005393</v>
      </c>
      <c r="AK122" s="1">
        <f t="shared" si="29"/>
        <v>78.80659077415169</v>
      </c>
      <c r="AN122" s="15">
        <f>-((x_1-xh)*(y_2-yh)-(x_2-xh)*(y_1-yh))/(SQRT((x_1-x_2)^2+(y_1-y_2)^2))</f>
        <v>12.040634713793837</v>
      </c>
      <c r="AO122" s="15">
        <f>-((x_2-xh)*(y_3-yh)-(x_3-xh)*(y_2-yh))/(SQRT((x_2-x_3)^2+(y_2-y_3)^2))</f>
        <v>29.18404413082833</v>
      </c>
      <c r="AP122" s="15">
        <f>-((x_3-xh)*(y_1-yh)-(x_1-xh)*(y_3-yh))/(SQRT((x_3-x_1)^2+(y_3-y_1)^2))</f>
        <v>5.52283894197385</v>
      </c>
    </row>
    <row r="123" spans="1:42" ht="12.75">
      <c r="A123">
        <f t="shared" si="30"/>
        <v>117</v>
      </c>
      <c r="B123">
        <v>18.9001</v>
      </c>
      <c r="C123">
        <v>-32.9653</v>
      </c>
      <c r="D123">
        <v>89.6461</v>
      </c>
      <c r="E123" s="1">
        <f t="shared" si="31"/>
        <v>0.4591669086508762</v>
      </c>
      <c r="G123">
        <v>65.212</v>
      </c>
      <c r="H123">
        <v>-52.4212</v>
      </c>
      <c r="I123">
        <v>80.8326</v>
      </c>
      <c r="J123" s="1">
        <f t="shared" si="32"/>
        <v>0.4433625378851892</v>
      </c>
      <c r="L123">
        <v>27.3089</v>
      </c>
      <c r="M123">
        <v>-90.1435</v>
      </c>
      <c r="N123">
        <v>68.9944</v>
      </c>
      <c r="O123" s="1">
        <f t="shared" si="33"/>
        <v>0.4314746110723086</v>
      </c>
      <c r="Q123">
        <v>26.9293</v>
      </c>
      <c r="R123">
        <v>-49.3334</v>
      </c>
      <c r="S123">
        <v>10.9809</v>
      </c>
      <c r="T123" s="1">
        <f t="shared" si="34"/>
        <v>0.3931515738236319</v>
      </c>
      <c r="V123" s="1">
        <f t="shared" si="18"/>
        <v>26.9293</v>
      </c>
      <c r="W123" s="1">
        <f t="shared" si="19"/>
        <v>-49.3334</v>
      </c>
      <c r="X123" s="1">
        <f t="shared" si="20"/>
        <v>275</v>
      </c>
      <c r="Y123" s="1">
        <f t="shared" si="35"/>
        <v>0.3872962690241137</v>
      </c>
      <c r="AA123" s="1">
        <f t="shared" si="21"/>
        <v>186.24835836983905</v>
      </c>
      <c r="AB123" s="1">
        <f t="shared" si="22"/>
        <v>197.92947948926152</v>
      </c>
      <c r="AC123" s="1">
        <f t="shared" si="23"/>
        <v>210.00932262528252</v>
      </c>
      <c r="AE123" s="1">
        <f t="shared" si="24"/>
        <v>51.00001871244756</v>
      </c>
      <c r="AF123" s="1">
        <f t="shared" si="25"/>
        <v>54.77006377703061</v>
      </c>
      <c r="AG123" s="1">
        <f t="shared" si="26"/>
        <v>61.372202058994105</v>
      </c>
      <c r="AI123" s="1">
        <f t="shared" si="27"/>
        <v>84.38246960075176</v>
      </c>
      <c r="AJ123" s="1">
        <f t="shared" si="28"/>
        <v>78.8111184850626</v>
      </c>
      <c r="AK123" s="1">
        <f t="shared" si="29"/>
        <v>78.79420364089978</v>
      </c>
      <c r="AN123" s="15">
        <f>-((x_1-xh)*(y_2-yh)-(x_2-xh)*(y_1-yh))/(SQRT((x_1-x_2)^2+(y_1-y_2)^2))</f>
        <v>11.980691876751425</v>
      </c>
      <c r="AO123" s="15">
        <f>-((x_2-xh)*(y_3-yh)-(x_3-xh)*(y_2-yh))/(SQRT((x_2-x_3)^2+(y_2-y_3)^2))</f>
        <v>29.193780604950522</v>
      </c>
      <c r="AP123" s="15">
        <f>-((x_3-xh)*(y_1-yh)-(x_1-xh)*(y_3-yh))/(SQRT((x_3-x_1)^2+(y_3-y_1)^2))</f>
        <v>5.562230500978926</v>
      </c>
    </row>
    <row r="124" spans="1:42" ht="12.75">
      <c r="A124">
        <f t="shared" si="30"/>
        <v>118</v>
      </c>
      <c r="B124">
        <v>18.7033</v>
      </c>
      <c r="C124">
        <v>-33.2724</v>
      </c>
      <c r="D124">
        <v>89.7943</v>
      </c>
      <c r="E124" s="1">
        <f t="shared" si="31"/>
        <v>0.39370533397453444</v>
      </c>
      <c r="G124">
        <v>65.0152</v>
      </c>
      <c r="H124">
        <v>-52.7283</v>
      </c>
      <c r="I124">
        <v>80.9808</v>
      </c>
      <c r="J124" s="1">
        <f t="shared" si="32"/>
        <v>0.3937053339745397</v>
      </c>
      <c r="L124">
        <v>27.1121</v>
      </c>
      <c r="M124">
        <v>-90.4506</v>
      </c>
      <c r="N124">
        <v>69.1425</v>
      </c>
      <c r="O124" s="1">
        <f t="shared" si="33"/>
        <v>0.3936677025106255</v>
      </c>
      <c r="Q124">
        <v>26.7324</v>
      </c>
      <c r="R124">
        <v>-49.6405</v>
      </c>
      <c r="S124">
        <v>11.129</v>
      </c>
      <c r="T124" s="1">
        <f t="shared" si="34"/>
        <v>0.3937177034373796</v>
      </c>
      <c r="V124" s="1">
        <f t="shared" si="18"/>
        <v>26.7324</v>
      </c>
      <c r="W124" s="1">
        <f t="shared" si="19"/>
        <v>-49.6405</v>
      </c>
      <c r="X124" s="1">
        <f t="shared" si="20"/>
        <v>275</v>
      </c>
      <c r="Y124" s="1">
        <f t="shared" si="35"/>
        <v>0.36480134319928775</v>
      </c>
      <c r="AA124" s="1">
        <f t="shared" si="21"/>
        <v>186.10086635185232</v>
      </c>
      <c r="AB124" s="1">
        <f t="shared" si="22"/>
        <v>197.78411779847238</v>
      </c>
      <c r="AC124" s="1">
        <f t="shared" si="23"/>
        <v>209.86404823206382</v>
      </c>
      <c r="AE124" s="1">
        <f t="shared" si="24"/>
        <v>51.00001871244755</v>
      </c>
      <c r="AF124" s="1">
        <f t="shared" si="25"/>
        <v>54.770085391479896</v>
      </c>
      <c r="AG124" s="1">
        <f t="shared" si="26"/>
        <v>61.37223570899141</v>
      </c>
      <c r="AI124" s="1">
        <f t="shared" si="27"/>
        <v>84.37801678082076</v>
      </c>
      <c r="AJ124" s="1">
        <f t="shared" si="28"/>
        <v>78.80275949484472</v>
      </c>
      <c r="AK124" s="1">
        <f t="shared" si="29"/>
        <v>78.78634583517542</v>
      </c>
      <c r="AN124" s="15">
        <f>-((x_1-xh)*(y_2-yh)-(x_2-xh)*(y_1-yh))/(SQRT((x_1-x_2)^2+(y_1-y_2)^2))</f>
        <v>11.980730608295005</v>
      </c>
      <c r="AO124" s="15">
        <f>-((x_2-xh)*(y_3-yh)-(x_3-xh)*(y_2-yh))/(SQRT((x_2-x_3)^2+(y_2-y_3)^2))</f>
        <v>29.19385114637681</v>
      </c>
      <c r="AP124" s="15">
        <f>-((x_3-xh)*(y_1-yh)-(x_1-xh)*(y_3-yh))/(SQRT((x_3-x_1)^2+(y_3-y_1)^2))</f>
        <v>5.562131565125456</v>
      </c>
    </row>
    <row r="125" spans="1:42" ht="12.75">
      <c r="A125">
        <f t="shared" si="30"/>
        <v>119</v>
      </c>
      <c r="B125">
        <v>18.5492</v>
      </c>
      <c r="C125">
        <v>-33.5455</v>
      </c>
      <c r="D125">
        <v>89.772</v>
      </c>
      <c r="E125" s="1">
        <f t="shared" si="31"/>
        <v>0.3143687484467877</v>
      </c>
      <c r="G125">
        <v>64.8667</v>
      </c>
      <c r="H125">
        <v>-52.9934</v>
      </c>
      <c r="I125">
        <v>80.97</v>
      </c>
      <c r="J125" s="1">
        <f t="shared" si="32"/>
        <v>0.3040508181209215</v>
      </c>
      <c r="L125">
        <v>26.9706</v>
      </c>
      <c r="M125">
        <v>-90.7007</v>
      </c>
      <c r="N125">
        <v>69.0617</v>
      </c>
      <c r="O125" s="1">
        <f t="shared" si="33"/>
        <v>0.29849773868490403</v>
      </c>
      <c r="Q125">
        <v>26.6345</v>
      </c>
      <c r="R125">
        <v>-49.825</v>
      </c>
      <c r="S125">
        <v>11.0941</v>
      </c>
      <c r="T125" s="1">
        <f t="shared" si="34"/>
        <v>0.21176087929549176</v>
      </c>
      <c r="V125" s="1">
        <f t="shared" si="18"/>
        <v>26.6345</v>
      </c>
      <c r="W125" s="1">
        <f t="shared" si="19"/>
        <v>-49.825</v>
      </c>
      <c r="X125" s="1">
        <f t="shared" si="20"/>
        <v>275</v>
      </c>
      <c r="Y125" s="1">
        <f t="shared" si="35"/>
        <v>0.20886517182144035</v>
      </c>
      <c r="AA125" s="1">
        <f t="shared" si="21"/>
        <v>186.1177212957971</v>
      </c>
      <c r="AB125" s="1">
        <f t="shared" si="22"/>
        <v>197.78619965862129</v>
      </c>
      <c r="AC125" s="1">
        <f t="shared" si="23"/>
        <v>209.9559935333831</v>
      </c>
      <c r="AE125" s="1">
        <f t="shared" si="24"/>
        <v>51.00006690838748</v>
      </c>
      <c r="AF125" s="1">
        <f t="shared" si="25"/>
        <v>54.770087432740134</v>
      </c>
      <c r="AG125" s="1">
        <f t="shared" si="26"/>
        <v>61.37225261541245</v>
      </c>
      <c r="AI125" s="1">
        <f t="shared" si="27"/>
        <v>84.39540905468972</v>
      </c>
      <c r="AJ125" s="1">
        <f t="shared" si="28"/>
        <v>78.81583173736273</v>
      </c>
      <c r="AK125" s="1">
        <f t="shared" si="29"/>
        <v>78.77317667864214</v>
      </c>
      <c r="AN125" s="15">
        <f>-((x_1-xh)*(y_2-yh)-(x_2-xh)*(y_1-yh))/(SQRT((x_1-x_2)^2+(y_1-y_2)^2))</f>
        <v>11.879893031530274</v>
      </c>
      <c r="AO125" s="15">
        <f>-((x_2-xh)*(y_3-yh)-(x_3-xh)*(y_2-yh))/(SQRT((x_2-x_3)^2+(y_2-y_3)^2))</f>
        <v>29.212637667043026</v>
      </c>
      <c r="AP125" s="15">
        <f>-((x_3-xh)*(y_1-yh)-(x_1-xh)*(y_3-yh))/(SQRT((x_3-x_1)^2+(y_3-y_1)^2))</f>
        <v>5.625894140273744</v>
      </c>
    </row>
    <row r="126" spans="1:42" ht="12.75">
      <c r="A126">
        <f t="shared" si="30"/>
        <v>120</v>
      </c>
      <c r="B126">
        <v>18.3952</v>
      </c>
      <c r="C126">
        <v>-33.8186</v>
      </c>
      <c r="D126">
        <v>89.7497</v>
      </c>
      <c r="E126" s="1">
        <f t="shared" si="31"/>
        <v>0.31431974166444526</v>
      </c>
      <c r="G126">
        <v>64.7181</v>
      </c>
      <c r="H126">
        <v>-53.2585</v>
      </c>
      <c r="I126">
        <v>80.9591</v>
      </c>
      <c r="J126" s="1">
        <f t="shared" si="32"/>
        <v>0.30410323904883757</v>
      </c>
      <c r="L126">
        <v>26.8291</v>
      </c>
      <c r="M126">
        <v>-90.9507</v>
      </c>
      <c r="N126">
        <v>68.9809</v>
      </c>
      <c r="O126" s="1">
        <f t="shared" si="33"/>
        <v>0.29841395744837335</v>
      </c>
      <c r="Q126">
        <v>26.5365</v>
      </c>
      <c r="R126">
        <v>-50.0095</v>
      </c>
      <c r="S126">
        <v>11.0593</v>
      </c>
      <c r="T126" s="1">
        <f t="shared" si="34"/>
        <v>0.21179067495997003</v>
      </c>
      <c r="V126" s="1">
        <f t="shared" si="18"/>
        <v>26.5365</v>
      </c>
      <c r="W126" s="1">
        <f t="shared" si="19"/>
        <v>-50.0095</v>
      </c>
      <c r="X126" s="1">
        <f t="shared" si="20"/>
        <v>275</v>
      </c>
      <c r="Y126" s="1">
        <f t="shared" si="35"/>
        <v>0.20891206283984598</v>
      </c>
      <c r="AA126" s="1">
        <f t="shared" si="21"/>
        <v>186.13462777943815</v>
      </c>
      <c r="AB126" s="1">
        <f t="shared" si="22"/>
        <v>197.7884259818304</v>
      </c>
      <c r="AC126" s="1">
        <f t="shared" si="23"/>
        <v>210.04793985423896</v>
      </c>
      <c r="AE126" s="1">
        <f t="shared" si="24"/>
        <v>50.999955144882236</v>
      </c>
      <c r="AF126" s="1">
        <f t="shared" si="25"/>
        <v>54.77002407412289</v>
      </c>
      <c r="AG126" s="1">
        <f t="shared" si="26"/>
        <v>61.372229656905894</v>
      </c>
      <c r="AI126" s="1">
        <f t="shared" si="27"/>
        <v>84.41268995603973</v>
      </c>
      <c r="AJ126" s="1">
        <f t="shared" si="28"/>
        <v>78.82885641700543</v>
      </c>
      <c r="AK126" s="1">
        <f t="shared" si="29"/>
        <v>78.76003286361667</v>
      </c>
      <c r="AN126" s="15">
        <f>-((x_1-xh)*(y_2-yh)-(x_2-xh)*(y_1-yh))/(SQRT((x_1-x_2)^2+(y_1-y_2)^2))</f>
        <v>11.779117642786412</v>
      </c>
      <c r="AO126" s="15">
        <f>-((x_2-xh)*(y_3-yh)-(x_3-xh)*(y_2-yh))/(SQRT((x_2-x_3)^2+(y_2-y_3)^2))</f>
        <v>29.231441901775604</v>
      </c>
      <c r="AP126" s="15">
        <f>-((x_3-xh)*(y_1-yh)-(x_1-xh)*(y_3-yh))/(SQRT((x_3-x_1)^2+(y_3-y_1)^2))</f>
        <v>5.689523647431184</v>
      </c>
    </row>
    <row r="127" spans="1:42" ht="12.75">
      <c r="A127">
        <f t="shared" si="30"/>
        <v>121</v>
      </c>
      <c r="B127">
        <v>18.1983</v>
      </c>
      <c r="C127">
        <v>-34.1257</v>
      </c>
      <c r="D127">
        <v>89.8978</v>
      </c>
      <c r="E127" s="1">
        <f t="shared" si="31"/>
        <v>0.3937177034373723</v>
      </c>
      <c r="G127">
        <v>64.5213</v>
      </c>
      <c r="H127">
        <v>-53.5656</v>
      </c>
      <c r="I127">
        <v>81.1072</v>
      </c>
      <c r="J127" s="1">
        <f t="shared" si="32"/>
        <v>0.39366770251064187</v>
      </c>
      <c r="L127">
        <v>26.6322</v>
      </c>
      <c r="M127">
        <v>-91.2578</v>
      </c>
      <c r="N127">
        <v>69.129</v>
      </c>
      <c r="O127" s="1">
        <f t="shared" si="33"/>
        <v>0.3937177034373778</v>
      </c>
      <c r="Q127">
        <v>26.3397</v>
      </c>
      <c r="R127">
        <v>-50.3166</v>
      </c>
      <c r="S127">
        <v>11.2074</v>
      </c>
      <c r="T127" s="1">
        <f t="shared" si="34"/>
        <v>0.39366770251063105</v>
      </c>
      <c r="V127" s="1">
        <f t="shared" si="18"/>
        <v>26.3397</v>
      </c>
      <c r="W127" s="1">
        <f t="shared" si="19"/>
        <v>-50.3166</v>
      </c>
      <c r="X127" s="1">
        <f t="shared" si="20"/>
        <v>275</v>
      </c>
      <c r="Y127" s="1">
        <f t="shared" si="35"/>
        <v>0.3647473783319064</v>
      </c>
      <c r="AA127" s="1">
        <f t="shared" si="21"/>
        <v>185.98723634058868</v>
      </c>
      <c r="AB127" s="1">
        <f t="shared" si="22"/>
        <v>197.6431341367567</v>
      </c>
      <c r="AC127" s="1">
        <f t="shared" si="23"/>
        <v>209.90268234277045</v>
      </c>
      <c r="AE127" s="1">
        <f t="shared" si="24"/>
        <v>51.000045974194954</v>
      </c>
      <c r="AF127" s="1">
        <f t="shared" si="25"/>
        <v>54.7700932525224</v>
      </c>
      <c r="AG127" s="1">
        <f t="shared" si="26"/>
        <v>61.3722296569059</v>
      </c>
      <c r="AI127" s="1">
        <f t="shared" si="27"/>
        <v>84.40823410475946</v>
      </c>
      <c r="AJ127" s="1">
        <f t="shared" si="28"/>
        <v>78.82053847513811</v>
      </c>
      <c r="AK127" s="1">
        <f t="shared" si="29"/>
        <v>78.75215329589452</v>
      </c>
      <c r="AN127" s="15">
        <f>-((x_1-xh)*(y_2-yh)-(x_2-xh)*(y_1-yh))/(SQRT((x_1-x_2)^2+(y_1-y_2)^2))</f>
        <v>11.779089554871497</v>
      </c>
      <c r="AO127" s="15">
        <f>-((x_2-xh)*(y_3-yh)-(x_3-xh)*(y_2-yh))/(SQRT((x_2-x_3)^2+(y_2-y_3)^2))</f>
        <v>29.231409205048315</v>
      </c>
      <c r="AP127" s="15">
        <f>-((x_3-xh)*(y_1-yh)-(x_1-xh)*(y_3-yh))/(SQRT((x_3-x_1)^2+(y_3-y_1)^2))</f>
        <v>5.689622575323639</v>
      </c>
    </row>
    <row r="128" spans="1:42" ht="12.75">
      <c r="A128">
        <f t="shared" si="30"/>
        <v>122</v>
      </c>
      <c r="B128">
        <v>17.9767</v>
      </c>
      <c r="C128">
        <v>-34.4889</v>
      </c>
      <c r="D128">
        <v>89.9978</v>
      </c>
      <c r="E128" s="1">
        <f t="shared" si="31"/>
        <v>0.43705926371602927</v>
      </c>
      <c r="G128">
        <v>64.3014</v>
      </c>
      <c r="H128">
        <v>-53.9264</v>
      </c>
      <c r="I128">
        <v>81.2109</v>
      </c>
      <c r="J128" s="1">
        <f t="shared" si="32"/>
        <v>0.435070500034183</v>
      </c>
      <c r="L128">
        <v>26.4141</v>
      </c>
      <c r="M128">
        <v>-91.6105</v>
      </c>
      <c r="N128">
        <v>69.2014</v>
      </c>
      <c r="O128" s="1">
        <f t="shared" si="33"/>
        <v>0.42095921417638454</v>
      </c>
      <c r="Q128">
        <v>26.1409</v>
      </c>
      <c r="R128">
        <v>-50.6388</v>
      </c>
      <c r="S128">
        <v>11.3013</v>
      </c>
      <c r="T128" s="1">
        <f t="shared" si="34"/>
        <v>0.3900660072346759</v>
      </c>
      <c r="V128" s="1">
        <f t="shared" si="18"/>
        <v>26.1409</v>
      </c>
      <c r="W128" s="1">
        <f t="shared" si="19"/>
        <v>-50.6388</v>
      </c>
      <c r="X128" s="1">
        <f t="shared" si="20"/>
        <v>275</v>
      </c>
      <c r="Y128" s="1">
        <f t="shared" si="35"/>
        <v>0.3785951399582439</v>
      </c>
      <c r="AA128" s="1">
        <f t="shared" si="21"/>
        <v>185.88514581991217</v>
      </c>
      <c r="AB128" s="1">
        <f t="shared" si="22"/>
        <v>197.5379643329859</v>
      </c>
      <c r="AC128" s="1">
        <f t="shared" si="23"/>
        <v>209.83760054168079</v>
      </c>
      <c r="AE128" s="1">
        <f t="shared" si="24"/>
        <v>51.00003772498605</v>
      </c>
      <c r="AF128" s="1">
        <f t="shared" si="25"/>
        <v>54.77012857708114</v>
      </c>
      <c r="AG128" s="1">
        <f t="shared" si="26"/>
        <v>61.372283306717534</v>
      </c>
      <c r="AI128" s="1">
        <f t="shared" si="27"/>
        <v>84.41331260578526</v>
      </c>
      <c r="AJ128" s="1">
        <f t="shared" si="28"/>
        <v>78.81975186889574</v>
      </c>
      <c r="AK128" s="1">
        <f t="shared" si="29"/>
        <v>78.74016522200343</v>
      </c>
      <c r="AN128" s="15">
        <f>-((x_1-xh)*(y_2-yh)-(x_2-xh)*(y_1-yh))/(SQRT((x_1-x_2)^2+(y_1-y_2)^2))</f>
        <v>11.733248195210287</v>
      </c>
      <c r="AO128" s="15">
        <f>-((x_2-xh)*(y_3-yh)-(x_3-xh)*(y_2-yh))/(SQRT((x_2-x_3)^2+(y_2-y_3)^2))</f>
        <v>29.24182293490927</v>
      </c>
      <c r="AP128" s="15">
        <f>-((x_3-xh)*(y_1-yh)-(x_1-xh)*(y_3-yh))/(SQRT((x_3-x_1)^2+(y_3-y_1)^2))</f>
        <v>5.716680193301104</v>
      </c>
    </row>
    <row r="129" spans="1:42" ht="12.75">
      <c r="A129">
        <f t="shared" si="30"/>
        <v>123</v>
      </c>
      <c r="B129">
        <v>17.7798</v>
      </c>
      <c r="C129">
        <v>-34.796</v>
      </c>
      <c r="D129">
        <v>90.1459</v>
      </c>
      <c r="E129" s="1">
        <f t="shared" si="31"/>
        <v>0.3937177034373723</v>
      </c>
      <c r="G129">
        <v>64.1045</v>
      </c>
      <c r="H129">
        <v>-54.2335</v>
      </c>
      <c r="I129">
        <v>81.359</v>
      </c>
      <c r="J129" s="1">
        <f t="shared" si="32"/>
        <v>0.3937177034373723</v>
      </c>
      <c r="L129">
        <v>26.2172</v>
      </c>
      <c r="M129">
        <v>-91.9176</v>
      </c>
      <c r="N129">
        <v>69.3496</v>
      </c>
      <c r="O129" s="1">
        <f t="shared" si="33"/>
        <v>0.3937553301226441</v>
      </c>
      <c r="Q129">
        <v>25.9441</v>
      </c>
      <c r="R129">
        <v>-50.9459</v>
      </c>
      <c r="S129">
        <v>11.4494</v>
      </c>
      <c r="T129" s="1">
        <f t="shared" si="34"/>
        <v>0.3936677025106317</v>
      </c>
      <c r="V129" s="1">
        <f t="shared" si="18"/>
        <v>25.9441</v>
      </c>
      <c r="W129" s="1">
        <f t="shared" si="19"/>
        <v>-50.9459</v>
      </c>
      <c r="X129" s="1">
        <f t="shared" si="20"/>
        <v>275</v>
      </c>
      <c r="Y129" s="1">
        <f t="shared" si="35"/>
        <v>0.3647473783319064</v>
      </c>
      <c r="AA129" s="1">
        <f t="shared" si="21"/>
        <v>185.73775424320712</v>
      </c>
      <c r="AB129" s="1">
        <f t="shared" si="22"/>
        <v>197.3926577229255</v>
      </c>
      <c r="AC129" s="1">
        <f t="shared" si="23"/>
        <v>209.6922549944561</v>
      </c>
      <c r="AE129" s="1">
        <f t="shared" si="24"/>
        <v>51.00003772498605</v>
      </c>
      <c r="AF129" s="1">
        <f t="shared" si="25"/>
        <v>54.770106650069614</v>
      </c>
      <c r="AG129" s="1">
        <f t="shared" si="26"/>
        <v>61.372249421134946</v>
      </c>
      <c r="AI129" s="1">
        <f t="shared" si="27"/>
        <v>84.40885120463336</v>
      </c>
      <c r="AJ129" s="1">
        <f t="shared" si="28"/>
        <v>78.8114450410958</v>
      </c>
      <c r="AK129" s="1">
        <f t="shared" si="29"/>
        <v>78.73225863668395</v>
      </c>
      <c r="AN129" s="15">
        <f>-((x_1-xh)*(y_2-yh)-(x_2-xh)*(y_1-yh))/(SQRT((x_1-x_2)^2+(y_1-y_2)^2))</f>
        <v>11.73320950390028</v>
      </c>
      <c r="AO129" s="15">
        <f>-((x_2-xh)*(y_3-yh)-(x_3-xh)*(y_2-yh))/(SQRT((x_2-x_3)^2+(y_2-y_3)^2))</f>
        <v>29.241752414616336</v>
      </c>
      <c r="AP129" s="15">
        <f>-((x_3-xh)*(y_1-yh)-(x_1-xh)*(y_3-yh))/(SQRT((x_3-x_1)^2+(y_3-y_1)^2))</f>
        <v>5.716779119929643</v>
      </c>
    </row>
    <row r="130" spans="1:42" ht="12.75">
      <c r="A130">
        <f t="shared" si="30"/>
        <v>124</v>
      </c>
      <c r="B130">
        <v>17.6394</v>
      </c>
      <c r="C130">
        <v>-35.0598</v>
      </c>
      <c r="D130">
        <v>90.1315</v>
      </c>
      <c r="E130" s="1">
        <f t="shared" si="31"/>
        <v>0.29918215187407576</v>
      </c>
      <c r="G130">
        <v>63.9713</v>
      </c>
      <c r="H130">
        <v>-54.4851</v>
      </c>
      <c r="I130">
        <v>81.3558</v>
      </c>
      <c r="J130" s="1">
        <f t="shared" si="32"/>
        <v>0.28470166841801653</v>
      </c>
      <c r="L130">
        <v>26.0948</v>
      </c>
      <c r="M130">
        <v>-92.1608</v>
      </c>
      <c r="N130">
        <v>69.286</v>
      </c>
      <c r="O130" s="1">
        <f t="shared" si="33"/>
        <v>0.27959427748078064</v>
      </c>
      <c r="Q130">
        <v>25.8556</v>
      </c>
      <c r="R130">
        <v>-51.1338</v>
      </c>
      <c r="S130">
        <v>11.4249</v>
      </c>
      <c r="T130" s="1">
        <f t="shared" si="34"/>
        <v>0.20913849478276275</v>
      </c>
      <c r="V130" s="1">
        <f t="shared" si="18"/>
        <v>25.8556</v>
      </c>
      <c r="W130" s="1">
        <f t="shared" si="19"/>
        <v>-51.1338</v>
      </c>
      <c r="X130" s="1">
        <f t="shared" si="20"/>
        <v>275</v>
      </c>
      <c r="Y130" s="1">
        <f t="shared" si="35"/>
        <v>0.20769848338396604</v>
      </c>
      <c r="AA130" s="1">
        <f t="shared" si="21"/>
        <v>185.74779059437017</v>
      </c>
      <c r="AB130" s="1">
        <f t="shared" si="22"/>
        <v>197.38823164469557</v>
      </c>
      <c r="AC130" s="1">
        <f t="shared" si="23"/>
        <v>209.76539691197877</v>
      </c>
      <c r="AE130" s="1">
        <f t="shared" si="24"/>
        <v>51.00000145284312</v>
      </c>
      <c r="AF130" s="1">
        <f t="shared" si="25"/>
        <v>54.77013506264157</v>
      </c>
      <c r="AG130" s="1">
        <f t="shared" si="26"/>
        <v>61.3722482919601</v>
      </c>
      <c r="AI130" s="1">
        <f t="shared" si="27"/>
        <v>84.42283509223849</v>
      </c>
      <c r="AJ130" s="1">
        <f t="shared" si="28"/>
        <v>78.8227329637509</v>
      </c>
      <c r="AK130" s="1">
        <f t="shared" si="29"/>
        <v>78.7208963991669</v>
      </c>
      <c r="AN130" s="15">
        <f>-((x_1-xh)*(y_2-yh)-(x_2-xh)*(y_1-yh))/(SQRT((x_1-x_2)^2+(y_1-y_2)^2))</f>
        <v>11.646993764749256</v>
      </c>
      <c r="AO130" s="15">
        <f>-((x_2-xh)*(y_3-yh)-(x_3-xh)*(y_2-yh))/(SQRT((x_2-x_3)^2+(y_2-y_3)^2))</f>
        <v>29.256160005473063</v>
      </c>
      <c r="AP130" s="15">
        <f>-((x_3-xh)*(y_1-yh)-(x_1-xh)*(y_3-yh))/(SQRT((x_3-x_1)^2+(y_3-y_1)^2))</f>
        <v>5.773044940308096</v>
      </c>
    </row>
    <row r="131" spans="1:42" ht="12.75">
      <c r="A131">
        <f t="shared" si="30"/>
        <v>125</v>
      </c>
      <c r="B131">
        <v>17.4989</v>
      </c>
      <c r="C131">
        <v>-35.3236</v>
      </c>
      <c r="D131">
        <v>90.1169</v>
      </c>
      <c r="E131" s="1">
        <f t="shared" si="31"/>
        <v>0.2992387842509689</v>
      </c>
      <c r="G131">
        <v>63.838</v>
      </c>
      <c r="H131">
        <v>-54.7368</v>
      </c>
      <c r="I131">
        <v>81.3525</v>
      </c>
      <c r="J131" s="1">
        <f t="shared" si="32"/>
        <v>0.28483797148554363</v>
      </c>
      <c r="L131">
        <v>25.9724</v>
      </c>
      <c r="M131">
        <v>-92.404</v>
      </c>
      <c r="N131">
        <v>69.2223</v>
      </c>
      <c r="O131" s="1">
        <f t="shared" si="33"/>
        <v>0.2796170416838004</v>
      </c>
      <c r="Q131">
        <v>25.7671</v>
      </c>
      <c r="R131">
        <v>-51.3217</v>
      </c>
      <c r="S131">
        <v>11.4003</v>
      </c>
      <c r="T131" s="1">
        <f t="shared" si="34"/>
        <v>0.20915023308617084</v>
      </c>
      <c r="V131" s="1">
        <f t="shared" si="18"/>
        <v>25.7671</v>
      </c>
      <c r="W131" s="1">
        <f t="shared" si="19"/>
        <v>-51.3217</v>
      </c>
      <c r="X131" s="1">
        <f t="shared" si="20"/>
        <v>275</v>
      </c>
      <c r="Y131" s="1">
        <f t="shared" si="35"/>
        <v>0.20769848338396604</v>
      </c>
      <c r="AA131" s="1">
        <f t="shared" si="21"/>
        <v>185.7580765416675</v>
      </c>
      <c r="AB131" s="1">
        <f t="shared" si="22"/>
        <v>197.38391674873105</v>
      </c>
      <c r="AC131" s="1">
        <f t="shared" si="23"/>
        <v>209.83865072638548</v>
      </c>
      <c r="AE131" s="1">
        <f t="shared" si="24"/>
        <v>50.99999245499945</v>
      </c>
      <c r="AF131" s="1">
        <f t="shared" si="25"/>
        <v>54.77009559275937</v>
      </c>
      <c r="AG131" s="1">
        <f t="shared" si="26"/>
        <v>61.372278559378906</v>
      </c>
      <c r="AI131" s="1">
        <f t="shared" si="27"/>
        <v>84.43669844482716</v>
      </c>
      <c r="AJ131" s="1">
        <f t="shared" si="28"/>
        <v>78.83401905235698</v>
      </c>
      <c r="AK131" s="1">
        <f t="shared" si="29"/>
        <v>78.70953978550577</v>
      </c>
      <c r="AN131" s="15">
        <f>-((x_1-xh)*(y_2-yh)-(x_2-xh)*(y_1-yh))/(SQRT((x_1-x_2)^2+(y_1-y_2)^2))</f>
        <v>11.560723179262075</v>
      </c>
      <c r="AO131" s="15">
        <f>-((x_2-xh)*(y_3-yh)-(x_3-xh)*(y_2-yh))/(SQRT((x_2-x_3)^2+(y_2-y_3)^2))</f>
        <v>29.270563394391964</v>
      </c>
      <c r="AP131" s="15">
        <f>-((x_3-xh)*(y_1-yh)-(x_1-xh)*(y_3-yh))/(SQRT((x_3-x_1)^2+(y_3-y_1)^2))</f>
        <v>5.829424610842098</v>
      </c>
    </row>
    <row r="132" spans="1:42" ht="12.75">
      <c r="A132">
        <f t="shared" si="30"/>
        <v>126</v>
      </c>
      <c r="B132">
        <v>17.3021</v>
      </c>
      <c r="C132">
        <v>-35.6307</v>
      </c>
      <c r="D132">
        <v>90.265</v>
      </c>
      <c r="E132" s="1">
        <f t="shared" si="31"/>
        <v>0.39366770251063105</v>
      </c>
      <c r="G132">
        <v>63.6412</v>
      </c>
      <c r="H132">
        <v>-55.0439</v>
      </c>
      <c r="I132">
        <v>81.5006</v>
      </c>
      <c r="J132" s="1">
        <f t="shared" si="32"/>
        <v>0.3936677025106328</v>
      </c>
      <c r="L132">
        <v>25.7755</v>
      </c>
      <c r="M132">
        <v>-92.7111</v>
      </c>
      <c r="N132">
        <v>69.3705</v>
      </c>
      <c r="O132" s="1">
        <f t="shared" si="33"/>
        <v>0.39375533012265873</v>
      </c>
      <c r="Q132">
        <v>25.5702</v>
      </c>
      <c r="R132">
        <v>-51.6289</v>
      </c>
      <c r="S132">
        <v>11.5484</v>
      </c>
      <c r="T132" s="1">
        <f t="shared" si="34"/>
        <v>0.39379570845808004</v>
      </c>
      <c r="V132" s="1">
        <f t="shared" si="18"/>
        <v>25.5702</v>
      </c>
      <c r="W132" s="1">
        <f t="shared" si="19"/>
        <v>-51.6289</v>
      </c>
      <c r="X132" s="1">
        <f t="shared" si="20"/>
        <v>275</v>
      </c>
      <c r="Y132" s="1">
        <f t="shared" si="35"/>
        <v>0.3648855299953683</v>
      </c>
      <c r="AA132" s="1">
        <f t="shared" si="21"/>
        <v>185.6106788572522</v>
      </c>
      <c r="AB132" s="1">
        <f t="shared" si="22"/>
        <v>197.23863989178184</v>
      </c>
      <c r="AC132" s="1">
        <f t="shared" si="23"/>
        <v>209.69330121675324</v>
      </c>
      <c r="AE132" s="1">
        <f t="shared" si="24"/>
        <v>50.99999245499945</v>
      </c>
      <c r="AF132" s="1">
        <f t="shared" si="25"/>
        <v>54.77014258097198</v>
      </c>
      <c r="AG132" s="1">
        <f t="shared" si="26"/>
        <v>61.372230707136595</v>
      </c>
      <c r="AI132" s="1">
        <f t="shared" si="27"/>
        <v>84.43225323340175</v>
      </c>
      <c r="AJ132" s="1">
        <f t="shared" si="28"/>
        <v>78.82566201631357</v>
      </c>
      <c r="AK132" s="1">
        <f t="shared" si="29"/>
        <v>78.70163862880084</v>
      </c>
      <c r="AN132" s="15">
        <f>-((x_1-xh)*(y_2-yh)-(x_2-xh)*(y_1-yh))/(SQRT((x_1-x_2)^2+(y_1-y_2)^2))</f>
        <v>11.560854052364931</v>
      </c>
      <c r="AO132" s="15">
        <f>-((x_2-xh)*(y_3-yh)-(x_3-xh)*(y_2-yh))/(SQRT((x_2-x_3)^2+(y_2-y_3)^2))</f>
        <v>29.270530563240683</v>
      </c>
      <c r="AP132" s="15">
        <f>-((x_3-xh)*(y_1-yh)-(x_1-xh)*(y_3-yh))/(SQRT((x_3-x_1)^2+(y_3-y_1)^2))</f>
        <v>5.829340217880128</v>
      </c>
    </row>
    <row r="133" spans="1:42" ht="12.75">
      <c r="A133">
        <f t="shared" si="30"/>
        <v>127</v>
      </c>
      <c r="B133">
        <v>17.0569</v>
      </c>
      <c r="C133">
        <v>-36.0623</v>
      </c>
      <c r="D133">
        <v>90.3145</v>
      </c>
      <c r="E133" s="1">
        <f t="shared" si="31"/>
        <v>0.4988505287157692</v>
      </c>
      <c r="G133">
        <v>63.4046</v>
      </c>
      <c r="H133">
        <v>-55.4611</v>
      </c>
      <c r="I133">
        <v>81.5638</v>
      </c>
      <c r="J133" s="1">
        <f t="shared" si="32"/>
        <v>0.48376610050725777</v>
      </c>
      <c r="L133">
        <v>25.5521</v>
      </c>
      <c r="M133">
        <v>-93.1191</v>
      </c>
      <c r="N133">
        <v>69.3644</v>
      </c>
      <c r="O133" s="1">
        <f t="shared" si="33"/>
        <v>0.46519756018276986</v>
      </c>
      <c r="Q133">
        <v>25.3856</v>
      </c>
      <c r="R133">
        <v>-51.9743</v>
      </c>
      <c r="S133">
        <v>11.5868</v>
      </c>
      <c r="T133" s="1">
        <f t="shared" si="34"/>
        <v>0.39351350675675467</v>
      </c>
      <c r="V133" s="1">
        <f t="shared" si="18"/>
        <v>25.3856</v>
      </c>
      <c r="W133" s="1">
        <f t="shared" si="19"/>
        <v>-51.9743</v>
      </c>
      <c r="X133" s="1">
        <f t="shared" si="20"/>
        <v>275</v>
      </c>
      <c r="Y133" s="1">
        <f t="shared" si="35"/>
        <v>0.3916354427270321</v>
      </c>
      <c r="AA133" s="1">
        <f t="shared" si="21"/>
        <v>185.55671073270295</v>
      </c>
      <c r="AB133" s="1">
        <f t="shared" si="22"/>
        <v>197.16786149289135</v>
      </c>
      <c r="AC133" s="1">
        <f t="shared" si="23"/>
        <v>209.71152156390932</v>
      </c>
      <c r="AE133" s="1">
        <f t="shared" si="24"/>
        <v>50.99997536489602</v>
      </c>
      <c r="AF133" s="1">
        <f t="shared" si="25"/>
        <v>54.770083810507366</v>
      </c>
      <c r="AG133" s="1">
        <f t="shared" si="26"/>
        <v>61.37225382279846</v>
      </c>
      <c r="AI133" s="1">
        <f t="shared" si="27"/>
        <v>84.44567900978397</v>
      </c>
      <c r="AJ133" s="1">
        <f t="shared" si="28"/>
        <v>78.83501758991139</v>
      </c>
      <c r="AK133" s="1">
        <f t="shared" si="29"/>
        <v>78.68524068068095</v>
      </c>
      <c r="AN133" s="15">
        <f>-((x_1-xh)*(y_2-yh)-(x_2-xh)*(y_1-yh))/(SQRT((x_1-x_2)^2+(y_1-y_2)^2))</f>
        <v>11.462503273791427</v>
      </c>
      <c r="AO133" s="15">
        <f>-((x_2-xh)*(y_3-yh)-(x_3-xh)*(y_2-yh))/(SQRT((x_2-x_3)^2+(y_2-y_3)^2))</f>
        <v>29.286039705678522</v>
      </c>
      <c r="AP133" s="15">
        <f>-((x_3-xh)*(y_1-yh)-(x_1-xh)*(y_3-yh))/(SQRT((x_3-x_1)^2+(y_3-y_1)^2))</f>
        <v>5.894580407672132</v>
      </c>
    </row>
    <row r="134" spans="1:42" ht="12.75">
      <c r="A134">
        <f t="shared" si="30"/>
        <v>128</v>
      </c>
      <c r="B134">
        <v>16.8583</v>
      </c>
      <c r="C134">
        <v>-36.3742</v>
      </c>
      <c r="D134">
        <v>90.4585</v>
      </c>
      <c r="E134" s="1">
        <f t="shared" si="31"/>
        <v>0.3968117563782631</v>
      </c>
      <c r="G134">
        <v>63.2063</v>
      </c>
      <c r="H134">
        <v>-55.7725</v>
      </c>
      <c r="I134">
        <v>81.7082</v>
      </c>
      <c r="J134" s="1">
        <f t="shared" si="32"/>
        <v>0.39641418995793026</v>
      </c>
      <c r="L134">
        <v>25.3542</v>
      </c>
      <c r="M134">
        <v>-93.4301</v>
      </c>
      <c r="N134">
        <v>69.5064</v>
      </c>
      <c r="O134" s="1">
        <f t="shared" si="33"/>
        <v>0.3950308975257437</v>
      </c>
      <c r="Q134">
        <v>25.1891</v>
      </c>
      <c r="R134">
        <v>-52.2829</v>
      </c>
      <c r="S134">
        <v>11.7304</v>
      </c>
      <c r="T134" s="1">
        <f t="shared" si="34"/>
        <v>0.39302311636848913</v>
      </c>
      <c r="V134" s="1">
        <f aca="true" t="shared" si="36" ref="V134:V197">xc</f>
        <v>25.1891</v>
      </c>
      <c r="W134" s="1">
        <f aca="true" t="shared" si="37" ref="W134:W197">yc</f>
        <v>-52.2829</v>
      </c>
      <c r="X134" s="1">
        <f aca="true" t="shared" si="38" ref="X134:X197">Height</f>
        <v>275</v>
      </c>
      <c r="Y134" s="1">
        <f t="shared" si="35"/>
        <v>0.3658499829164943</v>
      </c>
      <c r="AA134" s="1">
        <f aca="true" t="shared" si="39" ref="AA134:AA197">SQRT((xh-x_1)^2+(yh-y_1)^2+(zh-z_1)^2)</f>
        <v>185.4131985231364</v>
      </c>
      <c r="AB134" s="1">
        <f aca="true" t="shared" si="40" ref="AB134:AB197">SQRT((xh-x_2)^2+(yh-y_2)^2+(zh-z_2)^2)</f>
        <v>197.02589868146774</v>
      </c>
      <c r="AC134" s="1">
        <f aca="true" t="shared" si="41" ref="AC134:AC197">SQRT((xh-x_3)^2+(yh-y_3)^2+(zh-z_3)^2)</f>
        <v>209.57275339797874</v>
      </c>
      <c r="AE134" s="1">
        <f aca="true" t="shared" si="42" ref="AE134:AE197">SQRT((x_2-x_1)^2+(y_2-y_1)^2+(z_2-z_1)^2)</f>
        <v>50.999989186077286</v>
      </c>
      <c r="AF134" s="1">
        <f aca="true" t="shared" si="43" ref="AF134:AF197">SQRT((x_2-x_3)^2+(y_2-y_3)^2+(z_2-z_3)^2)</f>
        <v>54.770066965542405</v>
      </c>
      <c r="AG134" s="1">
        <f aca="true" t="shared" si="44" ref="AG134:AG197">SQRT((x_3-x_1)^2+(y_3-y_1)^2+(z_3-z_1)^2)</f>
        <v>61.3721967671844</v>
      </c>
      <c r="AI134" s="1">
        <f aca="true" t="shared" si="45" ref="AI134:AI197">ASIN((zh-z_1)/len1)*180/PI()</f>
        <v>84.44197164608349</v>
      </c>
      <c r="AJ134" s="1">
        <f aca="true" t="shared" si="46" ref="AJ134:AJ197">ASIN((zh-z_2)/len2)*180/PI()</f>
        <v>78.82732488239773</v>
      </c>
      <c r="AK134" s="1">
        <f aca="true" t="shared" si="47" ref="AK134:AK197">ASIN((zh-z_3)/len3)*180/PI()</f>
        <v>78.67698201013422</v>
      </c>
      <c r="AN134" s="15">
        <f>-((x_1-xh)*(y_2-yh)-(x_2-xh)*(y_1-yh))/(SQRT((x_1-x_2)^2+(y_1-y_2)^2))</f>
        <v>11.458807165525533</v>
      </c>
      <c r="AO134" s="15">
        <f>-((x_2-xh)*(y_3-yh)-(x_3-xh)*(y_2-yh))/(SQRT((x_2-x_3)^2+(y_2-y_3)^2))</f>
        <v>29.28675452004308</v>
      </c>
      <c r="AP134" s="15">
        <f>-((x_3-xh)*(y_1-yh)-(x_1-xh)*(y_3-yh))/(SQRT((x_3-x_1)^2+(y_3-y_1)^2))</f>
        <v>5.896900929218663</v>
      </c>
    </row>
    <row r="135" spans="1:42" ht="12.75">
      <c r="A135">
        <f aca="true" t="shared" si="48" ref="A135:A198">A134+1</f>
        <v>129</v>
      </c>
      <c r="B135">
        <v>16.6467</v>
      </c>
      <c r="C135">
        <v>-36.7293</v>
      </c>
      <c r="D135">
        <v>90.5613</v>
      </c>
      <c r="E135" s="1">
        <f aca="true" t="shared" si="49" ref="E135:E198">SQRT((B135-B134)^2+(C135-C134)^2+(D135-D134)^2)</f>
        <v>0.4259558779967719</v>
      </c>
      <c r="G135">
        <v>62.9959</v>
      </c>
      <c r="H135">
        <v>-56.1254</v>
      </c>
      <c r="I135">
        <v>81.8123</v>
      </c>
      <c r="J135" s="1">
        <f aca="true" t="shared" si="50" ref="J135:J198">SQRT((G135-G134)^2+(H135-H134)^2+(I135-I134)^2)</f>
        <v>0.4238435796375784</v>
      </c>
      <c r="L135">
        <v>25.1451</v>
      </c>
      <c r="M135">
        <v>-93.7771</v>
      </c>
      <c r="N135">
        <v>69.5881</v>
      </c>
      <c r="O135" s="1">
        <f aca="true" t="shared" si="51" ref="O135:O198">SQRT((L135-L134)^2+(M135-M134)^2+(N135-N134)^2)</f>
        <v>0.4132876722090864</v>
      </c>
      <c r="Q135">
        <v>24.9925</v>
      </c>
      <c r="R135">
        <v>-52.607</v>
      </c>
      <c r="S135">
        <v>11.8285</v>
      </c>
      <c r="T135" s="1">
        <f aca="true" t="shared" si="52" ref="T135:T198">SQRT((Q135-Q134)^2+(R135-R134)^2+(S135-S134)^2)</f>
        <v>0.39155584531456183</v>
      </c>
      <c r="V135" s="1">
        <f t="shared" si="36"/>
        <v>24.9925</v>
      </c>
      <c r="W135" s="1">
        <f t="shared" si="37"/>
        <v>-52.607</v>
      </c>
      <c r="X135" s="1">
        <f t="shared" si="38"/>
        <v>275</v>
      </c>
      <c r="Y135" s="1">
        <f aca="true" t="shared" si="53" ref="Y135:Y198">SQRT((V135-V134)^2+(W135-W134)^2+(X135-X134)^2)</f>
        <v>0.37906776439048595</v>
      </c>
      <c r="AA135" s="1">
        <f t="shared" si="39"/>
        <v>185.30889830933643</v>
      </c>
      <c r="AB135" s="1">
        <f t="shared" si="40"/>
        <v>196.9216214167708</v>
      </c>
      <c r="AC135" s="1">
        <f t="shared" si="41"/>
        <v>209.49713382855626</v>
      </c>
      <c r="AE135" s="1">
        <f t="shared" si="42"/>
        <v>51.00001996911373</v>
      </c>
      <c r="AF135" s="1">
        <f t="shared" si="43"/>
        <v>54.77010716777903</v>
      </c>
      <c r="AG135" s="1">
        <f t="shared" si="44"/>
        <v>61.372220145925965</v>
      </c>
      <c r="AI135" s="1">
        <f t="shared" si="45"/>
        <v>84.44519639359956</v>
      </c>
      <c r="AJ135" s="1">
        <f t="shared" si="46"/>
        <v>78.82462380178241</v>
      </c>
      <c r="AK135" s="1">
        <f t="shared" si="47"/>
        <v>78.66646685056475</v>
      </c>
      <c r="AN135" s="15">
        <f>-((x_1-xh)*(y_2-yh)-(x_2-xh)*(y_1-yh))/(SQRT((x_1-x_2)^2+(y_1-y_2)^2))</f>
        <v>11.425105599030148</v>
      </c>
      <c r="AO135" s="15">
        <f>-((x_2-xh)*(y_3-yh)-(x_3-xh)*(y_2-yh))/(SQRT((x_2-x_3)^2+(y_2-y_3)^2))</f>
        <v>29.295942388139576</v>
      </c>
      <c r="AP135" s="15">
        <f>-((x_3-xh)*(y_1-yh)-(x_1-xh)*(y_3-yh))/(SQRT((x_3-x_1)^2+(y_3-y_1)^2))</f>
        <v>5.915226816588275</v>
      </c>
    </row>
    <row r="136" spans="1:42" ht="12.75">
      <c r="A136">
        <f t="shared" si="48"/>
        <v>130</v>
      </c>
      <c r="B136">
        <v>16.4232</v>
      </c>
      <c r="C136">
        <v>-37.1232</v>
      </c>
      <c r="D136">
        <v>90.6415</v>
      </c>
      <c r="E136" s="1">
        <f t="shared" si="49"/>
        <v>0.45993640864797125</v>
      </c>
      <c r="G136">
        <v>62.7801</v>
      </c>
      <c r="H136">
        <v>-56.5056</v>
      </c>
      <c r="I136">
        <v>81.9027</v>
      </c>
      <c r="J136" s="1">
        <f t="shared" si="50"/>
        <v>0.44642338648417906</v>
      </c>
      <c r="L136">
        <v>24.9418</v>
      </c>
      <c r="M136">
        <v>-94.1552</v>
      </c>
      <c r="N136">
        <v>69.6333</v>
      </c>
      <c r="O136" s="1">
        <f t="shared" si="51"/>
        <v>0.4316636885354061</v>
      </c>
      <c r="Q136">
        <v>24.8116</v>
      </c>
      <c r="R136">
        <v>-52.9452</v>
      </c>
      <c r="S136">
        <v>11.902</v>
      </c>
      <c r="T136" s="1">
        <f t="shared" si="52"/>
        <v>0.3905205500354631</v>
      </c>
      <c r="V136" s="1">
        <f t="shared" si="36"/>
        <v>24.8116</v>
      </c>
      <c r="W136" s="1">
        <f t="shared" si="37"/>
        <v>-52.9452</v>
      </c>
      <c r="X136" s="1">
        <f t="shared" si="38"/>
        <v>275</v>
      </c>
      <c r="Y136" s="1">
        <f t="shared" si="53"/>
        <v>0.38354145799378814</v>
      </c>
      <c r="AA136" s="1">
        <f t="shared" si="39"/>
        <v>185.22623318744567</v>
      </c>
      <c r="AB136" s="1">
        <f t="shared" si="40"/>
        <v>196.82695625269423</v>
      </c>
      <c r="AC136" s="1">
        <f t="shared" si="41"/>
        <v>209.46064671181074</v>
      </c>
      <c r="AE136" s="1">
        <f t="shared" si="42"/>
        <v>51.000061105943786</v>
      </c>
      <c r="AF136" s="1">
        <f t="shared" si="43"/>
        <v>54.770133315612796</v>
      </c>
      <c r="AG136" s="1">
        <f t="shared" si="44"/>
        <v>61.37230676127466</v>
      </c>
      <c r="AI136" s="1">
        <f t="shared" si="45"/>
        <v>84.45183742839477</v>
      </c>
      <c r="AJ136" s="1">
        <f t="shared" si="46"/>
        <v>78.82833449038877</v>
      </c>
      <c r="AK136" s="1">
        <f t="shared" si="47"/>
        <v>78.65335636609672</v>
      </c>
      <c r="AN136" s="15">
        <f>-((x_1-xh)*(y_2-yh)-(x_2-xh)*(y_1-yh))/(SQRT((x_1-x_2)^2+(y_1-y_2)^2))</f>
        <v>11.36157926133379</v>
      </c>
      <c r="AO136" s="15">
        <f>-((x_2-xh)*(y_3-yh)-(x_3-xh)*(y_2-yh))/(SQRT((x_2-x_3)^2+(y_2-y_3)^2))</f>
        <v>29.304456111550646</v>
      </c>
      <c r="AP136" s="15">
        <f>-((x_3-xh)*(y_1-yh)-(x_1-xh)*(y_3-yh))/(SQRT((x_3-x_1)^2+(y_3-y_1)^2))</f>
        <v>5.959036392102143</v>
      </c>
    </row>
    <row r="137" spans="1:42" ht="12.75">
      <c r="A137">
        <f t="shared" si="48"/>
        <v>131</v>
      </c>
      <c r="B137">
        <v>16.1924</v>
      </c>
      <c r="C137">
        <v>-37.5397</v>
      </c>
      <c r="D137">
        <v>90.7049</v>
      </c>
      <c r="E137" s="1">
        <f t="shared" si="49"/>
        <v>0.4803753220139503</v>
      </c>
      <c r="G137">
        <v>62.5592</v>
      </c>
      <c r="H137">
        <v>-56.9044</v>
      </c>
      <c r="I137">
        <v>81.9794</v>
      </c>
      <c r="J137" s="1">
        <f t="shared" si="50"/>
        <v>0.4622998377676566</v>
      </c>
      <c r="L137">
        <v>24.737</v>
      </c>
      <c r="M137">
        <v>-94.5514</v>
      </c>
      <c r="N137">
        <v>69.6525</v>
      </c>
      <c r="O137" s="1">
        <f t="shared" si="51"/>
        <v>0.4464147399000248</v>
      </c>
      <c r="Q137">
        <v>24.6355</v>
      </c>
      <c r="R137">
        <v>-53.2911</v>
      </c>
      <c r="S137">
        <v>11.9571</v>
      </c>
      <c r="T137" s="1">
        <f t="shared" si="52"/>
        <v>0.3920383017002289</v>
      </c>
      <c r="V137" s="1">
        <f t="shared" si="36"/>
        <v>24.6355</v>
      </c>
      <c r="W137" s="1">
        <f t="shared" si="37"/>
        <v>-53.2911</v>
      </c>
      <c r="X137" s="1">
        <f t="shared" si="38"/>
        <v>275</v>
      </c>
      <c r="Y137" s="1">
        <f t="shared" si="53"/>
        <v>0.38814690517895356</v>
      </c>
      <c r="AA137" s="1">
        <f t="shared" si="39"/>
        <v>185.15959716844276</v>
      </c>
      <c r="AB137" s="1">
        <f t="shared" si="40"/>
        <v>196.74403417369484</v>
      </c>
      <c r="AC137" s="1">
        <f t="shared" si="41"/>
        <v>209.4517090276181</v>
      </c>
      <c r="AE137" s="1">
        <f t="shared" si="42"/>
        <v>51.00005978996495</v>
      </c>
      <c r="AF137" s="1">
        <f t="shared" si="43"/>
        <v>54.77013680327994</v>
      </c>
      <c r="AG137" s="1">
        <f t="shared" si="44"/>
        <v>61.372206020396554</v>
      </c>
      <c r="AI137" s="1">
        <f t="shared" si="45"/>
        <v>84.46120332010584</v>
      </c>
      <c r="AJ137" s="1">
        <f t="shared" si="46"/>
        <v>78.83532715358882</v>
      </c>
      <c r="AK137" s="1">
        <f t="shared" si="47"/>
        <v>78.63885401413552</v>
      </c>
      <c r="AN137" s="15">
        <f>-((x_1-xh)*(y_2-yh)-(x_2-xh)*(y_1-yh))/(SQRT((x_1-x_2)^2+(y_1-y_2)^2))</f>
        <v>11.28090202599274</v>
      </c>
      <c r="AO137" s="15">
        <f>-((x_2-xh)*(y_3-yh)-(x_3-xh)*(y_2-yh))/(SQRT((x_2-x_3)^2+(y_2-y_3)^2))</f>
        <v>29.31469375797531</v>
      </c>
      <c r="AP137" s="15">
        <f>-((x_3-xh)*(y_1-yh)-(x_1-xh)*(y_3-yh))/(SQRT((x_3-x_1)^2+(y_3-y_1)^2))</f>
        <v>6.015184348622285</v>
      </c>
    </row>
    <row r="138" spans="1:42" ht="12.75">
      <c r="A138">
        <f t="shared" si="48"/>
        <v>132</v>
      </c>
      <c r="B138">
        <v>15.9909</v>
      </c>
      <c r="C138">
        <v>-37.8641</v>
      </c>
      <c r="D138">
        <v>90.8385</v>
      </c>
      <c r="E138" s="1">
        <f t="shared" si="49"/>
        <v>0.4045819694450041</v>
      </c>
      <c r="G138">
        <v>62.3589</v>
      </c>
      <c r="H138">
        <v>-57.2265</v>
      </c>
      <c r="I138">
        <v>82.1144</v>
      </c>
      <c r="J138" s="1">
        <f t="shared" si="50"/>
        <v>0.40260837050414156</v>
      </c>
      <c r="L138">
        <v>24.5387</v>
      </c>
      <c r="M138">
        <v>-94.8728</v>
      </c>
      <c r="N138">
        <v>69.7792</v>
      </c>
      <c r="O138" s="1">
        <f t="shared" si="51"/>
        <v>0.3983387252075774</v>
      </c>
      <c r="Q138">
        <v>24.4413</v>
      </c>
      <c r="R138">
        <v>-53.6048</v>
      </c>
      <c r="S138">
        <v>12.0893</v>
      </c>
      <c r="T138" s="1">
        <f t="shared" si="52"/>
        <v>0.39191602416844207</v>
      </c>
      <c r="V138" s="1">
        <f t="shared" si="36"/>
        <v>24.4413</v>
      </c>
      <c r="W138" s="1">
        <f t="shared" si="37"/>
        <v>-53.6048</v>
      </c>
      <c r="X138" s="1">
        <f t="shared" si="38"/>
        <v>275</v>
      </c>
      <c r="Y138" s="1">
        <f t="shared" si="53"/>
        <v>0.36894624269668214</v>
      </c>
      <c r="AA138" s="1">
        <f t="shared" si="39"/>
        <v>185.02604405569505</v>
      </c>
      <c r="AB138" s="1">
        <f t="shared" si="40"/>
        <v>196.61056886141702</v>
      </c>
      <c r="AC138" s="1">
        <f t="shared" si="41"/>
        <v>209.32900913012512</v>
      </c>
      <c r="AE138" s="1">
        <f t="shared" si="42"/>
        <v>51.000038025181894</v>
      </c>
      <c r="AF138" s="1">
        <f t="shared" si="43"/>
        <v>54.770143242189896</v>
      </c>
      <c r="AG138" s="1">
        <f t="shared" si="44"/>
        <v>61.37223213327017</v>
      </c>
      <c r="AI138" s="1">
        <f t="shared" si="45"/>
        <v>84.45905277882798</v>
      </c>
      <c r="AJ138" s="1">
        <f t="shared" si="46"/>
        <v>78.8292175592435</v>
      </c>
      <c r="AK138" s="1">
        <f t="shared" si="47"/>
        <v>78.62995883465788</v>
      </c>
      <c r="AN138" s="15">
        <f>-((x_1-xh)*(y_2-yh)-(x_2-xh)*(y_1-yh))/(SQRT((x_1-x_2)^2+(y_1-y_2)^2))</f>
        <v>11.268928385425484</v>
      </c>
      <c r="AO138" s="15">
        <f>-((x_2-xh)*(y_3-yh)-(x_3-xh)*(y_2-yh))/(SQRT((x_2-x_3)^2+(y_2-y_3)^2))</f>
        <v>29.316760798338024</v>
      </c>
      <c r="AP138" s="15">
        <f>-((x_3-xh)*(y_1-yh)-(x_1-xh)*(y_3-yh))/(SQRT((x_3-x_1)^2+(y_3-y_1)^2))</f>
        <v>6.02293656109866</v>
      </c>
    </row>
    <row r="139" spans="1:42" ht="12.75">
      <c r="A139">
        <f t="shared" si="48"/>
        <v>133</v>
      </c>
      <c r="B139">
        <v>15.7906</v>
      </c>
      <c r="C139">
        <v>-38.1872</v>
      </c>
      <c r="D139">
        <v>90.9714</v>
      </c>
      <c r="E139" s="1">
        <f t="shared" si="49"/>
        <v>0.40271095093130965</v>
      </c>
      <c r="G139">
        <v>62.1594</v>
      </c>
      <c r="H139">
        <v>-57.548</v>
      </c>
      <c r="I139">
        <v>82.2482</v>
      </c>
      <c r="J139" s="1">
        <f t="shared" si="50"/>
        <v>0.40132896730736833</v>
      </c>
      <c r="L139">
        <v>24.3405</v>
      </c>
      <c r="M139">
        <v>-95.1933</v>
      </c>
      <c r="N139">
        <v>69.9062</v>
      </c>
      <c r="O139" s="1">
        <f t="shared" si="51"/>
        <v>0.3976587607484537</v>
      </c>
      <c r="Q139">
        <v>24.2464</v>
      </c>
      <c r="R139">
        <v>-53.9188</v>
      </c>
      <c r="S139">
        <v>12.221</v>
      </c>
      <c r="T139" s="1">
        <f t="shared" si="52"/>
        <v>0.3923351883275306</v>
      </c>
      <c r="V139" s="1">
        <f t="shared" si="36"/>
        <v>24.2464</v>
      </c>
      <c r="W139" s="1">
        <f t="shared" si="37"/>
        <v>-53.9188</v>
      </c>
      <c r="X139" s="1">
        <f t="shared" si="38"/>
        <v>275</v>
      </c>
      <c r="Y139" s="1">
        <f t="shared" si="53"/>
        <v>0.36957003395838095</v>
      </c>
      <c r="AA139" s="1">
        <f t="shared" si="39"/>
        <v>184.89323787029096</v>
      </c>
      <c r="AB139" s="1">
        <f t="shared" si="40"/>
        <v>196.478556246935</v>
      </c>
      <c r="AC139" s="1">
        <f t="shared" si="41"/>
        <v>209.20578386722485</v>
      </c>
      <c r="AE139" s="1">
        <f t="shared" si="42"/>
        <v>51.0000040031371</v>
      </c>
      <c r="AF139" s="1">
        <f t="shared" si="43"/>
        <v>54.770090134123386</v>
      </c>
      <c r="AG139" s="1">
        <f t="shared" si="44"/>
        <v>61.372134379211545</v>
      </c>
      <c r="AI139" s="1">
        <f t="shared" si="45"/>
        <v>84.45676062316117</v>
      </c>
      <c r="AJ139" s="1">
        <f t="shared" si="46"/>
        <v>78.82276426265015</v>
      </c>
      <c r="AK139" s="1">
        <f t="shared" si="47"/>
        <v>78.62135859966118</v>
      </c>
      <c r="AN139" s="15">
        <f>-((x_1-xh)*(y_2-yh)-(x_2-xh)*(y_1-yh))/(SQRT((x_1-x_2)^2+(y_1-y_2)^2))</f>
        <v>11.258942746248158</v>
      </c>
      <c r="AO139" s="15">
        <f>-((x_2-xh)*(y_3-yh)-(x_3-xh)*(y_2-yh))/(SQRT((x_2-x_3)^2+(y_2-y_3)^2))</f>
        <v>29.318926051898604</v>
      </c>
      <c r="AP139" s="15">
        <f>-((x_3-xh)*(y_1-yh)-(x_1-xh)*(y_3-yh))/(SQRT((x_3-x_1)^2+(y_3-y_1)^2))</f>
        <v>6.028908093783016</v>
      </c>
    </row>
    <row r="140" spans="1:42" ht="12.75">
      <c r="A140">
        <f t="shared" si="48"/>
        <v>134</v>
      </c>
      <c r="B140">
        <v>15.587</v>
      </c>
      <c r="C140">
        <v>-38.5243</v>
      </c>
      <c r="D140">
        <v>91.0966</v>
      </c>
      <c r="E140" s="1">
        <f t="shared" si="49"/>
        <v>0.4132365061317764</v>
      </c>
      <c r="G140">
        <v>61.9593</v>
      </c>
      <c r="H140">
        <v>-57.8787</v>
      </c>
      <c r="I140">
        <v>82.3777</v>
      </c>
      <c r="J140" s="1">
        <f t="shared" si="50"/>
        <v>0.4076429197226436</v>
      </c>
      <c r="L140">
        <v>24.1463</v>
      </c>
      <c r="M140">
        <v>-95.5252</v>
      </c>
      <c r="N140">
        <v>70.0209</v>
      </c>
      <c r="O140" s="1">
        <f t="shared" si="51"/>
        <v>0.4012821202097126</v>
      </c>
      <c r="Q140">
        <v>24.0585</v>
      </c>
      <c r="R140">
        <v>-54.2384</v>
      </c>
      <c r="S140">
        <v>12.3444</v>
      </c>
      <c r="T140" s="1">
        <f t="shared" si="52"/>
        <v>0.3907404893276378</v>
      </c>
      <c r="V140" s="1">
        <f t="shared" si="36"/>
        <v>24.0585</v>
      </c>
      <c r="W140" s="1">
        <f t="shared" si="37"/>
        <v>-54.2384</v>
      </c>
      <c r="X140" s="1">
        <f t="shared" si="38"/>
        <v>275</v>
      </c>
      <c r="Y140" s="1">
        <f t="shared" si="53"/>
        <v>0.3707432669651625</v>
      </c>
      <c r="AA140" s="1">
        <f t="shared" si="39"/>
        <v>184.767853758764</v>
      </c>
      <c r="AB140" s="1">
        <f t="shared" si="40"/>
        <v>196.3493643534911</v>
      </c>
      <c r="AC140" s="1">
        <f t="shared" si="41"/>
        <v>209.09576514097554</v>
      </c>
      <c r="AE140" s="1">
        <f t="shared" si="42"/>
        <v>51.00002180254435</v>
      </c>
      <c r="AF140" s="1">
        <f t="shared" si="43"/>
        <v>54.77017835912167</v>
      </c>
      <c r="AG140" s="1">
        <f t="shared" si="44"/>
        <v>61.37221967462151</v>
      </c>
      <c r="AI140" s="1">
        <f t="shared" si="45"/>
        <v>84.45546950977601</v>
      </c>
      <c r="AJ140" s="1">
        <f t="shared" si="46"/>
        <v>78.8186123675619</v>
      </c>
      <c r="AK140" s="1">
        <f t="shared" si="47"/>
        <v>78.61185734057511</v>
      </c>
      <c r="AN140" s="15">
        <f>-((x_1-xh)*(y_2-yh)-(x_2-xh)*(y_1-yh))/(SQRT((x_1-x_2)^2+(y_1-y_2)^2))</f>
        <v>11.23874725390275</v>
      </c>
      <c r="AO140" s="15">
        <f>-((x_2-xh)*(y_3-yh)-(x_3-xh)*(y_2-yh))/(SQRT((x_2-x_3)^2+(y_2-y_3)^2))</f>
        <v>29.320468280960704</v>
      </c>
      <c r="AP140" s="15">
        <f>-((x_3-xh)*(y_1-yh)-(x_1-xh)*(y_3-yh))/(SQRT((x_3-x_1)^2+(y_3-y_1)^2))</f>
        <v>6.044096294821006</v>
      </c>
    </row>
    <row r="141" spans="1:42" ht="12.75">
      <c r="A141">
        <f t="shared" si="48"/>
        <v>135</v>
      </c>
      <c r="B141">
        <v>15.3772</v>
      </c>
      <c r="C141">
        <v>-38.9077</v>
      </c>
      <c r="D141">
        <v>91.1975</v>
      </c>
      <c r="E141" s="1">
        <f t="shared" si="49"/>
        <v>0.4485447692259973</v>
      </c>
      <c r="G141">
        <v>61.7554</v>
      </c>
      <c r="H141">
        <v>-58.249</v>
      </c>
      <c r="I141">
        <v>82.4815</v>
      </c>
      <c r="J141" s="1">
        <f t="shared" si="50"/>
        <v>0.435283516802552</v>
      </c>
      <c r="L141">
        <v>23.9527</v>
      </c>
      <c r="M141">
        <v>-95.8933</v>
      </c>
      <c r="N141">
        <v>70.0872</v>
      </c>
      <c r="O141" s="1">
        <f t="shared" si="51"/>
        <v>0.42115823629604887</v>
      </c>
      <c r="Q141">
        <v>23.8777</v>
      </c>
      <c r="R141">
        <v>-54.5687</v>
      </c>
      <c r="S141">
        <v>12.4379</v>
      </c>
      <c r="T141" s="1">
        <f t="shared" si="52"/>
        <v>0.3879806438470869</v>
      </c>
      <c r="V141" s="1">
        <f t="shared" si="36"/>
        <v>23.8777</v>
      </c>
      <c r="W141" s="1">
        <f t="shared" si="37"/>
        <v>-54.5687</v>
      </c>
      <c r="X141" s="1">
        <f t="shared" si="38"/>
        <v>275</v>
      </c>
      <c r="Y141" s="1">
        <f t="shared" si="53"/>
        <v>0.37654578738846617</v>
      </c>
      <c r="AA141" s="1">
        <f t="shared" si="39"/>
        <v>184.66424783238364</v>
      </c>
      <c r="AB141" s="1">
        <f t="shared" si="40"/>
        <v>196.24382183301978</v>
      </c>
      <c r="AC141" s="1">
        <f t="shared" si="41"/>
        <v>209.0382352441773</v>
      </c>
      <c r="AE141" s="1">
        <f t="shared" si="42"/>
        <v>50.99992134239033</v>
      </c>
      <c r="AF141" s="1">
        <f t="shared" si="43"/>
        <v>54.770029416369674</v>
      </c>
      <c r="AG141" s="1">
        <f t="shared" si="44"/>
        <v>61.37216448602738</v>
      </c>
      <c r="AI141" s="1">
        <f t="shared" si="45"/>
        <v>84.46260693215893</v>
      </c>
      <c r="AJ141" s="1">
        <f t="shared" si="46"/>
        <v>78.81821961000064</v>
      </c>
      <c r="AK141" s="1">
        <f t="shared" si="47"/>
        <v>78.59811922190217</v>
      </c>
      <c r="AN141" s="15">
        <f>-((x_1-xh)*(y_2-yh)-(x_2-xh)*(y_1-yh))/(SQRT((x_1-x_2)^2+(y_1-y_2)^2))</f>
        <v>11.182539880297467</v>
      </c>
      <c r="AO141" s="15">
        <f>-((x_2-xh)*(y_3-yh)-(x_3-xh)*(y_2-yh))/(SQRT((x_2-x_3)^2+(y_2-y_3)^2))</f>
        <v>29.335110815656776</v>
      </c>
      <c r="AP141" s="15">
        <f>-((x_3-xh)*(y_1-yh)-(x_1-xh)*(y_3-yh))/(SQRT((x_3-x_1)^2+(y_3-y_1)^2))</f>
        <v>6.075342825460462</v>
      </c>
    </row>
    <row r="142" spans="1:42" ht="12.75">
      <c r="A142">
        <f t="shared" si="48"/>
        <v>136</v>
      </c>
      <c r="B142">
        <v>15.1827</v>
      </c>
      <c r="C142">
        <v>-39.2887</v>
      </c>
      <c r="D142">
        <v>91.3492</v>
      </c>
      <c r="E142" s="1">
        <f t="shared" si="49"/>
        <v>0.45387678944841114</v>
      </c>
      <c r="G142">
        <v>61.5567</v>
      </c>
      <c r="H142">
        <v>-58.625</v>
      </c>
      <c r="I142">
        <v>82.5995</v>
      </c>
      <c r="J142" s="1">
        <f t="shared" si="50"/>
        <v>0.44134078669436544</v>
      </c>
      <c r="L142">
        <v>23.7466</v>
      </c>
      <c r="M142">
        <v>-96.2501</v>
      </c>
      <c r="N142">
        <v>70.1689</v>
      </c>
      <c r="O142" s="1">
        <f t="shared" si="51"/>
        <v>0.42006944663948637</v>
      </c>
      <c r="Q142">
        <v>23.6634</v>
      </c>
      <c r="R142">
        <v>-54.8566</v>
      </c>
      <c r="S142">
        <v>12.569</v>
      </c>
      <c r="T142" s="1">
        <f t="shared" si="52"/>
        <v>0.382096990304819</v>
      </c>
      <c r="V142" s="1">
        <f t="shared" si="36"/>
        <v>23.6634</v>
      </c>
      <c r="W142" s="1">
        <f t="shared" si="37"/>
        <v>-54.8566</v>
      </c>
      <c r="X142" s="1">
        <f t="shared" si="38"/>
        <v>275</v>
      </c>
      <c r="Y142" s="1">
        <f t="shared" si="53"/>
        <v>0.3589023544085507</v>
      </c>
      <c r="AA142" s="1">
        <f t="shared" si="39"/>
        <v>184.50446640539627</v>
      </c>
      <c r="AB142" s="1">
        <f t="shared" si="40"/>
        <v>196.13274949304105</v>
      </c>
      <c r="AC142" s="1">
        <f t="shared" si="41"/>
        <v>208.9717882674597</v>
      </c>
      <c r="AE142" s="1">
        <f t="shared" si="42"/>
        <v>50.999976703720165</v>
      </c>
      <c r="AF142" s="1">
        <f t="shared" si="43"/>
        <v>54.77017097271106</v>
      </c>
      <c r="AG142" s="1">
        <f t="shared" si="44"/>
        <v>61.372197135673744</v>
      </c>
      <c r="AI142" s="1">
        <f t="shared" si="45"/>
        <v>84.48626517319902</v>
      </c>
      <c r="AJ142" s="1">
        <f t="shared" si="46"/>
        <v>78.80461557545634</v>
      </c>
      <c r="AK142" s="1">
        <f t="shared" si="47"/>
        <v>78.57516855507122</v>
      </c>
      <c r="AN142" s="15">
        <f>-((x_1-xh)*(y_2-yh)-(x_2-xh)*(y_1-yh))/(SQRT((x_1-x_2)^2+(y_1-y_2)^2))</f>
        <v>11.105058372056165</v>
      </c>
      <c r="AO142" s="15">
        <f>-((x_2-xh)*(y_3-yh)-(x_3-xh)*(y_2-yh))/(SQRT((x_2-x_3)^2+(y_2-y_3)^2))</f>
        <v>29.40000501998512</v>
      </c>
      <c r="AP142" s="15">
        <f>-((x_3-xh)*(y_1-yh)-(x_1-xh)*(y_3-yh))/(SQRT((x_3-x_1)^2+(y_3-y_1)^2))</f>
        <v>6.071893078487642</v>
      </c>
    </row>
    <row r="143" spans="1:42" ht="12.75">
      <c r="A143">
        <f t="shared" si="48"/>
        <v>137</v>
      </c>
      <c r="B143">
        <v>14.9783</v>
      </c>
      <c r="C143">
        <v>-39.6275</v>
      </c>
      <c r="D143">
        <v>91.4709</v>
      </c>
      <c r="E143" s="1">
        <f t="shared" si="49"/>
        <v>0.41397547028779413</v>
      </c>
      <c r="G143">
        <v>61.3533</v>
      </c>
      <c r="H143">
        <v>-58.9613</v>
      </c>
      <c r="I143">
        <v>82.7205</v>
      </c>
      <c r="J143" s="1">
        <f t="shared" si="50"/>
        <v>0.41123016669500373</v>
      </c>
      <c r="L143">
        <v>23.5446</v>
      </c>
      <c r="M143">
        <v>-96.583</v>
      </c>
      <c r="N143">
        <v>70.2756</v>
      </c>
      <c r="O143" s="1">
        <f t="shared" si="51"/>
        <v>0.4037465789328724</v>
      </c>
      <c r="Q143">
        <v>23.4671</v>
      </c>
      <c r="R143">
        <v>-55.1734</v>
      </c>
      <c r="S143">
        <v>12.6872</v>
      </c>
      <c r="T143" s="1">
        <f t="shared" si="52"/>
        <v>0.390982314178021</v>
      </c>
      <c r="V143" s="1">
        <f t="shared" si="36"/>
        <v>23.4671</v>
      </c>
      <c r="W143" s="1">
        <f t="shared" si="37"/>
        <v>-55.1734</v>
      </c>
      <c r="X143" s="1">
        <f t="shared" si="38"/>
        <v>275</v>
      </c>
      <c r="Y143" s="1">
        <f t="shared" si="53"/>
        <v>0.37268744277209115</v>
      </c>
      <c r="AA143" s="1">
        <f t="shared" si="39"/>
        <v>184.38184639237127</v>
      </c>
      <c r="AB143" s="1">
        <f t="shared" si="40"/>
        <v>196.0130568536188</v>
      </c>
      <c r="AC143" s="1">
        <f t="shared" si="41"/>
        <v>208.8703926691622</v>
      </c>
      <c r="AE143" s="1">
        <f t="shared" si="42"/>
        <v>51.00005830977059</v>
      </c>
      <c r="AF143" s="1">
        <f t="shared" si="43"/>
        <v>54.770116328067076</v>
      </c>
      <c r="AG143" s="1">
        <f t="shared" si="44"/>
        <v>61.372234911480945</v>
      </c>
      <c r="AI143" s="1">
        <f t="shared" si="45"/>
        <v>84.48740586934044</v>
      </c>
      <c r="AJ143" s="1">
        <f t="shared" si="46"/>
        <v>78.79921952396379</v>
      </c>
      <c r="AK143" s="1">
        <f t="shared" si="47"/>
        <v>78.56504491725356</v>
      </c>
      <c r="AN143" s="15">
        <f>-((x_1-xh)*(y_2-yh)-(x_2-xh)*(y_1-yh))/(SQRT((x_1-x_2)^2+(y_1-y_2)^2))</f>
        <v>11.082375953362183</v>
      </c>
      <c r="AO143" s="15">
        <f>-((x_2-xh)*(y_3-yh)-(x_3-xh)*(y_2-yh))/(SQRT((x_2-x_3)^2+(y_2-y_3)^2))</f>
        <v>29.4081742556915</v>
      </c>
      <c r="AP143" s="15">
        <f>-((x_3-xh)*(y_1-yh)-(x_1-xh)*(y_3-yh))/(SQRT((x_3-x_1)^2+(y_3-y_1)^2))</f>
        <v>6.082235063131908</v>
      </c>
    </row>
    <row r="144" spans="1:42" ht="12.75">
      <c r="A144">
        <f t="shared" si="48"/>
        <v>138</v>
      </c>
      <c r="B144">
        <v>14.7814</v>
      </c>
      <c r="C144">
        <v>-39.9346</v>
      </c>
      <c r="D144">
        <v>91.6191</v>
      </c>
      <c r="E144" s="1">
        <f t="shared" si="49"/>
        <v>0.3937553301226596</v>
      </c>
      <c r="G144">
        <v>61.1564</v>
      </c>
      <c r="H144">
        <v>-59.2684</v>
      </c>
      <c r="I144">
        <v>82.8687</v>
      </c>
      <c r="J144" s="1">
        <f t="shared" si="50"/>
        <v>0.3937553301226532</v>
      </c>
      <c r="L144">
        <v>23.3478</v>
      </c>
      <c r="M144">
        <v>-96.8901</v>
      </c>
      <c r="N144">
        <v>70.4237</v>
      </c>
      <c r="O144" s="1">
        <f t="shared" si="51"/>
        <v>0.3936677025106366</v>
      </c>
      <c r="Q144">
        <v>23.2703</v>
      </c>
      <c r="R144">
        <v>-55.4805</v>
      </c>
      <c r="S144">
        <v>12.8353</v>
      </c>
      <c r="T144" s="1">
        <f t="shared" si="52"/>
        <v>0.39366770251063105</v>
      </c>
      <c r="V144" s="1">
        <f t="shared" si="36"/>
        <v>23.2703</v>
      </c>
      <c r="W144" s="1">
        <f t="shared" si="37"/>
        <v>-55.4805</v>
      </c>
      <c r="X144" s="1">
        <f t="shared" si="38"/>
        <v>275</v>
      </c>
      <c r="Y144" s="1">
        <f t="shared" si="53"/>
        <v>0.3647473783319064</v>
      </c>
      <c r="AA144" s="1">
        <f t="shared" si="39"/>
        <v>184.23433695929214</v>
      </c>
      <c r="AB144" s="1">
        <f t="shared" si="40"/>
        <v>195.8676624645069</v>
      </c>
      <c r="AC144" s="1">
        <f t="shared" si="41"/>
        <v>208.72523445932455</v>
      </c>
      <c r="AE144" s="1">
        <f t="shared" si="42"/>
        <v>51.00005830977059</v>
      </c>
      <c r="AF144" s="1">
        <f t="shared" si="43"/>
        <v>54.77007001866987</v>
      </c>
      <c r="AG144" s="1">
        <f t="shared" si="44"/>
        <v>61.37228340521477</v>
      </c>
      <c r="AI144" s="1">
        <f t="shared" si="45"/>
        <v>84.48296348446218</v>
      </c>
      <c r="AJ144" s="1">
        <f t="shared" si="46"/>
        <v>78.790827070016</v>
      </c>
      <c r="AK144" s="1">
        <f t="shared" si="47"/>
        <v>78.55698505448004</v>
      </c>
      <c r="AN144" s="15">
        <f>-((x_1-xh)*(y_2-yh)-(x_2-xh)*(y_1-yh))/(SQRT((x_1-x_2)^2+(y_1-y_2)^2))</f>
        <v>11.082337473367723</v>
      </c>
      <c r="AO144" s="15">
        <f>-((x_2-xh)*(y_3-yh)-(x_3-xh)*(y_2-yh))/(SQRT((x_2-x_3)^2+(y_2-y_3)^2))</f>
        <v>29.408135702274105</v>
      </c>
      <c r="AP144" s="15">
        <f>-((x_3-xh)*(y_1-yh)-(x_1-xh)*(y_3-yh))/(SQRT((x_3-x_1)^2+(y_3-y_1)^2))</f>
        <v>6.082305389025017</v>
      </c>
    </row>
    <row r="145" spans="1:42" ht="12.75">
      <c r="A145">
        <f t="shared" si="48"/>
        <v>139</v>
      </c>
      <c r="B145">
        <v>14.6655</v>
      </c>
      <c r="C145">
        <v>-40.1728</v>
      </c>
      <c r="D145">
        <v>91.6279</v>
      </c>
      <c r="E145" s="1">
        <f t="shared" si="49"/>
        <v>0.26504620351930985</v>
      </c>
      <c r="G145">
        <v>61.0491</v>
      </c>
      <c r="H145">
        <v>-59.4901</v>
      </c>
      <c r="I145">
        <v>82.8873</v>
      </c>
      <c r="J145" s="1">
        <f t="shared" si="50"/>
        <v>0.24700230768152343</v>
      </c>
      <c r="L145">
        <v>23.2554</v>
      </c>
      <c r="M145">
        <v>-97.1133</v>
      </c>
      <c r="N145">
        <v>70.4018</v>
      </c>
      <c r="O145" s="1">
        <f t="shared" si="51"/>
        <v>0.24256052852843937</v>
      </c>
      <c r="Q145">
        <v>23.1948</v>
      </c>
      <c r="R145">
        <v>-55.6687</v>
      </c>
      <c r="S145">
        <v>12.8387</v>
      </c>
      <c r="T145" s="1">
        <f t="shared" si="52"/>
        <v>0.20280791404676604</v>
      </c>
      <c r="V145" s="1">
        <f t="shared" si="36"/>
        <v>23.1948</v>
      </c>
      <c r="W145" s="1">
        <f t="shared" si="37"/>
        <v>-55.6687</v>
      </c>
      <c r="X145" s="1">
        <f t="shared" si="38"/>
        <v>275</v>
      </c>
      <c r="Y145" s="1">
        <f t="shared" si="53"/>
        <v>0.2027794121699746</v>
      </c>
      <c r="AA145" s="1">
        <f t="shared" si="39"/>
        <v>184.22323125412277</v>
      </c>
      <c r="AB145" s="1">
        <f t="shared" si="40"/>
        <v>195.84391904713306</v>
      </c>
      <c r="AC145" s="1">
        <f t="shared" si="41"/>
        <v>208.7536394527291</v>
      </c>
      <c r="AE145" s="1">
        <f t="shared" si="42"/>
        <v>50.99994624124618</v>
      </c>
      <c r="AF145" s="1">
        <f t="shared" si="43"/>
        <v>54.77003421744412</v>
      </c>
      <c r="AG145" s="1">
        <f t="shared" si="44"/>
        <v>61.37225955975549</v>
      </c>
      <c r="AI145" s="1">
        <f t="shared" si="45"/>
        <v>84.49026069217342</v>
      </c>
      <c r="AJ145" s="1">
        <f t="shared" si="46"/>
        <v>78.7978884355273</v>
      </c>
      <c r="AK145" s="1">
        <f t="shared" si="47"/>
        <v>78.54876978736029</v>
      </c>
      <c r="AN145" s="15">
        <f>-((x_1-xh)*(y_2-yh)-(x_2-xh)*(y_1-yh))/(SQRT((x_1-x_2)^2+(y_1-y_2)^2))</f>
        <v>11.025745570823961</v>
      </c>
      <c r="AO145" s="15">
        <f>-((x_2-xh)*(y_3-yh)-(x_3-xh)*(y_2-yh))/(SQRT((x_2-x_3)^2+(y_2-y_3)^2))</f>
        <v>29.414689803905695</v>
      </c>
      <c r="AP145" s="15">
        <f>-((x_3-xh)*(y_1-yh)-(x_1-xh)*(y_3-yh))/(SQRT((x_3-x_1)^2+(y_3-y_1)^2))</f>
        <v>6.122353396158942</v>
      </c>
    </row>
    <row r="146" spans="1:42" ht="12.75">
      <c r="A146">
        <f t="shared" si="48"/>
        <v>140</v>
      </c>
      <c r="B146">
        <v>14.5495</v>
      </c>
      <c r="C146">
        <v>-40.4111</v>
      </c>
      <c r="D146">
        <v>91.6366</v>
      </c>
      <c r="E146" s="1">
        <f t="shared" si="49"/>
        <v>0.2651765072550692</v>
      </c>
      <c r="G146">
        <v>60.9419</v>
      </c>
      <c r="H146">
        <v>-59.7119</v>
      </c>
      <c r="I146">
        <v>82.906</v>
      </c>
      <c r="J146" s="1">
        <f t="shared" si="50"/>
        <v>0.24705620817943924</v>
      </c>
      <c r="L146">
        <v>23.163</v>
      </c>
      <c r="M146">
        <v>-97.3365</v>
      </c>
      <c r="N146">
        <v>70.3799</v>
      </c>
      <c r="O146" s="1">
        <f t="shared" si="51"/>
        <v>0.24256052852845253</v>
      </c>
      <c r="Q146">
        <v>23.1193</v>
      </c>
      <c r="R146">
        <v>-55.8568</v>
      </c>
      <c r="S146">
        <v>12.842</v>
      </c>
      <c r="T146" s="1">
        <f t="shared" si="52"/>
        <v>0.2027134677321656</v>
      </c>
      <c r="V146" s="1">
        <f t="shared" si="36"/>
        <v>23.1193</v>
      </c>
      <c r="W146" s="1">
        <f t="shared" si="37"/>
        <v>-55.8568</v>
      </c>
      <c r="X146" s="1">
        <f t="shared" si="38"/>
        <v>275</v>
      </c>
      <c r="Y146" s="1">
        <f t="shared" si="53"/>
        <v>0.20268660537884522</v>
      </c>
      <c r="AA146" s="1">
        <f t="shared" si="39"/>
        <v>184.2122351530701</v>
      </c>
      <c r="AB146" s="1">
        <f t="shared" si="40"/>
        <v>195.82011056776062</v>
      </c>
      <c r="AC146" s="1">
        <f t="shared" si="41"/>
        <v>208.7820699815719</v>
      </c>
      <c r="AE146" s="1">
        <f t="shared" si="42"/>
        <v>50.99999053686186</v>
      </c>
      <c r="AF146" s="1">
        <f t="shared" si="43"/>
        <v>54.77005561052499</v>
      </c>
      <c r="AG146" s="1">
        <f t="shared" si="44"/>
        <v>61.37215038028242</v>
      </c>
      <c r="AI146" s="1">
        <f t="shared" si="45"/>
        <v>84.49753891445772</v>
      </c>
      <c r="AJ146" s="1">
        <f t="shared" si="46"/>
        <v>78.80490139302324</v>
      </c>
      <c r="AK146" s="1">
        <f t="shared" si="47"/>
        <v>78.54052799528063</v>
      </c>
      <c r="AN146" s="15">
        <f>-((x_1-xh)*(y_2-yh)-(x_2-xh)*(y_1-yh))/(SQRT((x_1-x_2)^2+(y_1-y_2)^2))</f>
        <v>10.968963278484592</v>
      </c>
      <c r="AO146" s="15">
        <f>-((x_2-xh)*(y_3-yh)-(x_3-xh)*(y_2-yh))/(SQRT((x_2-x_3)^2+(y_2-y_3)^2))</f>
        <v>29.42137275243523</v>
      </c>
      <c r="AP146" s="15">
        <f>-((x_3-xh)*(y_1-yh)-(x_1-xh)*(y_3-yh))/(SQRT((x_3-x_1)^2+(y_3-y_1)^2))</f>
        <v>6.162531793706446</v>
      </c>
    </row>
    <row r="147" spans="1:42" ht="12.75">
      <c r="A147">
        <f t="shared" si="48"/>
        <v>141</v>
      </c>
      <c r="B147">
        <v>14.3526</v>
      </c>
      <c r="C147">
        <v>-40.7182</v>
      </c>
      <c r="D147">
        <v>91.7847</v>
      </c>
      <c r="E147" s="1">
        <f t="shared" si="49"/>
        <v>0.3937177034373778</v>
      </c>
      <c r="G147">
        <v>60.7451</v>
      </c>
      <c r="H147">
        <v>-60.019</v>
      </c>
      <c r="I147">
        <v>83.0541</v>
      </c>
      <c r="J147" s="1">
        <f t="shared" si="50"/>
        <v>0.39366770251062927</v>
      </c>
      <c r="L147">
        <v>22.9662</v>
      </c>
      <c r="M147">
        <v>-97.6436</v>
      </c>
      <c r="N147">
        <v>70.528</v>
      </c>
      <c r="O147" s="1">
        <f t="shared" si="51"/>
        <v>0.3936677025106366</v>
      </c>
      <c r="Q147">
        <v>22.9224</v>
      </c>
      <c r="R147">
        <v>-56.1639</v>
      </c>
      <c r="S147">
        <v>12.9901</v>
      </c>
      <c r="T147" s="1">
        <f t="shared" si="52"/>
        <v>0.3937177034373723</v>
      </c>
      <c r="V147" s="1">
        <f t="shared" si="36"/>
        <v>22.9224</v>
      </c>
      <c r="W147" s="1">
        <f t="shared" si="37"/>
        <v>-56.1639</v>
      </c>
      <c r="X147" s="1">
        <f t="shared" si="38"/>
        <v>275</v>
      </c>
      <c r="Y147" s="1">
        <f t="shared" si="53"/>
        <v>0.36480134319927987</v>
      </c>
      <c r="AA147" s="1">
        <f t="shared" si="39"/>
        <v>184.0648181337759</v>
      </c>
      <c r="AB147" s="1">
        <f t="shared" si="40"/>
        <v>195.67485009093528</v>
      </c>
      <c r="AC147" s="1">
        <f t="shared" si="41"/>
        <v>208.6369243794827</v>
      </c>
      <c r="AE147" s="1">
        <f t="shared" si="42"/>
        <v>51.000081502385854</v>
      </c>
      <c r="AF147" s="1">
        <f t="shared" si="43"/>
        <v>54.770055610525</v>
      </c>
      <c r="AG147" s="1">
        <f t="shared" si="44"/>
        <v>61.37216441522981</v>
      </c>
      <c r="AI147" s="1">
        <f t="shared" si="45"/>
        <v>84.49311839333858</v>
      </c>
      <c r="AJ147" s="1">
        <f t="shared" si="46"/>
        <v>78.79645341894994</v>
      </c>
      <c r="AK147" s="1">
        <f t="shared" si="47"/>
        <v>78.53244763556539</v>
      </c>
      <c r="AN147" s="15">
        <f>-((x_1-xh)*(y_2-yh)-(x_2-xh)*(y_1-yh))/(SQRT((x_1-x_2)^2+(y_1-y_2)^2))</f>
        <v>10.968973862602608</v>
      </c>
      <c r="AO147" s="15">
        <f>-((x_2-xh)*(y_3-yh)-(x_3-xh)*(y_2-yh))/(SQRT((x_2-x_3)^2+(y_2-y_3)^2))</f>
        <v>29.421443318268647</v>
      </c>
      <c r="AP147" s="15">
        <f>-((x_3-xh)*(y_1-yh)-(x_1-xh)*(y_3-yh))/(SQRT((x_3-x_1)^2+(y_3-y_1)^2))</f>
        <v>6.162503364468757</v>
      </c>
    </row>
    <row r="148" spans="1:42" ht="12.75">
      <c r="A148">
        <f t="shared" si="48"/>
        <v>142</v>
      </c>
      <c r="B148">
        <v>14.1558</v>
      </c>
      <c r="C148">
        <v>-41.0253</v>
      </c>
      <c r="D148">
        <v>91.9329</v>
      </c>
      <c r="E148" s="1">
        <f t="shared" si="49"/>
        <v>0.39370533397453533</v>
      </c>
      <c r="G148">
        <v>60.5482</v>
      </c>
      <c r="H148">
        <v>-60.3261</v>
      </c>
      <c r="I148">
        <v>83.2022</v>
      </c>
      <c r="J148" s="1">
        <f t="shared" si="50"/>
        <v>0.3937177034373723</v>
      </c>
      <c r="L148">
        <v>22.7693</v>
      </c>
      <c r="M148">
        <v>-97.9507</v>
      </c>
      <c r="N148">
        <v>70.6761</v>
      </c>
      <c r="O148" s="1">
        <f t="shared" si="51"/>
        <v>0.39371770343736673</v>
      </c>
      <c r="Q148">
        <v>22.7256</v>
      </c>
      <c r="R148">
        <v>-56.471</v>
      </c>
      <c r="S148">
        <v>13.1382</v>
      </c>
      <c r="T148" s="1">
        <f t="shared" si="52"/>
        <v>0.39366770251063105</v>
      </c>
      <c r="V148" s="1">
        <f t="shared" si="36"/>
        <v>22.7256</v>
      </c>
      <c r="W148" s="1">
        <f t="shared" si="37"/>
        <v>-56.471</v>
      </c>
      <c r="X148" s="1">
        <f t="shared" si="38"/>
        <v>275</v>
      </c>
      <c r="Y148" s="1">
        <f t="shared" si="53"/>
        <v>0.3647473783319064</v>
      </c>
      <c r="AA148" s="1">
        <f t="shared" si="39"/>
        <v>183.91730267416384</v>
      </c>
      <c r="AB148" s="1">
        <f t="shared" si="40"/>
        <v>195.52955518695887</v>
      </c>
      <c r="AC148" s="1">
        <f t="shared" si="41"/>
        <v>208.4917828908132</v>
      </c>
      <c r="AE148" s="1">
        <f t="shared" si="42"/>
        <v>51.00000765578374</v>
      </c>
      <c r="AF148" s="1">
        <f t="shared" si="43"/>
        <v>54.77005561052499</v>
      </c>
      <c r="AG148" s="1">
        <f t="shared" si="44"/>
        <v>61.37218501609666</v>
      </c>
      <c r="AI148" s="1">
        <f t="shared" si="45"/>
        <v>84.48868779379863</v>
      </c>
      <c r="AJ148" s="1">
        <f t="shared" si="46"/>
        <v>78.78805008384535</v>
      </c>
      <c r="AK148" s="1">
        <f t="shared" si="47"/>
        <v>78.52435608222405</v>
      </c>
      <c r="AN148" s="15">
        <f>-((x_1-xh)*(y_2-yh)-(x_2-xh)*(y_1-yh))/(SQRT((x_1-x_2)^2+(y_1-y_2)^2))</f>
        <v>10.968963278484583</v>
      </c>
      <c r="AO148" s="15">
        <f>-((x_2-xh)*(y_3-yh)-(x_3-xh)*(y_2-yh))/(SQRT((x_2-x_3)^2+(y_2-y_3)^2))</f>
        <v>29.421372752435236</v>
      </c>
      <c r="AP148" s="15">
        <f>-((x_3-xh)*(y_1-yh)-(x_1-xh)*(y_3-yh))/(SQRT((x_3-x_1)^2+(y_3-y_1)^2))</f>
        <v>6.162531793706449</v>
      </c>
    </row>
    <row r="149" spans="1:42" ht="12.75">
      <c r="A149">
        <f t="shared" si="48"/>
        <v>143</v>
      </c>
      <c r="B149">
        <v>13.9589</v>
      </c>
      <c r="C149">
        <v>-41.3324</v>
      </c>
      <c r="D149">
        <v>92.081</v>
      </c>
      <c r="E149" s="1">
        <f t="shared" si="49"/>
        <v>0.3937177034373723</v>
      </c>
      <c r="G149">
        <v>60.3514</v>
      </c>
      <c r="H149">
        <v>-60.6332</v>
      </c>
      <c r="I149">
        <v>83.3503</v>
      </c>
      <c r="J149" s="1">
        <f t="shared" si="50"/>
        <v>0.3936677025106384</v>
      </c>
      <c r="L149">
        <v>22.5725</v>
      </c>
      <c r="M149">
        <v>-98.2578</v>
      </c>
      <c r="N149">
        <v>70.8242</v>
      </c>
      <c r="O149" s="1">
        <f t="shared" si="51"/>
        <v>0.3936677025106366</v>
      </c>
      <c r="Q149">
        <v>22.5287</v>
      </c>
      <c r="R149">
        <v>-56.7781</v>
      </c>
      <c r="S149">
        <v>13.2863</v>
      </c>
      <c r="T149" s="1">
        <f t="shared" si="52"/>
        <v>0.39371770343737844</v>
      </c>
      <c r="V149" s="1">
        <f t="shared" si="36"/>
        <v>22.5287</v>
      </c>
      <c r="W149" s="1">
        <f t="shared" si="37"/>
        <v>-56.7781</v>
      </c>
      <c r="X149" s="1">
        <f t="shared" si="38"/>
        <v>275</v>
      </c>
      <c r="Y149" s="1">
        <f t="shared" si="53"/>
        <v>0.3648013431992858</v>
      </c>
      <c r="AA149" s="1">
        <f t="shared" si="39"/>
        <v>183.76988785307017</v>
      </c>
      <c r="AB149" s="1">
        <f t="shared" si="40"/>
        <v>195.38430321136343</v>
      </c>
      <c r="AC149" s="1">
        <f t="shared" si="41"/>
        <v>208.34664560815466</v>
      </c>
      <c r="AE149" s="1">
        <f t="shared" si="42"/>
        <v>51.000098621277196</v>
      </c>
      <c r="AF149" s="1">
        <f t="shared" si="43"/>
        <v>54.77005561052499</v>
      </c>
      <c r="AG149" s="1">
        <f t="shared" si="44"/>
        <v>61.372199051036134</v>
      </c>
      <c r="AI149" s="1">
        <f t="shared" si="45"/>
        <v>84.48425307804445</v>
      </c>
      <c r="AJ149" s="1">
        <f t="shared" si="46"/>
        <v>78.77957701908667</v>
      </c>
      <c r="AK149" s="1">
        <f t="shared" si="47"/>
        <v>78.51625319848235</v>
      </c>
      <c r="AN149" s="15">
        <f>-((x_1-xh)*(y_2-yh)-(x_2-xh)*(y_1-yh))/(SQRT((x_1-x_2)^2+(y_1-y_2)^2))</f>
        <v>10.968973862602613</v>
      </c>
      <c r="AO149" s="15">
        <f>-((x_2-xh)*(y_3-yh)-(x_3-xh)*(y_2-yh))/(SQRT((x_2-x_3)^2+(y_2-y_3)^2))</f>
        <v>29.421443318268647</v>
      </c>
      <c r="AP149" s="15">
        <f>-((x_3-xh)*(y_1-yh)-(x_1-xh)*(y_3-yh))/(SQRT((x_3-x_1)^2+(y_3-y_1)^2))</f>
        <v>6.162503364468757</v>
      </c>
    </row>
    <row r="150" spans="1:42" ht="12.75">
      <c r="A150">
        <f t="shared" si="48"/>
        <v>144</v>
      </c>
      <c r="B150">
        <v>13.7558</v>
      </c>
      <c r="C150">
        <v>-41.6685</v>
      </c>
      <c r="D150">
        <v>92.2053</v>
      </c>
      <c r="E150" s="1">
        <f t="shared" si="49"/>
        <v>0.41190206360250087</v>
      </c>
      <c r="G150">
        <v>60.1514</v>
      </c>
      <c r="H150">
        <v>-60.9635</v>
      </c>
      <c r="I150">
        <v>83.479</v>
      </c>
      <c r="J150" s="1">
        <f t="shared" si="50"/>
        <v>0.4070156999428864</v>
      </c>
      <c r="L150">
        <v>22.378</v>
      </c>
      <c r="M150">
        <v>-98.5891</v>
      </c>
      <c r="N150">
        <v>70.9391</v>
      </c>
      <c r="O150" s="1">
        <f t="shared" si="51"/>
        <v>0.400988715551944</v>
      </c>
      <c r="Q150">
        <v>22.3406</v>
      </c>
      <c r="R150">
        <v>-57.0983</v>
      </c>
      <c r="S150">
        <v>13.4092</v>
      </c>
      <c r="T150" s="1">
        <f t="shared" si="52"/>
        <v>0.39117011644551863</v>
      </c>
      <c r="V150" s="1">
        <f t="shared" si="36"/>
        <v>22.3406</v>
      </c>
      <c r="W150" s="1">
        <f t="shared" si="37"/>
        <v>-57.0983</v>
      </c>
      <c r="X150" s="1">
        <f t="shared" si="38"/>
        <v>275</v>
      </c>
      <c r="Y150" s="1">
        <f t="shared" si="53"/>
        <v>0.3713618854971532</v>
      </c>
      <c r="AA150" s="1">
        <f t="shared" si="39"/>
        <v>183.64552776250775</v>
      </c>
      <c r="AB150" s="1">
        <f t="shared" si="40"/>
        <v>195.25595972640633</v>
      </c>
      <c r="AC150" s="1">
        <f t="shared" si="41"/>
        <v>208.2362571508862</v>
      </c>
      <c r="AE150" s="1">
        <f t="shared" si="42"/>
        <v>50.99997094165839</v>
      </c>
      <c r="AF150" s="1">
        <f t="shared" si="43"/>
        <v>54.770106946490436</v>
      </c>
      <c r="AG150" s="1">
        <f t="shared" si="44"/>
        <v>61.37221113533388</v>
      </c>
      <c r="AI150" s="1">
        <f t="shared" si="45"/>
        <v>84.48257937200171</v>
      </c>
      <c r="AJ150" s="1">
        <f t="shared" si="46"/>
        <v>78.77534069889433</v>
      </c>
      <c r="AK150" s="1">
        <f t="shared" si="47"/>
        <v>78.50696775757442</v>
      </c>
      <c r="AN150" s="15">
        <f>-((x_1-xh)*(y_2-yh)-(x_2-xh)*(y_1-yh))/(SQRT((x_1-x_2)^2+(y_1-y_2)^2))</f>
        <v>10.950336439032483</v>
      </c>
      <c r="AO150" s="15">
        <f>-((x_2-xh)*(y_3-yh)-(x_3-xh)*(y_2-yh))/(SQRT((x_2-x_3)^2+(y_2-y_3)^2))</f>
        <v>29.422273765858986</v>
      </c>
      <c r="AP150" s="15">
        <f>-((x_3-xh)*(y_1-yh)-(x_1-xh)*(y_3-yh))/(SQRT((x_3-x_1)^2+(y_3-y_1)^2))</f>
        <v>6.177063872607406</v>
      </c>
    </row>
    <row r="151" spans="1:42" ht="12.75">
      <c r="A151">
        <f t="shared" si="48"/>
        <v>145</v>
      </c>
      <c r="B151">
        <v>13.6465</v>
      </c>
      <c r="C151">
        <v>-41.884</v>
      </c>
      <c r="D151">
        <v>92.2241</v>
      </c>
      <c r="E151" s="1">
        <f t="shared" si="49"/>
        <v>0.24236373491098076</v>
      </c>
      <c r="G151">
        <v>60.0481</v>
      </c>
      <c r="H151">
        <v>-61.1681</v>
      </c>
      <c r="I151">
        <v>83.506</v>
      </c>
      <c r="J151" s="1">
        <f t="shared" si="50"/>
        <v>0.23078355660661928</v>
      </c>
      <c r="L151">
        <v>22.2851</v>
      </c>
      <c r="M151">
        <v>-98.795</v>
      </c>
      <c r="N151">
        <v>70.939</v>
      </c>
      <c r="O151" s="1">
        <f t="shared" si="51"/>
        <v>0.22588764906475062</v>
      </c>
      <c r="Q151">
        <v>22.2602</v>
      </c>
      <c r="R151">
        <v>-57.2821</v>
      </c>
      <c r="S151">
        <v>13.425</v>
      </c>
      <c r="T151" s="1">
        <f t="shared" si="52"/>
        <v>0.20123677596304024</v>
      </c>
      <c r="V151" s="1">
        <f t="shared" si="36"/>
        <v>22.2602</v>
      </c>
      <c r="W151" s="1">
        <f t="shared" si="37"/>
        <v>-57.2821</v>
      </c>
      <c r="X151" s="1">
        <f t="shared" si="38"/>
        <v>275</v>
      </c>
      <c r="Y151" s="1">
        <f t="shared" si="53"/>
        <v>0.2006155527370668</v>
      </c>
      <c r="AA151" s="1">
        <f t="shared" si="39"/>
        <v>183.62550730252588</v>
      </c>
      <c r="AB151" s="1">
        <f t="shared" si="40"/>
        <v>195.22545535459764</v>
      </c>
      <c r="AC151" s="1">
        <f t="shared" si="41"/>
        <v>208.24075779592235</v>
      </c>
      <c r="AE151" s="1">
        <f t="shared" si="42"/>
        <v>50.99990453893027</v>
      </c>
      <c r="AF151" s="1">
        <f t="shared" si="43"/>
        <v>54.77003981749511</v>
      </c>
      <c r="AG151" s="1">
        <f t="shared" si="44"/>
        <v>61.372166435363845</v>
      </c>
      <c r="AI151" s="1">
        <f t="shared" si="45"/>
        <v>84.48624026388356</v>
      </c>
      <c r="AJ151" s="1">
        <f t="shared" si="46"/>
        <v>78.77974536793018</v>
      </c>
      <c r="AK151" s="1">
        <f t="shared" si="47"/>
        <v>78.50101705606147</v>
      </c>
      <c r="AN151" s="15">
        <f>-((x_1-xh)*(y_2-yh)-(x_2-xh)*(y_1-yh))/(SQRT((x_1-x_2)^2+(y_1-y_2)^2))</f>
        <v>10.913381913420539</v>
      </c>
      <c r="AO151" s="15">
        <f>-((x_2-xh)*(y_3-yh)-(x_3-xh)*(y_2-yh))/(SQRT((x_2-x_3)^2+(y_2-y_3)^2))</f>
        <v>29.424572654351252</v>
      </c>
      <c r="AP151" s="15">
        <f>-((x_3-xh)*(y_1-yh)-(x_1-xh)*(y_3-yh))/(SQRT((x_3-x_1)^2+(y_3-y_1)^2))</f>
        <v>6.205320802145113</v>
      </c>
    </row>
    <row r="152" spans="1:42" ht="12.75">
      <c r="A152">
        <f t="shared" si="48"/>
        <v>146</v>
      </c>
      <c r="B152">
        <v>13.5372</v>
      </c>
      <c r="C152">
        <v>-42.0995</v>
      </c>
      <c r="D152">
        <v>92.2429</v>
      </c>
      <c r="E152" s="1">
        <f t="shared" si="49"/>
        <v>0.24236373491097887</v>
      </c>
      <c r="G152">
        <v>59.9449</v>
      </c>
      <c r="H152">
        <v>-61.3727</v>
      </c>
      <c r="I152">
        <v>83.5329</v>
      </c>
      <c r="J152" s="1">
        <f t="shared" si="50"/>
        <v>0.23072713321150545</v>
      </c>
      <c r="L152">
        <v>22.1922</v>
      </c>
      <c r="M152">
        <v>-99.001</v>
      </c>
      <c r="N152">
        <v>70.9388</v>
      </c>
      <c r="O152" s="1">
        <f t="shared" si="51"/>
        <v>0.22597887069370293</v>
      </c>
      <c r="Q152">
        <v>22.1798</v>
      </c>
      <c r="R152">
        <v>-57.466</v>
      </c>
      <c r="S152">
        <v>13.4407</v>
      </c>
      <c r="T152" s="1">
        <f t="shared" si="52"/>
        <v>0.20132029207211227</v>
      </c>
      <c r="V152" s="1">
        <f t="shared" si="36"/>
        <v>22.1798</v>
      </c>
      <c r="W152" s="1">
        <f t="shared" si="37"/>
        <v>-57.466</v>
      </c>
      <c r="X152" s="1">
        <f t="shared" si="38"/>
        <v>275</v>
      </c>
      <c r="Y152" s="1">
        <f t="shared" si="53"/>
        <v>0.20070717475964983</v>
      </c>
      <c r="AA152" s="1">
        <f t="shared" si="39"/>
        <v>183.60550497580402</v>
      </c>
      <c r="AB152" s="1">
        <f t="shared" si="40"/>
        <v>195.1950702894671</v>
      </c>
      <c r="AC152" s="1">
        <f t="shared" si="41"/>
        <v>208.24535943016835</v>
      </c>
      <c r="AE152" s="1">
        <f t="shared" si="42"/>
        <v>50.99995056399565</v>
      </c>
      <c r="AF152" s="1">
        <f t="shared" si="43"/>
        <v>54.77012573465575</v>
      </c>
      <c r="AG152" s="1">
        <f t="shared" si="44"/>
        <v>61.37226086808275</v>
      </c>
      <c r="AI152" s="1">
        <f t="shared" si="45"/>
        <v>84.48984572102246</v>
      </c>
      <c r="AJ152" s="1">
        <f t="shared" si="46"/>
        <v>78.78412742480901</v>
      </c>
      <c r="AK152" s="1">
        <f t="shared" si="47"/>
        <v>78.49507108255091</v>
      </c>
      <c r="AN152" s="15">
        <f>-((x_1-xh)*(y_2-yh)-(x_2-xh)*(y_1-yh))/(SQRT((x_1-x_2)^2+(y_1-y_2)^2))</f>
        <v>10.876536633591762</v>
      </c>
      <c r="AO152" s="15">
        <f>-((x_2-xh)*(y_3-yh)-(x_3-xh)*(y_2-yh))/(SQRT((x_2-x_3)^2+(y_2-y_3)^2))</f>
        <v>29.42686203031036</v>
      </c>
      <c r="AP152" s="15">
        <f>-((x_3-xh)*(y_1-yh)-(x_1-xh)*(y_3-yh))/(SQRT((x_3-x_1)^2+(y_3-y_1)^2))</f>
        <v>6.23358174632992</v>
      </c>
    </row>
    <row r="153" spans="1:42" ht="12.75">
      <c r="A153">
        <f t="shared" si="48"/>
        <v>147</v>
      </c>
      <c r="B153">
        <v>13.3403</v>
      </c>
      <c r="C153">
        <v>-42.4066</v>
      </c>
      <c r="D153">
        <v>92.3911</v>
      </c>
      <c r="E153" s="1">
        <f t="shared" si="49"/>
        <v>0.39375533012264874</v>
      </c>
      <c r="G153">
        <v>59.7481</v>
      </c>
      <c r="H153">
        <v>-61.6798</v>
      </c>
      <c r="I153">
        <v>83.681</v>
      </c>
      <c r="J153" s="1">
        <f t="shared" si="50"/>
        <v>0.39366770251062927</v>
      </c>
      <c r="L153">
        <v>21.9954</v>
      </c>
      <c r="M153">
        <v>-99.3081</v>
      </c>
      <c r="N153">
        <v>71.0869</v>
      </c>
      <c r="O153" s="1">
        <f t="shared" si="51"/>
        <v>0.3936677025106255</v>
      </c>
      <c r="Q153">
        <v>21.9829</v>
      </c>
      <c r="R153">
        <v>-57.7731</v>
      </c>
      <c r="S153">
        <v>13.5889</v>
      </c>
      <c r="T153" s="1">
        <f t="shared" si="52"/>
        <v>0.3937553301226525</v>
      </c>
      <c r="V153" s="1">
        <f t="shared" si="36"/>
        <v>21.9829</v>
      </c>
      <c r="W153" s="1">
        <f t="shared" si="37"/>
        <v>-57.7731</v>
      </c>
      <c r="X153" s="1">
        <f t="shared" si="38"/>
        <v>275</v>
      </c>
      <c r="Y153" s="1">
        <f t="shared" si="53"/>
        <v>0.36480134319927987</v>
      </c>
      <c r="AA153" s="1">
        <f t="shared" si="39"/>
        <v>183.45799033081116</v>
      </c>
      <c r="AB153" s="1">
        <f t="shared" si="40"/>
        <v>195.049820294534</v>
      </c>
      <c r="AC153" s="1">
        <f t="shared" si="41"/>
        <v>208.10023722442028</v>
      </c>
      <c r="AE153" s="1">
        <f t="shared" si="42"/>
        <v>51.000058638103546</v>
      </c>
      <c r="AF153" s="1">
        <f t="shared" si="43"/>
        <v>54.77012573465575</v>
      </c>
      <c r="AG153" s="1">
        <f t="shared" si="44"/>
        <v>61.372309683602424</v>
      </c>
      <c r="AI153" s="1">
        <f t="shared" si="45"/>
        <v>84.48540139736363</v>
      </c>
      <c r="AJ153" s="1">
        <f t="shared" si="46"/>
        <v>78.77563691317692</v>
      </c>
      <c r="AK153" s="1">
        <f t="shared" si="47"/>
        <v>78.48693820093236</v>
      </c>
      <c r="AN153" s="15">
        <f>-((x_1-xh)*(y_2-yh)-(x_2-xh)*(y_1-yh))/(SQRT((x_1-x_2)^2+(y_1-y_2)^2))</f>
        <v>10.876547223991679</v>
      </c>
      <c r="AO153" s="15">
        <f>-((x_2-xh)*(y_3-yh)-(x_3-xh)*(y_2-yh))/(SQRT((x_2-x_3)^2+(y_2-y_3)^2))</f>
        <v>29.426932624199697</v>
      </c>
      <c r="AP153" s="15">
        <f>-((x_3-xh)*(y_1-yh)-(x_1-xh)*(y_3-yh))/(SQRT((x_3-x_1)^2+(y_3-y_1)^2))</f>
        <v>6.233553419332657</v>
      </c>
    </row>
    <row r="154" spans="1:42" ht="12.75">
      <c r="A154">
        <f t="shared" si="48"/>
        <v>148</v>
      </c>
      <c r="B154">
        <v>13.1435</v>
      </c>
      <c r="C154">
        <v>-42.7137</v>
      </c>
      <c r="D154">
        <v>92.5392</v>
      </c>
      <c r="E154" s="1">
        <f t="shared" si="49"/>
        <v>0.3936677025106366</v>
      </c>
      <c r="G154">
        <v>59.5512</v>
      </c>
      <c r="H154">
        <v>-61.9869</v>
      </c>
      <c r="I154">
        <v>83.8291</v>
      </c>
      <c r="J154" s="1">
        <f t="shared" si="50"/>
        <v>0.3937177034373723</v>
      </c>
      <c r="L154">
        <v>21.7985</v>
      </c>
      <c r="M154">
        <v>-99.6151</v>
      </c>
      <c r="N154">
        <v>71.2351</v>
      </c>
      <c r="O154" s="1">
        <f t="shared" si="51"/>
        <v>0.39367734250271746</v>
      </c>
      <c r="Q154">
        <v>21.7861</v>
      </c>
      <c r="R154">
        <v>-58.0802</v>
      </c>
      <c r="S154">
        <v>13.737</v>
      </c>
      <c r="T154" s="1">
        <f t="shared" si="52"/>
        <v>0.39366770251063105</v>
      </c>
      <c r="V154" s="1">
        <f t="shared" si="36"/>
        <v>21.7861</v>
      </c>
      <c r="W154" s="1">
        <f t="shared" si="37"/>
        <v>-58.0802</v>
      </c>
      <c r="X154" s="1">
        <f t="shared" si="38"/>
        <v>275</v>
      </c>
      <c r="Y154" s="1">
        <f t="shared" si="53"/>
        <v>0.3647473783319064</v>
      </c>
      <c r="AA154" s="1">
        <f t="shared" si="39"/>
        <v>183.31057632785402</v>
      </c>
      <c r="AB154" s="1">
        <f t="shared" si="40"/>
        <v>194.9045358366757</v>
      </c>
      <c r="AC154" s="1">
        <f t="shared" si="41"/>
        <v>207.95500124733718</v>
      </c>
      <c r="AE154" s="1">
        <f t="shared" si="42"/>
        <v>50.999967642538756</v>
      </c>
      <c r="AF154" s="1">
        <f t="shared" si="43"/>
        <v>54.77003403805771</v>
      </c>
      <c r="AG154" s="1">
        <f t="shared" si="44"/>
        <v>61.37216815275471</v>
      </c>
      <c r="AI154" s="1">
        <f t="shared" si="45"/>
        <v>84.48095292691983</v>
      </c>
      <c r="AJ154" s="1">
        <f t="shared" si="46"/>
        <v>78.76719110815799</v>
      </c>
      <c r="AK154" s="1">
        <f t="shared" si="47"/>
        <v>78.47881547842103</v>
      </c>
      <c r="AN154" s="15">
        <f>-((x_1-xh)*(y_2-yh)-(x_2-xh)*(y_1-yh))/(SQRT((x_1-x_2)^2+(y_1-y_2)^2))</f>
        <v>10.876536633591758</v>
      </c>
      <c r="AO154" s="15">
        <f>-((x_2-xh)*(y_3-yh)-(x_3-xh)*(y_2-yh))/(SQRT((x_2-x_3)^2+(y_2-y_3)^2))</f>
        <v>29.42683015268082</v>
      </c>
      <c r="AP154" s="15">
        <f>-((x_3-xh)*(y_1-yh)-(x_1-xh)*(y_3-yh))/(SQRT((x_3-x_1)^2+(y_3-y_1)^2))</f>
        <v>6.233577437645985</v>
      </c>
    </row>
    <row r="155" spans="1:42" ht="12.75">
      <c r="A155">
        <f t="shared" si="48"/>
        <v>149</v>
      </c>
      <c r="B155">
        <v>12.9466</v>
      </c>
      <c r="C155">
        <v>-43.0208</v>
      </c>
      <c r="D155">
        <v>92.6873</v>
      </c>
      <c r="E155" s="1">
        <f t="shared" si="49"/>
        <v>0.3937177034373723</v>
      </c>
      <c r="G155">
        <v>59.3544</v>
      </c>
      <c r="H155">
        <v>-62.294</v>
      </c>
      <c r="I155">
        <v>83.9773</v>
      </c>
      <c r="J155" s="1">
        <f t="shared" si="50"/>
        <v>0.3937053339745362</v>
      </c>
      <c r="L155">
        <v>21.6017</v>
      </c>
      <c r="M155">
        <v>-99.9222</v>
      </c>
      <c r="N155">
        <v>71.3832</v>
      </c>
      <c r="O155" s="1">
        <f t="shared" si="51"/>
        <v>0.3936677025106366</v>
      </c>
      <c r="Q155">
        <v>21.5892</v>
      </c>
      <c r="R155">
        <v>-58.3873</v>
      </c>
      <c r="S155">
        <v>13.8851</v>
      </c>
      <c r="T155" s="1">
        <f t="shared" si="52"/>
        <v>0.3937177034373778</v>
      </c>
      <c r="V155" s="1">
        <f t="shared" si="36"/>
        <v>21.5892</v>
      </c>
      <c r="W155" s="1">
        <f t="shared" si="37"/>
        <v>-58.3873</v>
      </c>
      <c r="X155" s="1">
        <f t="shared" si="38"/>
        <v>275</v>
      </c>
      <c r="Y155" s="1">
        <f t="shared" si="53"/>
        <v>0.3648013431992858</v>
      </c>
      <c r="AA155" s="1">
        <f t="shared" si="39"/>
        <v>183.16316343167915</v>
      </c>
      <c r="AB155" s="1">
        <f t="shared" si="40"/>
        <v>194.75919632001975</v>
      </c>
      <c r="AC155" s="1">
        <f t="shared" si="41"/>
        <v>207.8098874368109</v>
      </c>
      <c r="AE155" s="1">
        <f t="shared" si="42"/>
        <v>51.0000415595909</v>
      </c>
      <c r="AF155" s="1">
        <f t="shared" si="43"/>
        <v>54.77005703246985</v>
      </c>
      <c r="AG155" s="1">
        <f t="shared" si="44"/>
        <v>61.37218225531825</v>
      </c>
      <c r="AI155" s="1">
        <f t="shared" si="45"/>
        <v>84.47649729603641</v>
      </c>
      <c r="AJ155" s="1">
        <f t="shared" si="46"/>
        <v>78.75866956533822</v>
      </c>
      <c r="AK155" s="1">
        <f t="shared" si="47"/>
        <v>78.47065988183148</v>
      </c>
      <c r="AN155" s="15">
        <f>-((x_1-xh)*(y_2-yh)-(x_2-xh)*(y_1-yh))/(SQRT((x_1-x_2)^2+(y_1-y_2)^2))</f>
        <v>10.876547223991677</v>
      </c>
      <c r="AO155" s="15">
        <f>-((x_2-xh)*(y_3-yh)-(x_3-xh)*(y_2-yh))/(SQRT((x_2-x_3)^2+(y_2-y_3)^2))</f>
        <v>29.42690074647604</v>
      </c>
      <c r="AP155" s="15">
        <f>-((x_3-xh)*(y_1-yh)-(x_1-xh)*(y_3-yh))/(SQRT((x_3-x_1)^2+(y_3-y_1)^2))</f>
        <v>6.233549110598391</v>
      </c>
    </row>
    <row r="156" spans="1:42" ht="12.75">
      <c r="A156">
        <f t="shared" si="48"/>
        <v>150</v>
      </c>
      <c r="B156">
        <v>12.7498</v>
      </c>
      <c r="C156">
        <v>-43.3279</v>
      </c>
      <c r="D156">
        <v>92.8354</v>
      </c>
      <c r="E156" s="1">
        <f t="shared" si="49"/>
        <v>0.3936677025106364</v>
      </c>
      <c r="G156">
        <v>59.1575</v>
      </c>
      <c r="H156">
        <v>-62.6011</v>
      </c>
      <c r="I156">
        <v>84.1254</v>
      </c>
      <c r="J156" s="1">
        <f t="shared" si="50"/>
        <v>0.3937177034373778</v>
      </c>
      <c r="L156">
        <v>21.4048</v>
      </c>
      <c r="M156">
        <v>-100.2294</v>
      </c>
      <c r="N156">
        <v>71.5313</v>
      </c>
      <c r="O156" s="1">
        <f t="shared" si="51"/>
        <v>0.3937957084580738</v>
      </c>
      <c r="Q156">
        <v>21.3924</v>
      </c>
      <c r="R156">
        <v>-58.6944</v>
      </c>
      <c r="S156">
        <v>14.0333</v>
      </c>
      <c r="T156" s="1">
        <f t="shared" si="52"/>
        <v>0.39370533397453555</v>
      </c>
      <c r="V156" s="1">
        <f t="shared" si="36"/>
        <v>21.3924</v>
      </c>
      <c r="W156" s="1">
        <f t="shared" si="37"/>
        <v>-58.6944</v>
      </c>
      <c r="X156" s="1">
        <f t="shared" si="38"/>
        <v>275</v>
      </c>
      <c r="Y156" s="1">
        <f t="shared" si="53"/>
        <v>0.3647473783319083</v>
      </c>
      <c r="AA156" s="1">
        <f t="shared" si="39"/>
        <v>183.0157516449609</v>
      </c>
      <c r="AB156" s="1">
        <f t="shared" si="40"/>
        <v>194.6139203861327</v>
      </c>
      <c r="AC156" s="1">
        <f t="shared" si="41"/>
        <v>207.66479783162578</v>
      </c>
      <c r="AE156" s="1">
        <f t="shared" si="42"/>
        <v>50.99995056399565</v>
      </c>
      <c r="AF156" s="1">
        <f t="shared" si="43"/>
        <v>54.77012573465574</v>
      </c>
      <c r="AG156" s="1">
        <f t="shared" si="44"/>
        <v>61.37226086808274</v>
      </c>
      <c r="AI156" s="1">
        <f t="shared" si="45"/>
        <v>84.47203448746511</v>
      </c>
      <c r="AJ156" s="1">
        <f t="shared" si="46"/>
        <v>78.75019848187513</v>
      </c>
      <c r="AK156" s="1">
        <f t="shared" si="47"/>
        <v>78.46246587051962</v>
      </c>
      <c r="AN156" s="15">
        <f>-((x_1-xh)*(y_2-yh)-(x_2-xh)*(y_1-yh))/(SQRT((x_1-x_2)^2+(y_1-y_2)^2))</f>
        <v>10.876536633591764</v>
      </c>
      <c r="AO156" s="15">
        <f>-((x_2-xh)*(y_3-yh)-(x_3-xh)*(y_2-yh))/(SQRT((x_2-x_3)^2+(y_2-y_3)^2))</f>
        <v>29.426862030310364</v>
      </c>
      <c r="AP156" s="15">
        <f>-((x_3-xh)*(y_1-yh)-(x_1-xh)*(y_3-yh))/(SQRT((x_3-x_1)^2+(y_3-y_1)^2))</f>
        <v>6.233581746329918</v>
      </c>
    </row>
    <row r="157" spans="1:42" ht="12.75">
      <c r="A157">
        <f t="shared" si="48"/>
        <v>151</v>
      </c>
      <c r="B157">
        <v>12.5529</v>
      </c>
      <c r="C157">
        <v>-43.635</v>
      </c>
      <c r="D157">
        <v>92.9836</v>
      </c>
      <c r="E157" s="1">
        <f t="shared" si="49"/>
        <v>0.39375533012264874</v>
      </c>
      <c r="G157">
        <v>58.9607</v>
      </c>
      <c r="H157">
        <v>-62.9082</v>
      </c>
      <c r="I157">
        <v>84.2735</v>
      </c>
      <c r="J157" s="1">
        <f t="shared" si="50"/>
        <v>0.39366770251062927</v>
      </c>
      <c r="L157">
        <v>21.208</v>
      </c>
      <c r="M157">
        <v>-100.5365</v>
      </c>
      <c r="N157">
        <v>71.6794</v>
      </c>
      <c r="O157" s="1">
        <f t="shared" si="51"/>
        <v>0.3936677025106384</v>
      </c>
      <c r="Q157">
        <v>21.1955</v>
      </c>
      <c r="R157">
        <v>-59.0015</v>
      </c>
      <c r="S157">
        <v>14.1814</v>
      </c>
      <c r="T157" s="1">
        <f t="shared" si="52"/>
        <v>0.3937177034373723</v>
      </c>
      <c r="V157" s="1">
        <f t="shared" si="36"/>
        <v>21.1955</v>
      </c>
      <c r="W157" s="1">
        <f t="shared" si="37"/>
        <v>-59.0015</v>
      </c>
      <c r="X157" s="1">
        <f t="shared" si="38"/>
        <v>275</v>
      </c>
      <c r="Y157" s="1">
        <f t="shared" si="53"/>
        <v>0.36480134319927987</v>
      </c>
      <c r="AA157" s="1">
        <f t="shared" si="39"/>
        <v>182.86824143620456</v>
      </c>
      <c r="AB157" s="1">
        <f t="shared" si="40"/>
        <v>194.46868755195527</v>
      </c>
      <c r="AC157" s="1">
        <f t="shared" si="41"/>
        <v>207.51969247666594</v>
      </c>
      <c r="AE157" s="1">
        <f t="shared" si="42"/>
        <v>51.000058638103546</v>
      </c>
      <c r="AF157" s="1">
        <f t="shared" si="43"/>
        <v>54.77012573465575</v>
      </c>
      <c r="AG157" s="1">
        <f t="shared" si="44"/>
        <v>61.37230968360243</v>
      </c>
      <c r="AI157" s="1">
        <f t="shared" si="45"/>
        <v>84.46756146323405</v>
      </c>
      <c r="AJ157" s="1">
        <f t="shared" si="46"/>
        <v>78.7416572573219</v>
      </c>
      <c r="AK157" s="1">
        <f t="shared" si="47"/>
        <v>78.4542874364235</v>
      </c>
      <c r="AN157" s="15">
        <f>-((x_1-xh)*(y_2-yh)-(x_2-xh)*(y_1-yh))/(SQRT((x_1-x_2)^2+(y_1-y_2)^2))</f>
        <v>10.87654722399168</v>
      </c>
      <c r="AO157" s="15">
        <f>-((x_2-xh)*(y_3-yh)-(x_3-xh)*(y_2-yh))/(SQRT((x_2-x_3)^2+(y_2-y_3)^2))</f>
        <v>29.426932624199708</v>
      </c>
      <c r="AP157" s="15">
        <f>-((x_3-xh)*(y_1-yh)-(x_1-xh)*(y_3-yh))/(SQRT((x_3-x_1)^2+(y_3-y_1)^2))</f>
        <v>6.233553419332655</v>
      </c>
    </row>
    <row r="158" spans="1:42" ht="12.75">
      <c r="A158">
        <f t="shared" si="48"/>
        <v>152</v>
      </c>
      <c r="B158">
        <v>12.3561</v>
      </c>
      <c r="C158">
        <v>-43.9421</v>
      </c>
      <c r="D158">
        <v>93.1317</v>
      </c>
      <c r="E158" s="1">
        <f t="shared" si="49"/>
        <v>0.3936677025106366</v>
      </c>
      <c r="G158">
        <v>58.7638</v>
      </c>
      <c r="H158">
        <v>-63.2153</v>
      </c>
      <c r="I158">
        <v>84.4216</v>
      </c>
      <c r="J158" s="1">
        <f t="shared" si="50"/>
        <v>0.3937177034373723</v>
      </c>
      <c r="L158">
        <v>21.0111</v>
      </c>
      <c r="M158">
        <v>-100.8435</v>
      </c>
      <c r="N158">
        <v>71.8276</v>
      </c>
      <c r="O158" s="1">
        <f t="shared" si="51"/>
        <v>0.39367734250271746</v>
      </c>
      <c r="Q158">
        <v>20.9987</v>
      </c>
      <c r="R158">
        <v>-59.3086</v>
      </c>
      <c r="S158">
        <v>14.3295</v>
      </c>
      <c r="T158" s="1">
        <f t="shared" si="52"/>
        <v>0.39366770251063105</v>
      </c>
      <c r="V158" s="1">
        <f t="shared" si="36"/>
        <v>20.9987</v>
      </c>
      <c r="W158" s="1">
        <f t="shared" si="37"/>
        <v>-59.3086</v>
      </c>
      <c r="X158" s="1">
        <f t="shared" si="38"/>
        <v>275</v>
      </c>
      <c r="Y158" s="1">
        <f t="shared" si="53"/>
        <v>0.3647473783319064</v>
      </c>
      <c r="AA158" s="1">
        <f t="shared" si="39"/>
        <v>182.72083187721097</v>
      </c>
      <c r="AB158" s="1">
        <f t="shared" si="40"/>
        <v>194.3234201774454</v>
      </c>
      <c r="AC158" s="1">
        <f t="shared" si="41"/>
        <v>207.3744733411757</v>
      </c>
      <c r="AE158" s="1">
        <f t="shared" si="42"/>
        <v>50.999967642538756</v>
      </c>
      <c r="AF158" s="1">
        <f t="shared" si="43"/>
        <v>54.77003403805771</v>
      </c>
      <c r="AG158" s="1">
        <f t="shared" si="44"/>
        <v>61.37216815275471</v>
      </c>
      <c r="AI158" s="1">
        <f t="shared" si="45"/>
        <v>84.46308424244413</v>
      </c>
      <c r="AJ158" s="1">
        <f t="shared" si="46"/>
        <v>78.73316079197762</v>
      </c>
      <c r="AK158" s="1">
        <f t="shared" si="47"/>
        <v>78.44611910884605</v>
      </c>
      <c r="AN158" s="15">
        <f>-((x_1-xh)*(y_2-yh)-(x_2-xh)*(y_1-yh))/(SQRT((x_1-x_2)^2+(y_1-y_2)^2))</f>
        <v>10.876536633591758</v>
      </c>
      <c r="AO158" s="15">
        <f>-((x_2-xh)*(y_3-yh)-(x_3-xh)*(y_2-yh))/(SQRT((x_2-x_3)^2+(y_2-y_3)^2))</f>
        <v>29.426830152680825</v>
      </c>
      <c r="AP158" s="15">
        <f>-((x_3-xh)*(y_1-yh)-(x_1-xh)*(y_3-yh))/(SQRT((x_3-x_1)^2+(y_3-y_1)^2))</f>
        <v>6.233577437645985</v>
      </c>
    </row>
    <row r="159" spans="1:42" ht="12.75">
      <c r="A159">
        <f t="shared" si="48"/>
        <v>153</v>
      </c>
      <c r="B159">
        <v>12.1739</v>
      </c>
      <c r="C159">
        <v>-44.2577</v>
      </c>
      <c r="D159">
        <v>93.1317</v>
      </c>
      <c r="E159" s="1">
        <f t="shared" si="49"/>
        <v>0.3644176175763154</v>
      </c>
      <c r="G159">
        <v>58.5816</v>
      </c>
      <c r="H159">
        <v>-63.5308</v>
      </c>
      <c r="I159">
        <v>84.4216</v>
      </c>
      <c r="J159" s="1">
        <f t="shared" si="50"/>
        <v>0.3643310170710156</v>
      </c>
      <c r="L159">
        <v>20.8289</v>
      </c>
      <c r="M159">
        <v>-101.1591</v>
      </c>
      <c r="N159">
        <v>71.8276</v>
      </c>
      <c r="O159" s="1">
        <f t="shared" si="51"/>
        <v>0.36441761757630836</v>
      </c>
      <c r="Q159">
        <v>20.8165</v>
      </c>
      <c r="R159">
        <v>-59.6241</v>
      </c>
      <c r="S159">
        <v>14.3295</v>
      </c>
      <c r="T159" s="1">
        <f t="shared" si="52"/>
        <v>0.36433101707101384</v>
      </c>
      <c r="V159" s="1">
        <f t="shared" si="36"/>
        <v>20.8165</v>
      </c>
      <c r="W159" s="1">
        <f t="shared" si="37"/>
        <v>-59.6241</v>
      </c>
      <c r="X159" s="1">
        <f t="shared" si="38"/>
        <v>275</v>
      </c>
      <c r="Y159" s="1">
        <f t="shared" si="53"/>
        <v>0.36433101707101384</v>
      </c>
      <c r="AA159" s="1">
        <f t="shared" si="39"/>
        <v>182.72082346741436</v>
      </c>
      <c r="AB159" s="1">
        <f t="shared" si="40"/>
        <v>194.3234201774454</v>
      </c>
      <c r="AC159" s="1">
        <f t="shared" si="41"/>
        <v>207.3744933701346</v>
      </c>
      <c r="AE159" s="1">
        <f t="shared" si="42"/>
        <v>50.99992985201059</v>
      </c>
      <c r="AF159" s="1">
        <f t="shared" si="43"/>
        <v>54.77010274027245</v>
      </c>
      <c r="AG159" s="1">
        <f t="shared" si="44"/>
        <v>61.37216815275471</v>
      </c>
      <c r="AI159" s="1">
        <f t="shared" si="45"/>
        <v>84.46311144570582</v>
      </c>
      <c r="AJ159" s="1">
        <f t="shared" si="46"/>
        <v>78.73316079197762</v>
      </c>
      <c r="AK159" s="1">
        <f t="shared" si="47"/>
        <v>78.44609203956696</v>
      </c>
      <c r="AN159" s="15">
        <f>-((x_1-xh)*(y_2-yh)-(x_2-xh)*(y_1-yh))/(SQRT((x_1-x_2)^2+(y_1-y_2)^2))</f>
        <v>10.876469781688103</v>
      </c>
      <c r="AO159" s="15">
        <f>-((x_2-xh)*(y_3-yh)-(x_3-xh)*(y_2-yh))/(SQRT((x_2-x_3)^2+(y_2-y_3)^2))</f>
        <v>29.42686203031036</v>
      </c>
      <c r="AP159" s="15">
        <f>-((x_3-xh)*(y_1-yh)-(x_1-xh)*(y_3-yh))/(SQRT((x_3-x_1)^2+(y_3-y_1)^2))</f>
        <v>6.23359247520822</v>
      </c>
    </row>
    <row r="160" spans="1:42" ht="12.75">
      <c r="A160">
        <f t="shared" si="48"/>
        <v>154</v>
      </c>
      <c r="B160">
        <v>11.9917</v>
      </c>
      <c r="C160">
        <v>-44.5732</v>
      </c>
      <c r="D160">
        <v>93.1317</v>
      </c>
      <c r="E160" s="1">
        <f t="shared" si="49"/>
        <v>0.36433101707101473</v>
      </c>
      <c r="G160">
        <v>58.3994</v>
      </c>
      <c r="H160">
        <v>-63.8464</v>
      </c>
      <c r="I160">
        <v>84.4216</v>
      </c>
      <c r="J160" s="1">
        <f t="shared" si="50"/>
        <v>0.3644176175763224</v>
      </c>
      <c r="L160">
        <v>20.6467</v>
      </c>
      <c r="M160">
        <v>-101.4747</v>
      </c>
      <c r="N160">
        <v>71.8276</v>
      </c>
      <c r="O160" s="1">
        <f t="shared" si="51"/>
        <v>0.3644176175763224</v>
      </c>
      <c r="Q160">
        <v>20.6343</v>
      </c>
      <c r="R160">
        <v>-59.9397</v>
      </c>
      <c r="S160">
        <v>14.3295</v>
      </c>
      <c r="T160" s="1">
        <f t="shared" si="52"/>
        <v>0.3644176175763224</v>
      </c>
      <c r="V160" s="1">
        <f t="shared" si="36"/>
        <v>20.6343</v>
      </c>
      <c r="W160" s="1">
        <f t="shared" si="37"/>
        <v>-59.9397</v>
      </c>
      <c r="X160" s="1">
        <f t="shared" si="38"/>
        <v>275</v>
      </c>
      <c r="Y160" s="1">
        <f t="shared" si="53"/>
        <v>0.3644176175763224</v>
      </c>
      <c r="AA160" s="1">
        <f t="shared" si="39"/>
        <v>182.72083187721097</v>
      </c>
      <c r="AB160" s="1">
        <f t="shared" si="40"/>
        <v>194.3234201774454</v>
      </c>
      <c r="AC160" s="1">
        <f t="shared" si="41"/>
        <v>207.3744933701346</v>
      </c>
      <c r="AE160" s="1">
        <f t="shared" si="42"/>
        <v>50.999967642538756</v>
      </c>
      <c r="AF160" s="1">
        <f t="shared" si="43"/>
        <v>54.77010274027245</v>
      </c>
      <c r="AG160" s="1">
        <f t="shared" si="44"/>
        <v>61.37226086808273</v>
      </c>
      <c r="AI160" s="1">
        <f t="shared" si="45"/>
        <v>84.46308424244413</v>
      </c>
      <c r="AJ160" s="1">
        <f t="shared" si="46"/>
        <v>78.73316079197762</v>
      </c>
      <c r="AK160" s="1">
        <f t="shared" si="47"/>
        <v>78.44609203956696</v>
      </c>
      <c r="AN160" s="15">
        <f>-((x_1-xh)*(y_2-yh)-(x_2-xh)*(y_1-yh))/(SQRT((x_1-x_2)^2+(y_1-y_2)^2))</f>
        <v>10.876536633591764</v>
      </c>
      <c r="AO160" s="15">
        <f>-((x_2-xh)*(y_3-yh)-(x_3-xh)*(y_2-yh))/(SQRT((x_2-x_3)^2+(y_2-y_3)^2))</f>
        <v>29.42686203031036</v>
      </c>
      <c r="AP160" s="15">
        <f>-((x_3-xh)*(y_1-yh)-(x_1-xh)*(y_3-yh))/(SQRT((x_3-x_1)^2+(y_3-y_1)^2))</f>
        <v>6.23358174632992</v>
      </c>
    </row>
    <row r="161" spans="1:42" ht="12.75">
      <c r="A161">
        <f t="shared" si="48"/>
        <v>155</v>
      </c>
      <c r="B161">
        <v>11.8095</v>
      </c>
      <c r="C161">
        <v>-44.8888</v>
      </c>
      <c r="D161">
        <v>93.1317</v>
      </c>
      <c r="E161" s="1">
        <f t="shared" si="49"/>
        <v>0.3644176175763216</v>
      </c>
      <c r="G161">
        <v>58.2172</v>
      </c>
      <c r="H161">
        <v>-64.162</v>
      </c>
      <c r="I161">
        <v>84.4216</v>
      </c>
      <c r="J161" s="1">
        <f t="shared" si="50"/>
        <v>0.3644176175763224</v>
      </c>
      <c r="L161">
        <v>20.4645</v>
      </c>
      <c r="M161">
        <v>-101.7902</v>
      </c>
      <c r="N161">
        <v>71.8276</v>
      </c>
      <c r="O161" s="1">
        <f t="shared" si="51"/>
        <v>0.36433101707101384</v>
      </c>
      <c r="Q161">
        <v>20.4521</v>
      </c>
      <c r="R161">
        <v>-60.2553</v>
      </c>
      <c r="S161">
        <v>14.3295</v>
      </c>
      <c r="T161" s="1">
        <f t="shared" si="52"/>
        <v>0.3644176175763145</v>
      </c>
      <c r="V161" s="1">
        <f t="shared" si="36"/>
        <v>20.4521</v>
      </c>
      <c r="W161" s="1">
        <f t="shared" si="37"/>
        <v>-60.2553</v>
      </c>
      <c r="X161" s="1">
        <f t="shared" si="38"/>
        <v>275</v>
      </c>
      <c r="Y161" s="1">
        <f t="shared" si="53"/>
        <v>0.3644176175763145</v>
      </c>
      <c r="AA161" s="1">
        <f t="shared" si="39"/>
        <v>182.72083187721097</v>
      </c>
      <c r="AB161" s="1">
        <f t="shared" si="40"/>
        <v>194.3234201774454</v>
      </c>
      <c r="AC161" s="1">
        <f t="shared" si="41"/>
        <v>207.3744733411757</v>
      </c>
      <c r="AE161" s="1">
        <f t="shared" si="42"/>
        <v>50.999967642538756</v>
      </c>
      <c r="AF161" s="1">
        <f t="shared" si="43"/>
        <v>54.7700340380577</v>
      </c>
      <c r="AG161" s="1">
        <f t="shared" si="44"/>
        <v>61.37216815275471</v>
      </c>
      <c r="AI161" s="1">
        <f t="shared" si="45"/>
        <v>84.46308424244413</v>
      </c>
      <c r="AJ161" s="1">
        <f t="shared" si="46"/>
        <v>78.73316079197762</v>
      </c>
      <c r="AK161" s="1">
        <f t="shared" si="47"/>
        <v>78.44611910884605</v>
      </c>
      <c r="AN161" s="15">
        <f>-((x_1-xh)*(y_2-yh)-(x_2-xh)*(y_1-yh))/(SQRT((x_1-x_2)^2+(y_1-y_2)^2))</f>
        <v>10.876536633591755</v>
      </c>
      <c r="AO161" s="15">
        <f>-((x_2-xh)*(y_3-yh)-(x_3-xh)*(y_2-yh))/(SQRT((x_2-x_3)^2+(y_2-y_3)^2))</f>
        <v>29.42683015268082</v>
      </c>
      <c r="AP161" s="15">
        <f>-((x_3-xh)*(y_1-yh)-(x_1-xh)*(y_3-yh))/(SQRT((x_3-x_1)^2+(y_3-y_1)^2))</f>
        <v>6.233577437645985</v>
      </c>
    </row>
    <row r="162" spans="1:42" ht="12.75">
      <c r="A162">
        <f t="shared" si="48"/>
        <v>156</v>
      </c>
      <c r="B162">
        <v>11.6273</v>
      </c>
      <c r="C162">
        <v>-45.2044</v>
      </c>
      <c r="D162">
        <v>93.1317</v>
      </c>
      <c r="E162" s="1">
        <f t="shared" si="49"/>
        <v>0.3644176175763154</v>
      </c>
      <c r="G162">
        <v>58.0351</v>
      </c>
      <c r="H162">
        <v>-64.4775</v>
      </c>
      <c r="I162">
        <v>84.4216</v>
      </c>
      <c r="J162" s="1">
        <f t="shared" si="50"/>
        <v>0.3642810178968971</v>
      </c>
      <c r="L162">
        <v>20.2824</v>
      </c>
      <c r="M162">
        <v>-102.1058</v>
      </c>
      <c r="N162">
        <v>71.8276</v>
      </c>
      <c r="O162" s="1">
        <f t="shared" si="51"/>
        <v>0.3643676302856812</v>
      </c>
      <c r="Q162">
        <v>20.2699</v>
      </c>
      <c r="R162">
        <v>-60.5708</v>
      </c>
      <c r="S162">
        <v>14.3295</v>
      </c>
      <c r="T162" s="1">
        <f t="shared" si="52"/>
        <v>0.3643310170710156</v>
      </c>
      <c r="V162" s="1">
        <f t="shared" si="36"/>
        <v>20.2699</v>
      </c>
      <c r="W162" s="1">
        <f t="shared" si="37"/>
        <v>-60.5708</v>
      </c>
      <c r="X162" s="1">
        <f t="shared" si="38"/>
        <v>275</v>
      </c>
      <c r="Y162" s="1">
        <f t="shared" si="53"/>
        <v>0.3643310170710156</v>
      </c>
      <c r="AA162" s="1">
        <f t="shared" si="39"/>
        <v>182.72082346741436</v>
      </c>
      <c r="AB162" s="1">
        <f t="shared" si="40"/>
        <v>194.3234396116176</v>
      </c>
      <c r="AC162" s="1">
        <f t="shared" si="41"/>
        <v>207.37449337613822</v>
      </c>
      <c r="AE162" s="1">
        <f t="shared" si="42"/>
        <v>51.0000208476428</v>
      </c>
      <c r="AF162" s="1">
        <f t="shared" si="43"/>
        <v>54.77010274027245</v>
      </c>
      <c r="AG162" s="1">
        <f t="shared" si="44"/>
        <v>61.37218225531825</v>
      </c>
      <c r="AI162" s="1">
        <f t="shared" si="45"/>
        <v>84.46311144570582</v>
      </c>
      <c r="AJ162" s="1">
        <f t="shared" si="46"/>
        <v>78.7331320289528</v>
      </c>
      <c r="AK162" s="1">
        <f t="shared" si="47"/>
        <v>78.44609203145305</v>
      </c>
      <c r="AN162" s="15">
        <f>-((x_1-xh)*(y_2-yh)-(x_2-xh)*(y_1-yh))/(SQRT((x_1-x_2)^2+(y_1-y_2)^2))</f>
        <v>10.876480372004703</v>
      </c>
      <c r="AO162" s="15">
        <f>-((x_2-xh)*(y_3-yh)-(x_3-xh)*(y_2-yh))/(SQRT((x_2-x_3)^2+(y_2-y_3)^2))</f>
        <v>29.426932624199704</v>
      </c>
      <c r="AP162" s="15">
        <f>-((x_3-xh)*(y_1-yh)-(x_1-xh)*(y_3-yh))/(SQRT((x_3-x_1)^2+(y_3-y_1)^2))</f>
        <v>6.233564148330441</v>
      </c>
    </row>
    <row r="163" spans="1:42" ht="12.75">
      <c r="A163">
        <f t="shared" si="48"/>
        <v>157</v>
      </c>
      <c r="B163">
        <v>11.4451</v>
      </c>
      <c r="C163">
        <v>-45.5199</v>
      </c>
      <c r="D163">
        <v>93.1317</v>
      </c>
      <c r="E163" s="1">
        <f t="shared" si="49"/>
        <v>0.36433101707101473</v>
      </c>
      <c r="G163">
        <v>57.8529</v>
      </c>
      <c r="H163">
        <v>-64.7931</v>
      </c>
      <c r="I163">
        <v>84.4216</v>
      </c>
      <c r="J163" s="1">
        <f t="shared" si="50"/>
        <v>0.36441761757631014</v>
      </c>
      <c r="L163">
        <v>20.1002</v>
      </c>
      <c r="M163">
        <v>-102.4213</v>
      </c>
      <c r="N163">
        <v>71.8276</v>
      </c>
      <c r="O163" s="1">
        <f t="shared" si="51"/>
        <v>0.36433101707101384</v>
      </c>
      <c r="Q163">
        <v>20.0877</v>
      </c>
      <c r="R163">
        <v>-60.8864</v>
      </c>
      <c r="S163">
        <v>14.3295</v>
      </c>
      <c r="T163" s="1">
        <f t="shared" si="52"/>
        <v>0.36441761757632063</v>
      </c>
      <c r="V163" s="1">
        <f t="shared" si="36"/>
        <v>20.0877</v>
      </c>
      <c r="W163" s="1">
        <f t="shared" si="37"/>
        <v>-60.8864</v>
      </c>
      <c r="X163" s="1">
        <f t="shared" si="38"/>
        <v>275</v>
      </c>
      <c r="Y163" s="1">
        <f t="shared" si="53"/>
        <v>0.36441761757632063</v>
      </c>
      <c r="AA163" s="1">
        <f t="shared" si="39"/>
        <v>182.72083187721097</v>
      </c>
      <c r="AB163" s="1">
        <f t="shared" si="40"/>
        <v>194.3234396116176</v>
      </c>
      <c r="AC163" s="1">
        <f t="shared" si="41"/>
        <v>207.37447334717933</v>
      </c>
      <c r="AE163" s="1">
        <f t="shared" si="42"/>
        <v>51.00005863810354</v>
      </c>
      <c r="AF163" s="1">
        <f t="shared" si="43"/>
        <v>54.77003403805771</v>
      </c>
      <c r="AG163" s="1">
        <f t="shared" si="44"/>
        <v>61.37218225531825</v>
      </c>
      <c r="AI163" s="1">
        <f t="shared" si="45"/>
        <v>84.46308424244413</v>
      </c>
      <c r="AJ163" s="1">
        <f t="shared" si="46"/>
        <v>78.7331320289528</v>
      </c>
      <c r="AK163" s="1">
        <f t="shared" si="47"/>
        <v>78.4461191007321</v>
      </c>
      <c r="AN163" s="15">
        <f>-((x_1-xh)*(y_2-yh)-(x_2-xh)*(y_1-yh))/(SQRT((x_1-x_2)^2+(y_1-y_2)^2))</f>
        <v>10.876547223991677</v>
      </c>
      <c r="AO163" s="15">
        <f>-((x_2-xh)*(y_3-yh)-(x_3-xh)*(y_2-yh))/(SQRT((x_2-x_3)^2+(y_2-y_3)^2))</f>
        <v>29.42690074647604</v>
      </c>
      <c r="AP163" s="15">
        <f>-((x_3-xh)*(y_1-yh)-(x_1-xh)*(y_3-yh))/(SQRT((x_3-x_1)^2+(y_3-y_1)^2))</f>
        <v>6.233549110598391</v>
      </c>
    </row>
    <row r="164" spans="1:42" ht="12.75">
      <c r="A164">
        <f t="shared" si="48"/>
        <v>158</v>
      </c>
      <c r="B164">
        <v>11.2629</v>
      </c>
      <c r="C164">
        <v>-45.8355</v>
      </c>
      <c r="D164">
        <v>93.1317</v>
      </c>
      <c r="E164" s="1">
        <f t="shared" si="49"/>
        <v>0.3644176175763216</v>
      </c>
      <c r="G164">
        <v>57.6707</v>
      </c>
      <c r="H164">
        <v>-65.1087</v>
      </c>
      <c r="I164">
        <v>84.4216</v>
      </c>
      <c r="J164" s="1">
        <f t="shared" si="50"/>
        <v>0.3644176175763224</v>
      </c>
      <c r="L164">
        <v>19.918</v>
      </c>
      <c r="M164">
        <v>-102.7369</v>
      </c>
      <c r="N164">
        <v>71.8276</v>
      </c>
      <c r="O164" s="1">
        <f t="shared" si="51"/>
        <v>0.3644176175763224</v>
      </c>
      <c r="Q164">
        <v>19.9055</v>
      </c>
      <c r="R164">
        <v>-61.202</v>
      </c>
      <c r="S164">
        <v>14.3295</v>
      </c>
      <c r="T164" s="1">
        <f t="shared" si="52"/>
        <v>0.3644176175763163</v>
      </c>
      <c r="V164" s="1">
        <f t="shared" si="36"/>
        <v>19.9055</v>
      </c>
      <c r="W164" s="1">
        <f t="shared" si="37"/>
        <v>-61.202</v>
      </c>
      <c r="X164" s="1">
        <f t="shared" si="38"/>
        <v>275</v>
      </c>
      <c r="Y164" s="1">
        <f t="shared" si="53"/>
        <v>0.3644176175763163</v>
      </c>
      <c r="AA164" s="1">
        <f t="shared" si="39"/>
        <v>182.72083187721097</v>
      </c>
      <c r="AB164" s="1">
        <f t="shared" si="40"/>
        <v>194.3234396116176</v>
      </c>
      <c r="AC164" s="1">
        <f t="shared" si="41"/>
        <v>207.37447334717933</v>
      </c>
      <c r="AE164" s="1">
        <f t="shared" si="42"/>
        <v>51.00005863810354</v>
      </c>
      <c r="AF164" s="1">
        <f t="shared" si="43"/>
        <v>54.77003403805771</v>
      </c>
      <c r="AG164" s="1">
        <f t="shared" si="44"/>
        <v>61.37218225531825</v>
      </c>
      <c r="AI164" s="1">
        <f t="shared" si="45"/>
        <v>84.46308424244413</v>
      </c>
      <c r="AJ164" s="1">
        <f t="shared" si="46"/>
        <v>78.7331320289528</v>
      </c>
      <c r="AK164" s="1">
        <f t="shared" si="47"/>
        <v>78.4461191007321</v>
      </c>
      <c r="AN164" s="15">
        <f>-((x_1-xh)*(y_2-yh)-(x_2-xh)*(y_1-yh))/(SQRT((x_1-x_2)^2+(y_1-y_2)^2))</f>
        <v>10.876547223991674</v>
      </c>
      <c r="AO164" s="15">
        <f>-((x_2-xh)*(y_3-yh)-(x_3-xh)*(y_2-yh))/(SQRT((x_2-x_3)^2+(y_2-y_3)^2))</f>
        <v>29.426900746476043</v>
      </c>
      <c r="AP164" s="15">
        <f>-((x_3-xh)*(y_1-yh)-(x_1-xh)*(y_3-yh))/(SQRT((x_3-x_1)^2+(y_3-y_1)^2))</f>
        <v>6.233549110598391</v>
      </c>
    </row>
    <row r="165" spans="1:42" ht="12.75">
      <c r="A165">
        <f t="shared" si="48"/>
        <v>159</v>
      </c>
      <c r="B165">
        <v>11.0807</v>
      </c>
      <c r="C165">
        <v>-46.151</v>
      </c>
      <c r="D165">
        <v>93.1317</v>
      </c>
      <c r="E165" s="1">
        <f t="shared" si="49"/>
        <v>0.36433101707101473</v>
      </c>
      <c r="G165">
        <v>57.4885</v>
      </c>
      <c r="H165">
        <v>-65.4242</v>
      </c>
      <c r="I165">
        <v>84.4216</v>
      </c>
      <c r="J165" s="1">
        <f t="shared" si="50"/>
        <v>0.36433101707101206</v>
      </c>
      <c r="L165">
        <v>19.7358</v>
      </c>
      <c r="M165">
        <v>-103.0525</v>
      </c>
      <c r="N165">
        <v>71.8276</v>
      </c>
      <c r="O165" s="1">
        <f t="shared" si="51"/>
        <v>0.36441761757630836</v>
      </c>
      <c r="Q165">
        <v>19.7233</v>
      </c>
      <c r="R165">
        <v>-61.5175</v>
      </c>
      <c r="S165">
        <v>14.3295</v>
      </c>
      <c r="T165" s="1">
        <f t="shared" si="52"/>
        <v>0.3643310170710156</v>
      </c>
      <c r="V165" s="1">
        <f t="shared" si="36"/>
        <v>19.7233</v>
      </c>
      <c r="W165" s="1">
        <f t="shared" si="37"/>
        <v>-61.5175</v>
      </c>
      <c r="X165" s="1">
        <f t="shared" si="38"/>
        <v>275</v>
      </c>
      <c r="Y165" s="1">
        <f t="shared" si="53"/>
        <v>0.3643310170710156</v>
      </c>
      <c r="AA165" s="1">
        <f t="shared" si="39"/>
        <v>182.72083187721097</v>
      </c>
      <c r="AB165" s="1">
        <f t="shared" si="40"/>
        <v>194.3234396116176</v>
      </c>
      <c r="AC165" s="1">
        <f t="shared" si="41"/>
        <v>207.37449337613822</v>
      </c>
      <c r="AE165" s="1">
        <f t="shared" si="42"/>
        <v>51.000058638103546</v>
      </c>
      <c r="AF165" s="1">
        <f t="shared" si="43"/>
        <v>54.77010274027245</v>
      </c>
      <c r="AG165" s="1">
        <f t="shared" si="44"/>
        <v>61.372274970624964</v>
      </c>
      <c r="AI165" s="1">
        <f t="shared" si="45"/>
        <v>84.46308424244413</v>
      </c>
      <c r="AJ165" s="1">
        <f t="shared" si="46"/>
        <v>78.7331320289528</v>
      </c>
      <c r="AK165" s="1">
        <f t="shared" si="47"/>
        <v>78.44609203145305</v>
      </c>
      <c r="AN165" s="15">
        <f>-((x_1-xh)*(y_2-yh)-(x_2-xh)*(y_1-yh))/(SQRT((x_1-x_2)^2+(y_1-y_2)^2))</f>
        <v>10.876547223991677</v>
      </c>
      <c r="AO165" s="15">
        <f>-((x_2-xh)*(y_3-yh)-(x_3-xh)*(y_2-yh))/(SQRT((x_2-x_3)^2+(y_2-y_3)^2))</f>
        <v>29.426932624199704</v>
      </c>
      <c r="AP165" s="15">
        <f>-((x_3-xh)*(y_1-yh)-(x_1-xh)*(y_3-yh))/(SQRT((x_3-x_1)^2+(y_3-y_1)^2))</f>
        <v>6.233553419332654</v>
      </c>
    </row>
    <row r="166" spans="1:42" ht="12.75">
      <c r="A166">
        <f t="shared" si="48"/>
        <v>160</v>
      </c>
      <c r="B166">
        <v>10.8851</v>
      </c>
      <c r="C166">
        <v>-46.4899</v>
      </c>
      <c r="D166">
        <v>93.1317</v>
      </c>
      <c r="E166" s="1">
        <f t="shared" si="49"/>
        <v>0.39129601326872354</v>
      </c>
      <c r="G166">
        <v>57.2929</v>
      </c>
      <c r="H166">
        <v>-65.763</v>
      </c>
      <c r="I166">
        <v>84.4216</v>
      </c>
      <c r="J166" s="1">
        <f t="shared" si="50"/>
        <v>0.39120940683987104</v>
      </c>
      <c r="L166">
        <v>19.5402</v>
      </c>
      <c r="M166">
        <v>-103.3913</v>
      </c>
      <c r="N166">
        <v>71.8276</v>
      </c>
      <c r="O166" s="1">
        <f t="shared" si="51"/>
        <v>0.3912094068398729</v>
      </c>
      <c r="Q166">
        <v>19.5277</v>
      </c>
      <c r="R166">
        <v>-61.8563</v>
      </c>
      <c r="S166">
        <v>14.3295</v>
      </c>
      <c r="T166" s="1">
        <f t="shared" si="52"/>
        <v>0.39120940683986494</v>
      </c>
      <c r="V166" s="1">
        <f t="shared" si="36"/>
        <v>19.5277</v>
      </c>
      <c r="W166" s="1">
        <f t="shared" si="37"/>
        <v>-61.8563</v>
      </c>
      <c r="X166" s="1">
        <f t="shared" si="38"/>
        <v>275</v>
      </c>
      <c r="Y166" s="1">
        <f t="shared" si="53"/>
        <v>0.39120940683986494</v>
      </c>
      <c r="AA166" s="1">
        <f t="shared" si="39"/>
        <v>182.72082346741436</v>
      </c>
      <c r="AB166" s="1">
        <f t="shared" si="40"/>
        <v>194.3234396116176</v>
      </c>
      <c r="AC166" s="1">
        <f t="shared" si="41"/>
        <v>207.37449337613822</v>
      </c>
      <c r="AE166" s="1">
        <f t="shared" si="42"/>
        <v>51.0000208476428</v>
      </c>
      <c r="AF166" s="1">
        <f t="shared" si="43"/>
        <v>54.77010274027245</v>
      </c>
      <c r="AG166" s="1">
        <f t="shared" si="44"/>
        <v>61.37218225531825</v>
      </c>
      <c r="AI166" s="1">
        <f t="shared" si="45"/>
        <v>84.46311144570582</v>
      </c>
      <c r="AJ166" s="1">
        <f t="shared" si="46"/>
        <v>78.7331320289528</v>
      </c>
      <c r="AK166" s="1">
        <f t="shared" si="47"/>
        <v>78.44609203145305</v>
      </c>
      <c r="AN166" s="15">
        <f>-((x_1-xh)*(y_2-yh)-(x_2-xh)*(y_1-yh))/(SQRT((x_1-x_2)^2+(y_1-y_2)^2))</f>
        <v>10.876480372004705</v>
      </c>
      <c r="AO166" s="15">
        <f>-((x_2-xh)*(y_3-yh)-(x_3-xh)*(y_2-yh))/(SQRT((x_2-x_3)^2+(y_2-y_3)^2))</f>
        <v>29.426932624199708</v>
      </c>
      <c r="AP166" s="15">
        <f>-((x_3-xh)*(y_1-yh)-(x_1-xh)*(y_3-yh))/(SQRT((x_3-x_1)^2+(y_3-y_1)^2))</f>
        <v>6.233564148330441</v>
      </c>
    </row>
    <row r="167" spans="1:42" ht="12.75">
      <c r="A167">
        <f t="shared" si="48"/>
        <v>161</v>
      </c>
      <c r="B167">
        <v>10.7006</v>
      </c>
      <c r="C167">
        <v>-46.8094</v>
      </c>
      <c r="D167">
        <v>93.1317</v>
      </c>
      <c r="E167" s="1">
        <f t="shared" si="49"/>
        <v>0.3689451178698515</v>
      </c>
      <c r="G167">
        <v>57.1084</v>
      </c>
      <c r="H167">
        <v>-66.0826</v>
      </c>
      <c r="I167">
        <v>84.4216</v>
      </c>
      <c r="J167" s="1">
        <f t="shared" si="50"/>
        <v>0.3690317195038879</v>
      </c>
      <c r="L167">
        <v>19.3557</v>
      </c>
      <c r="M167">
        <v>-103.7109</v>
      </c>
      <c r="N167">
        <v>71.8276</v>
      </c>
      <c r="O167" s="1">
        <f t="shared" si="51"/>
        <v>0.3690317195038879</v>
      </c>
      <c r="Q167">
        <v>19.3432</v>
      </c>
      <c r="R167">
        <v>-62.1759</v>
      </c>
      <c r="S167">
        <v>14.3295</v>
      </c>
      <c r="T167" s="1">
        <f t="shared" si="52"/>
        <v>0.369031719503894</v>
      </c>
      <c r="V167" s="1">
        <f t="shared" si="36"/>
        <v>19.3432</v>
      </c>
      <c r="W167" s="1">
        <f t="shared" si="37"/>
        <v>-62.1759</v>
      </c>
      <c r="X167" s="1">
        <f t="shared" si="38"/>
        <v>275</v>
      </c>
      <c r="Y167" s="1">
        <f t="shared" si="53"/>
        <v>0.369031719503894</v>
      </c>
      <c r="AA167" s="1">
        <f t="shared" si="39"/>
        <v>182.72083187721097</v>
      </c>
      <c r="AB167" s="1">
        <f t="shared" si="40"/>
        <v>194.3234396116176</v>
      </c>
      <c r="AC167" s="1">
        <f t="shared" si="41"/>
        <v>207.37449337613822</v>
      </c>
      <c r="AE167" s="1">
        <f t="shared" si="42"/>
        <v>51.000058638103546</v>
      </c>
      <c r="AF167" s="1">
        <f t="shared" si="43"/>
        <v>54.77010274027245</v>
      </c>
      <c r="AG167" s="1">
        <f t="shared" si="44"/>
        <v>61.372274970624964</v>
      </c>
      <c r="AI167" s="1">
        <f t="shared" si="45"/>
        <v>84.46308424244413</v>
      </c>
      <c r="AJ167" s="1">
        <f t="shared" si="46"/>
        <v>78.7331320289528</v>
      </c>
      <c r="AK167" s="1">
        <f t="shared" si="47"/>
        <v>78.44609203145305</v>
      </c>
      <c r="AN167" s="15">
        <f>-((x_1-xh)*(y_2-yh)-(x_2-xh)*(y_1-yh))/(SQRT((x_1-x_2)^2+(y_1-y_2)^2))</f>
        <v>10.87654722399168</v>
      </c>
      <c r="AO167" s="15">
        <f>-((x_2-xh)*(y_3-yh)-(x_3-xh)*(y_2-yh))/(SQRT((x_2-x_3)^2+(y_2-y_3)^2))</f>
        <v>29.426932624199704</v>
      </c>
      <c r="AP167" s="15">
        <f>-((x_3-xh)*(y_1-yh)-(x_1-xh)*(y_3-yh))/(SQRT((x_3-x_1)^2+(y_3-y_1)^2))</f>
        <v>6.233553419332655</v>
      </c>
    </row>
    <row r="168" spans="1:42" ht="12.75">
      <c r="A168">
        <f t="shared" si="48"/>
        <v>162</v>
      </c>
      <c r="B168">
        <v>10.5056</v>
      </c>
      <c r="C168">
        <v>-47.1471</v>
      </c>
      <c r="D168">
        <v>93.1317</v>
      </c>
      <c r="E168" s="1">
        <f t="shared" si="49"/>
        <v>0.3899567796564174</v>
      </c>
      <c r="G168">
        <v>56.9134</v>
      </c>
      <c r="H168">
        <v>-66.4203</v>
      </c>
      <c r="I168">
        <v>84.4216</v>
      </c>
      <c r="J168" s="1">
        <f t="shared" si="50"/>
        <v>0.3899567796564112</v>
      </c>
      <c r="L168">
        <v>19.1607</v>
      </c>
      <c r="M168">
        <v>-104.0486</v>
      </c>
      <c r="N168">
        <v>71.8276</v>
      </c>
      <c r="O168" s="1">
        <f t="shared" si="51"/>
        <v>0.3899567796564112</v>
      </c>
      <c r="Q168">
        <v>19.1483</v>
      </c>
      <c r="R168">
        <v>-62.5136</v>
      </c>
      <c r="S168">
        <v>14.3295</v>
      </c>
      <c r="T168" s="1">
        <f t="shared" si="52"/>
        <v>0.3899067837317003</v>
      </c>
      <c r="V168" s="1">
        <f t="shared" si="36"/>
        <v>19.1483</v>
      </c>
      <c r="W168" s="1">
        <f t="shared" si="37"/>
        <v>-62.5136</v>
      </c>
      <c r="X168" s="1">
        <f t="shared" si="38"/>
        <v>275</v>
      </c>
      <c r="Y168" s="1">
        <f t="shared" si="53"/>
        <v>0.3899067837317003</v>
      </c>
      <c r="AA168" s="1">
        <f t="shared" si="39"/>
        <v>182.7208366071861</v>
      </c>
      <c r="AB168" s="1">
        <f t="shared" si="40"/>
        <v>194.3234201774454</v>
      </c>
      <c r="AC168" s="1">
        <f t="shared" si="41"/>
        <v>207.3744933701346</v>
      </c>
      <c r="AE168" s="1">
        <f t="shared" si="42"/>
        <v>51.000058638103546</v>
      </c>
      <c r="AF168" s="1">
        <f t="shared" si="43"/>
        <v>54.77010274027245</v>
      </c>
      <c r="AG168" s="1">
        <f t="shared" si="44"/>
        <v>61.372274970624964</v>
      </c>
      <c r="AI168" s="1">
        <f t="shared" si="45"/>
        <v>84.46306894240116</v>
      </c>
      <c r="AJ168" s="1">
        <f t="shared" si="46"/>
        <v>78.73316079197762</v>
      </c>
      <c r="AK168" s="1">
        <f t="shared" si="47"/>
        <v>78.44609203956696</v>
      </c>
      <c r="AN168" s="15">
        <f>-((x_1-xh)*(y_2-yh)-(x_2-xh)*(y_1-yh))/(SQRT((x_1-x_2)^2+(y_1-y_2)^2))</f>
        <v>10.87650886995445</v>
      </c>
      <c r="AO168" s="15">
        <f>-((x_2-xh)*(y_3-yh)-(x_3-xh)*(y_2-yh))/(SQRT((x_2-x_3)^2+(y_2-y_3)^2))</f>
        <v>29.42686203031036</v>
      </c>
      <c r="AP168" s="15">
        <f>-((x_3-xh)*(y_1-yh)-(x_1-xh)*(y_3-yh))/(SQRT((x_3-x_1)^2+(y_3-y_1)^2))</f>
        <v>6.23365228220431</v>
      </c>
    </row>
    <row r="169" spans="1:42" ht="12.75">
      <c r="A169">
        <f t="shared" si="48"/>
        <v>163</v>
      </c>
      <c r="B169">
        <v>10.3219</v>
      </c>
      <c r="C169">
        <v>-47.4654</v>
      </c>
      <c r="D169">
        <v>93.1317</v>
      </c>
      <c r="E169" s="1">
        <f t="shared" si="49"/>
        <v>0.36750589110924525</v>
      </c>
      <c r="G169">
        <v>56.7297</v>
      </c>
      <c r="H169">
        <v>-66.7385</v>
      </c>
      <c r="I169">
        <v>84.4216</v>
      </c>
      <c r="J169" s="1">
        <f t="shared" si="50"/>
        <v>0.3674192836528909</v>
      </c>
      <c r="L169">
        <v>18.977</v>
      </c>
      <c r="M169">
        <v>-104.3668</v>
      </c>
      <c r="N169">
        <v>71.8276</v>
      </c>
      <c r="O169" s="1">
        <f t="shared" si="51"/>
        <v>0.3674192836528891</v>
      </c>
      <c r="Q169">
        <v>18.9645</v>
      </c>
      <c r="R169">
        <v>-62.8318</v>
      </c>
      <c r="S169">
        <v>14.3295</v>
      </c>
      <c r="T169" s="1">
        <f t="shared" si="52"/>
        <v>0.3674692912339779</v>
      </c>
      <c r="V169" s="1">
        <f t="shared" si="36"/>
        <v>18.9645</v>
      </c>
      <c r="W169" s="1">
        <f t="shared" si="37"/>
        <v>-62.8318</v>
      </c>
      <c r="X169" s="1">
        <f t="shared" si="38"/>
        <v>275</v>
      </c>
      <c r="Y169" s="1">
        <f t="shared" si="53"/>
        <v>0.3674692912339779</v>
      </c>
      <c r="AA169" s="1">
        <f t="shared" si="39"/>
        <v>182.72082346741436</v>
      </c>
      <c r="AB169" s="1">
        <f t="shared" si="40"/>
        <v>194.3234396116176</v>
      </c>
      <c r="AC169" s="1">
        <f t="shared" si="41"/>
        <v>207.37449337613822</v>
      </c>
      <c r="AE169" s="1">
        <f t="shared" si="42"/>
        <v>51.000020847642794</v>
      </c>
      <c r="AF169" s="1">
        <f t="shared" si="43"/>
        <v>54.77010274027245</v>
      </c>
      <c r="AG169" s="1">
        <f t="shared" si="44"/>
        <v>61.37218225531824</v>
      </c>
      <c r="AI169" s="1">
        <f t="shared" si="45"/>
        <v>84.46311144570582</v>
      </c>
      <c r="AJ169" s="1">
        <f t="shared" si="46"/>
        <v>78.7331320289528</v>
      </c>
      <c r="AK169" s="1">
        <f t="shared" si="47"/>
        <v>78.44609203145305</v>
      </c>
      <c r="AN169" s="15">
        <f>-((x_1-xh)*(y_2-yh)-(x_2-xh)*(y_1-yh))/(SQRT((x_1-x_2)^2+(y_1-y_2)^2))</f>
        <v>10.876480372004705</v>
      </c>
      <c r="AO169" s="15">
        <f>-((x_2-xh)*(y_3-yh)-(x_3-xh)*(y_2-yh))/(SQRT((x_2-x_3)^2+(y_2-y_3)^2))</f>
        <v>29.426932624199697</v>
      </c>
      <c r="AP169" s="15">
        <f>-((x_3-xh)*(y_1-yh)-(x_1-xh)*(y_3-yh))/(SQRT((x_3-x_1)^2+(y_3-y_1)^2))</f>
        <v>6.2335641483304425</v>
      </c>
    </row>
    <row r="170" spans="1:42" ht="12.75">
      <c r="A170">
        <f t="shared" si="48"/>
        <v>164</v>
      </c>
      <c r="B170">
        <v>10.1257</v>
      </c>
      <c r="C170">
        <v>-47.8052</v>
      </c>
      <c r="D170">
        <v>93.1317</v>
      </c>
      <c r="E170" s="1">
        <f t="shared" si="49"/>
        <v>0.3923754324623262</v>
      </c>
      <c r="G170">
        <v>56.5335</v>
      </c>
      <c r="H170">
        <v>-67.0784</v>
      </c>
      <c r="I170">
        <v>84.4216</v>
      </c>
      <c r="J170" s="1">
        <f t="shared" si="50"/>
        <v>0.39246203638059296</v>
      </c>
      <c r="L170">
        <v>18.7808</v>
      </c>
      <c r="M170">
        <v>-104.7066</v>
      </c>
      <c r="N170">
        <v>71.8276</v>
      </c>
      <c r="O170" s="1">
        <f t="shared" si="51"/>
        <v>0.39237543246232715</v>
      </c>
      <c r="Q170">
        <v>18.7683</v>
      </c>
      <c r="R170">
        <v>-63.1717</v>
      </c>
      <c r="S170">
        <v>14.3295</v>
      </c>
      <c r="T170" s="1">
        <f t="shared" si="52"/>
        <v>0.3924620363805912</v>
      </c>
      <c r="V170" s="1">
        <f t="shared" si="36"/>
        <v>18.7683</v>
      </c>
      <c r="W170" s="1">
        <f t="shared" si="37"/>
        <v>-63.1717</v>
      </c>
      <c r="X170" s="1">
        <f t="shared" si="38"/>
        <v>275</v>
      </c>
      <c r="Y170" s="1">
        <f t="shared" si="53"/>
        <v>0.3924620363805912</v>
      </c>
      <c r="AA170" s="1">
        <f t="shared" si="39"/>
        <v>182.72083187721097</v>
      </c>
      <c r="AB170" s="1">
        <f t="shared" si="40"/>
        <v>194.3234396116176</v>
      </c>
      <c r="AC170" s="1">
        <f t="shared" si="41"/>
        <v>207.37447334717933</v>
      </c>
      <c r="AE170" s="1">
        <f t="shared" si="42"/>
        <v>51.00005863810354</v>
      </c>
      <c r="AF170" s="1">
        <f t="shared" si="43"/>
        <v>54.7700340380577</v>
      </c>
      <c r="AG170" s="1">
        <f t="shared" si="44"/>
        <v>61.37218225531824</v>
      </c>
      <c r="AI170" s="1">
        <f t="shared" si="45"/>
        <v>84.46308424244413</v>
      </c>
      <c r="AJ170" s="1">
        <f t="shared" si="46"/>
        <v>78.7331320289528</v>
      </c>
      <c r="AK170" s="1">
        <f t="shared" si="47"/>
        <v>78.4461191007321</v>
      </c>
      <c r="AN170" s="15">
        <f>-((x_1-xh)*(y_2-yh)-(x_2-xh)*(y_1-yh))/(SQRT((x_1-x_2)^2+(y_1-y_2)^2))</f>
        <v>10.876547223991677</v>
      </c>
      <c r="AO170" s="15">
        <f>-((x_2-xh)*(y_3-yh)-(x_3-xh)*(y_2-yh))/(SQRT((x_2-x_3)^2+(y_2-y_3)^2))</f>
        <v>29.426900746476043</v>
      </c>
      <c r="AP170" s="15">
        <f>-((x_3-xh)*(y_1-yh)-(x_1-xh)*(y_3-yh))/(SQRT((x_3-x_1)^2+(y_3-y_1)^2))</f>
        <v>6.23354911059839</v>
      </c>
    </row>
    <row r="171" spans="1:42" ht="12.75">
      <c r="A171">
        <f t="shared" si="48"/>
        <v>165</v>
      </c>
      <c r="B171">
        <v>9.9419</v>
      </c>
      <c r="C171">
        <v>-48.1236</v>
      </c>
      <c r="D171">
        <v>93.1317</v>
      </c>
      <c r="E171" s="1">
        <f t="shared" si="49"/>
        <v>0.3676424893833716</v>
      </c>
      <c r="G171">
        <v>56.3496</v>
      </c>
      <c r="H171">
        <v>-67.3968</v>
      </c>
      <c r="I171">
        <v>84.4216</v>
      </c>
      <c r="J171" s="1">
        <f t="shared" si="50"/>
        <v>0.36769249380426017</v>
      </c>
      <c r="L171">
        <v>18.5969</v>
      </c>
      <c r="M171">
        <v>-105.0251</v>
      </c>
      <c r="N171">
        <v>71.8276</v>
      </c>
      <c r="O171" s="1">
        <f t="shared" si="51"/>
        <v>0.36777909130346076</v>
      </c>
      <c r="Q171">
        <v>18.5845</v>
      </c>
      <c r="R171">
        <v>-63.4901</v>
      </c>
      <c r="S171">
        <v>14.3295</v>
      </c>
      <c r="T171" s="1">
        <f t="shared" si="52"/>
        <v>0.3676424893833663</v>
      </c>
      <c r="V171" s="1">
        <f t="shared" si="36"/>
        <v>18.5845</v>
      </c>
      <c r="W171" s="1">
        <f t="shared" si="37"/>
        <v>-63.4901</v>
      </c>
      <c r="X171" s="1">
        <f t="shared" si="38"/>
        <v>275</v>
      </c>
      <c r="Y171" s="1">
        <f t="shared" si="53"/>
        <v>0.3676424893833663</v>
      </c>
      <c r="AA171" s="1">
        <f t="shared" si="39"/>
        <v>182.72083187721097</v>
      </c>
      <c r="AB171" s="1">
        <f t="shared" si="40"/>
        <v>194.3234201774454</v>
      </c>
      <c r="AC171" s="1">
        <f t="shared" si="41"/>
        <v>207.3744933701346</v>
      </c>
      <c r="AE171" s="1">
        <f t="shared" si="42"/>
        <v>50.999967642538756</v>
      </c>
      <c r="AF171" s="1">
        <f t="shared" si="43"/>
        <v>54.77010274027245</v>
      </c>
      <c r="AG171" s="1">
        <f t="shared" si="44"/>
        <v>61.37226086808273</v>
      </c>
      <c r="AI171" s="1">
        <f t="shared" si="45"/>
        <v>84.46308424244413</v>
      </c>
      <c r="AJ171" s="1">
        <f t="shared" si="46"/>
        <v>78.73316079197762</v>
      </c>
      <c r="AK171" s="1">
        <f t="shared" si="47"/>
        <v>78.44609203956696</v>
      </c>
      <c r="AN171" s="15">
        <f>-((x_1-xh)*(y_2-yh)-(x_2-xh)*(y_1-yh))/(SQRT((x_1-x_2)^2+(y_1-y_2)^2))</f>
        <v>10.876536633591758</v>
      </c>
      <c r="AO171" s="15">
        <f>-((x_2-xh)*(y_3-yh)-(x_3-xh)*(y_2-yh))/(SQRT((x_2-x_3)^2+(y_2-y_3)^2))</f>
        <v>29.42686203031036</v>
      </c>
      <c r="AP171" s="15">
        <f>-((x_3-xh)*(y_1-yh)-(x_1-xh)*(y_3-yh))/(SQRT((x_3-x_1)^2+(y_3-y_1)^2))</f>
        <v>6.233581746329919</v>
      </c>
    </row>
    <row r="172" spans="1:42" ht="12.75">
      <c r="A172">
        <f t="shared" si="48"/>
        <v>166</v>
      </c>
      <c r="B172">
        <v>9.7462</v>
      </c>
      <c r="C172">
        <v>-48.4626</v>
      </c>
      <c r="D172">
        <v>93.1317</v>
      </c>
      <c r="E172" s="1">
        <f t="shared" si="49"/>
        <v>0.3914326123357624</v>
      </c>
      <c r="G172">
        <v>56.1539</v>
      </c>
      <c r="H172">
        <v>-67.7358</v>
      </c>
      <c r="I172">
        <v>84.4216</v>
      </c>
      <c r="J172" s="1">
        <f t="shared" si="50"/>
        <v>0.3914326123357633</v>
      </c>
      <c r="L172">
        <v>18.4012</v>
      </c>
      <c r="M172">
        <v>-105.364</v>
      </c>
      <c r="N172">
        <v>71.8276</v>
      </c>
      <c r="O172" s="1">
        <f t="shared" si="51"/>
        <v>0.3913460105839937</v>
      </c>
      <c r="Q172">
        <v>18.3888</v>
      </c>
      <c r="R172">
        <v>-63.8291</v>
      </c>
      <c r="S172">
        <v>14.3295</v>
      </c>
      <c r="T172" s="1">
        <f t="shared" si="52"/>
        <v>0.3914326123357615</v>
      </c>
      <c r="V172" s="1">
        <f t="shared" si="36"/>
        <v>18.3888</v>
      </c>
      <c r="W172" s="1">
        <f t="shared" si="37"/>
        <v>-63.8291</v>
      </c>
      <c r="X172" s="1">
        <f t="shared" si="38"/>
        <v>275</v>
      </c>
      <c r="Y172" s="1">
        <f t="shared" si="53"/>
        <v>0.3914326123357615</v>
      </c>
      <c r="AA172" s="1">
        <f t="shared" si="39"/>
        <v>182.72083187721097</v>
      </c>
      <c r="AB172" s="1">
        <f t="shared" si="40"/>
        <v>194.3234201774454</v>
      </c>
      <c r="AC172" s="1">
        <f t="shared" si="41"/>
        <v>207.3744733411757</v>
      </c>
      <c r="AE172" s="1">
        <f t="shared" si="42"/>
        <v>50.999967642538756</v>
      </c>
      <c r="AF172" s="1">
        <f t="shared" si="43"/>
        <v>54.77003403805771</v>
      </c>
      <c r="AG172" s="1">
        <f t="shared" si="44"/>
        <v>61.37216815275471</v>
      </c>
      <c r="AI172" s="1">
        <f t="shared" si="45"/>
        <v>84.46308424244413</v>
      </c>
      <c r="AJ172" s="1">
        <f t="shared" si="46"/>
        <v>78.73316079197762</v>
      </c>
      <c r="AK172" s="1">
        <f t="shared" si="47"/>
        <v>78.44611910884605</v>
      </c>
      <c r="AN172" s="15">
        <f>-((x_1-xh)*(y_2-yh)-(x_2-xh)*(y_1-yh))/(SQRT((x_1-x_2)^2+(y_1-y_2)^2))</f>
        <v>10.876536633591758</v>
      </c>
      <c r="AO172" s="15">
        <f>-((x_2-xh)*(y_3-yh)-(x_3-xh)*(y_2-yh))/(SQRT((x_2-x_3)^2+(y_2-y_3)^2))</f>
        <v>29.426830152680825</v>
      </c>
      <c r="AP172" s="15">
        <f>-((x_3-xh)*(y_1-yh)-(x_1-xh)*(y_3-yh))/(SQRT((x_3-x_1)^2+(y_3-y_1)^2))</f>
        <v>6.233577437645985</v>
      </c>
    </row>
    <row r="173" spans="1:42" ht="12.75">
      <c r="A173">
        <f t="shared" si="48"/>
        <v>167</v>
      </c>
      <c r="B173">
        <v>9.563</v>
      </c>
      <c r="C173">
        <v>-48.7799</v>
      </c>
      <c r="D173">
        <v>93.1317</v>
      </c>
      <c r="E173" s="1">
        <f t="shared" si="49"/>
        <v>0.3663898606675643</v>
      </c>
      <c r="G173">
        <v>55.9707</v>
      </c>
      <c r="H173">
        <v>-68.0531</v>
      </c>
      <c r="I173">
        <v>84.4216</v>
      </c>
      <c r="J173" s="1">
        <f t="shared" si="50"/>
        <v>0.36638986066757046</v>
      </c>
      <c r="L173">
        <v>18.218</v>
      </c>
      <c r="M173">
        <v>-105.6813</v>
      </c>
      <c r="N173">
        <v>71.8276</v>
      </c>
      <c r="O173" s="1">
        <f t="shared" si="51"/>
        <v>0.36638986066755813</v>
      </c>
      <c r="Q173">
        <v>18.2056</v>
      </c>
      <c r="R173">
        <v>-64.1463</v>
      </c>
      <c r="S173">
        <v>14.3295</v>
      </c>
      <c r="T173" s="1">
        <f t="shared" si="52"/>
        <v>0.3663032623387343</v>
      </c>
      <c r="V173" s="1">
        <f t="shared" si="36"/>
        <v>18.2056</v>
      </c>
      <c r="W173" s="1">
        <f t="shared" si="37"/>
        <v>-64.1463</v>
      </c>
      <c r="X173" s="1">
        <f t="shared" si="38"/>
        <v>275</v>
      </c>
      <c r="Y173" s="1">
        <f t="shared" si="53"/>
        <v>0.3663032623387343</v>
      </c>
      <c r="AA173" s="1">
        <f t="shared" si="39"/>
        <v>182.72082346741436</v>
      </c>
      <c r="AB173" s="1">
        <f t="shared" si="40"/>
        <v>194.32342218788241</v>
      </c>
      <c r="AC173" s="1">
        <f t="shared" si="41"/>
        <v>207.3744933701346</v>
      </c>
      <c r="AE173" s="1">
        <f t="shared" si="42"/>
        <v>50.999967642538756</v>
      </c>
      <c r="AF173" s="1">
        <f t="shared" si="43"/>
        <v>54.7700340380577</v>
      </c>
      <c r="AG173" s="1">
        <f t="shared" si="44"/>
        <v>61.37216815275471</v>
      </c>
      <c r="AI173" s="1">
        <f t="shared" si="45"/>
        <v>84.46311144570582</v>
      </c>
      <c r="AJ173" s="1">
        <f t="shared" si="46"/>
        <v>78.73315781648066</v>
      </c>
      <c r="AK173" s="1">
        <f t="shared" si="47"/>
        <v>78.44609203956696</v>
      </c>
      <c r="AN173" s="15">
        <f>-((x_1-xh)*(y_2-yh)-(x_2-xh)*(y_1-yh))/(SQRT((x_1-x_2)^2+(y_1-y_2)^2))</f>
        <v>10.876444281209976</v>
      </c>
      <c r="AO173" s="15">
        <f>-((x_2-xh)*(y_3-yh)-(x_3-xh)*(y_2-yh))/(SQRT((x_2-x_3)^2+(y_2-y_3)^2))</f>
        <v>29.42690098004895</v>
      </c>
      <c r="AP173" s="15">
        <f>-((x_3-xh)*(y_1-yh)-(x_1-xh)*(y_3-yh))/(SQRT((x_3-x_1)^2+(y_3-y_1)^2))</f>
        <v>6.2335924752082175</v>
      </c>
    </row>
    <row r="174" spans="1:42" ht="12.75">
      <c r="A174">
        <f t="shared" si="48"/>
        <v>168</v>
      </c>
      <c r="B174">
        <v>9.3676</v>
      </c>
      <c r="C174">
        <v>-49.1182</v>
      </c>
      <c r="D174">
        <v>93.1317</v>
      </c>
      <c r="E174" s="1">
        <f t="shared" si="49"/>
        <v>0.39067640061821374</v>
      </c>
      <c r="G174">
        <v>55.7754</v>
      </c>
      <c r="H174">
        <v>-68.3914</v>
      </c>
      <c r="I174">
        <v>84.4216</v>
      </c>
      <c r="J174" s="1">
        <f t="shared" si="50"/>
        <v>0.3906263943975161</v>
      </c>
      <c r="L174">
        <v>18.0227</v>
      </c>
      <c r="M174">
        <v>-106.0196</v>
      </c>
      <c r="N174">
        <v>71.8276</v>
      </c>
      <c r="O174" s="1">
        <f t="shared" si="51"/>
        <v>0.39062639439751434</v>
      </c>
      <c r="Q174">
        <v>18.0103</v>
      </c>
      <c r="R174">
        <v>-64.4847</v>
      </c>
      <c r="S174">
        <v>14.3295</v>
      </c>
      <c r="T174" s="1">
        <f t="shared" si="52"/>
        <v>0.39071300208721577</v>
      </c>
      <c r="V174" s="1">
        <f t="shared" si="36"/>
        <v>18.0103</v>
      </c>
      <c r="W174" s="1">
        <f t="shared" si="37"/>
        <v>-64.4847</v>
      </c>
      <c r="X174" s="1">
        <f t="shared" si="38"/>
        <v>275</v>
      </c>
      <c r="Y174" s="1">
        <f t="shared" si="53"/>
        <v>0.39071300208721577</v>
      </c>
      <c r="AA174" s="1">
        <f t="shared" si="39"/>
        <v>182.7208366071861</v>
      </c>
      <c r="AB174" s="1">
        <f t="shared" si="40"/>
        <v>194.3234201774454</v>
      </c>
      <c r="AC174" s="1">
        <f t="shared" si="41"/>
        <v>207.3744733411757</v>
      </c>
      <c r="AE174" s="1">
        <f t="shared" si="42"/>
        <v>51.00005863810354</v>
      </c>
      <c r="AF174" s="1">
        <f t="shared" si="43"/>
        <v>54.7700340380577</v>
      </c>
      <c r="AG174" s="1">
        <f t="shared" si="44"/>
        <v>61.37218225531824</v>
      </c>
      <c r="AI174" s="1">
        <f t="shared" si="45"/>
        <v>84.46306894240116</v>
      </c>
      <c r="AJ174" s="1">
        <f t="shared" si="46"/>
        <v>78.73316079197762</v>
      </c>
      <c r="AK174" s="1">
        <f t="shared" si="47"/>
        <v>78.44611910884605</v>
      </c>
      <c r="AN174" s="15">
        <f>-((x_1-xh)*(y_2-yh)-(x_2-xh)*(y_1-yh))/(SQRT((x_1-x_2)^2+(y_1-y_2)^2))</f>
        <v>10.876508869954453</v>
      </c>
      <c r="AO174" s="15">
        <f>-((x_2-xh)*(y_3-yh)-(x_3-xh)*(y_2-yh))/(SQRT((x_2-x_3)^2+(y_2-y_3)^2))</f>
        <v>29.426830152680818</v>
      </c>
      <c r="AP174" s="15">
        <f>-((x_3-xh)*(y_1-yh)-(x_1-xh)*(y_3-yh))/(SQRT((x_3-x_1)^2+(y_3-y_1)^2))</f>
        <v>6.233647973466116</v>
      </c>
    </row>
    <row r="175" spans="1:42" ht="12.75">
      <c r="A175">
        <f t="shared" si="48"/>
        <v>169</v>
      </c>
      <c r="B175">
        <v>9.1851</v>
      </c>
      <c r="C175">
        <v>-49.4343</v>
      </c>
      <c r="D175">
        <v>93.1317</v>
      </c>
      <c r="E175" s="1">
        <f t="shared" si="49"/>
        <v>0.36500063013644085</v>
      </c>
      <c r="G175">
        <v>55.5929</v>
      </c>
      <c r="H175">
        <v>-68.7075</v>
      </c>
      <c r="I175">
        <v>84.4216</v>
      </c>
      <c r="J175" s="1">
        <f t="shared" si="50"/>
        <v>0.3650006301364338</v>
      </c>
      <c r="L175">
        <v>17.8402</v>
      </c>
      <c r="M175">
        <v>-106.3358</v>
      </c>
      <c r="N175">
        <v>71.8276</v>
      </c>
      <c r="O175" s="1">
        <f t="shared" si="51"/>
        <v>0.36508723615049343</v>
      </c>
      <c r="Q175">
        <v>17.8277</v>
      </c>
      <c r="R175">
        <v>-64.8008</v>
      </c>
      <c r="S175">
        <v>14.3295</v>
      </c>
      <c r="T175" s="1">
        <f t="shared" si="52"/>
        <v>0.3650506403226749</v>
      </c>
      <c r="V175" s="1">
        <f t="shared" si="36"/>
        <v>17.8277</v>
      </c>
      <c r="W175" s="1">
        <f t="shared" si="37"/>
        <v>-64.8008</v>
      </c>
      <c r="X175" s="1">
        <f t="shared" si="38"/>
        <v>275</v>
      </c>
      <c r="Y175" s="1">
        <f t="shared" si="53"/>
        <v>0.3650506403226749</v>
      </c>
      <c r="AA175" s="1">
        <f t="shared" si="39"/>
        <v>182.72083187721097</v>
      </c>
      <c r="AB175" s="1">
        <f t="shared" si="40"/>
        <v>194.3234396116176</v>
      </c>
      <c r="AC175" s="1">
        <f t="shared" si="41"/>
        <v>207.37449337613822</v>
      </c>
      <c r="AE175" s="1">
        <f t="shared" si="42"/>
        <v>51.000058638103546</v>
      </c>
      <c r="AF175" s="1">
        <f t="shared" si="43"/>
        <v>54.770102740272456</v>
      </c>
      <c r="AG175" s="1">
        <f t="shared" si="44"/>
        <v>61.37227497062497</v>
      </c>
      <c r="AI175" s="1">
        <f t="shared" si="45"/>
        <v>84.46308424244413</v>
      </c>
      <c r="AJ175" s="1">
        <f t="shared" si="46"/>
        <v>78.7331320289528</v>
      </c>
      <c r="AK175" s="1">
        <f t="shared" si="47"/>
        <v>78.44609203145305</v>
      </c>
      <c r="AN175" s="15">
        <f>-((x_1-xh)*(y_2-yh)-(x_2-xh)*(y_1-yh))/(SQRT((x_1-x_2)^2+(y_1-y_2)^2))</f>
        <v>10.876547223991674</v>
      </c>
      <c r="AO175" s="15">
        <f>-((x_2-xh)*(y_3-yh)-(x_3-xh)*(y_2-yh))/(SQRT((x_2-x_3)^2+(y_2-y_3)^2))</f>
        <v>29.426932624199704</v>
      </c>
      <c r="AP175" s="15">
        <f>-((x_3-xh)*(y_1-yh)-(x_1-xh)*(y_3-yh))/(SQRT((x_3-x_1)^2+(y_3-y_1)^2))</f>
        <v>6.233553419332656</v>
      </c>
    </row>
    <row r="176" spans="1:42" ht="12.75">
      <c r="A176">
        <f t="shared" si="48"/>
        <v>170</v>
      </c>
      <c r="B176">
        <v>8.99</v>
      </c>
      <c r="C176">
        <v>-49.7724</v>
      </c>
      <c r="D176">
        <v>93.1317</v>
      </c>
      <c r="E176" s="1">
        <f t="shared" si="49"/>
        <v>0.3903531990390217</v>
      </c>
      <c r="G176">
        <v>55.3977</v>
      </c>
      <c r="H176">
        <v>-69.0455</v>
      </c>
      <c r="I176">
        <v>84.4216</v>
      </c>
      <c r="J176" s="1">
        <f t="shared" si="50"/>
        <v>0.3903165894501608</v>
      </c>
      <c r="L176">
        <v>17.645</v>
      </c>
      <c r="M176">
        <v>-106.6738</v>
      </c>
      <c r="N176">
        <v>71.8276</v>
      </c>
      <c r="O176" s="1">
        <f t="shared" si="51"/>
        <v>0.3903165894501485</v>
      </c>
      <c r="Q176">
        <v>17.6326</v>
      </c>
      <c r="R176">
        <v>-65.1388</v>
      </c>
      <c r="S176">
        <v>14.3295</v>
      </c>
      <c r="T176" s="1">
        <f t="shared" si="52"/>
        <v>0.3902665883726219</v>
      </c>
      <c r="V176" s="1">
        <f t="shared" si="36"/>
        <v>17.6326</v>
      </c>
      <c r="W176" s="1">
        <f t="shared" si="37"/>
        <v>-65.1388</v>
      </c>
      <c r="X176" s="1">
        <f t="shared" si="38"/>
        <v>275</v>
      </c>
      <c r="Y176" s="1">
        <f t="shared" si="53"/>
        <v>0.3902665883726219</v>
      </c>
      <c r="AA176" s="1">
        <f t="shared" si="39"/>
        <v>182.72082346741436</v>
      </c>
      <c r="AB176" s="1">
        <f t="shared" si="40"/>
        <v>194.3234201774454</v>
      </c>
      <c r="AC176" s="1">
        <f t="shared" si="41"/>
        <v>207.3744933701346</v>
      </c>
      <c r="AE176" s="1">
        <f t="shared" si="42"/>
        <v>50.99992985201058</v>
      </c>
      <c r="AF176" s="1">
        <f t="shared" si="43"/>
        <v>54.77010274027245</v>
      </c>
      <c r="AG176" s="1">
        <f t="shared" si="44"/>
        <v>61.37216815275471</v>
      </c>
      <c r="AI176" s="1">
        <f t="shared" si="45"/>
        <v>84.46311144570582</v>
      </c>
      <c r="AJ176" s="1">
        <f t="shared" si="46"/>
        <v>78.73316079197762</v>
      </c>
      <c r="AK176" s="1">
        <f t="shared" si="47"/>
        <v>78.44609203956696</v>
      </c>
      <c r="AN176" s="15">
        <f>-((x_1-xh)*(y_2-yh)-(x_2-xh)*(y_1-yh))/(SQRT((x_1-x_2)^2+(y_1-y_2)^2))</f>
        <v>10.876469781688108</v>
      </c>
      <c r="AO176" s="15">
        <f>-((x_2-xh)*(y_3-yh)-(x_3-xh)*(y_2-yh))/(SQRT((x_2-x_3)^2+(y_2-y_3)^2))</f>
        <v>29.42686203031036</v>
      </c>
      <c r="AP176" s="15">
        <f>-((x_3-xh)*(y_1-yh)-(x_1-xh)*(y_3-yh))/(SQRT((x_3-x_1)^2+(y_3-y_1)^2))</f>
        <v>6.2335924752082175</v>
      </c>
    </row>
    <row r="177" spans="1:42" ht="12.75">
      <c r="A177">
        <f t="shared" si="48"/>
        <v>171</v>
      </c>
      <c r="B177">
        <v>8.8078</v>
      </c>
      <c r="C177">
        <v>-50.0879</v>
      </c>
      <c r="D177">
        <v>93.1317</v>
      </c>
      <c r="E177" s="1">
        <f t="shared" si="49"/>
        <v>0.36433101707101473</v>
      </c>
      <c r="G177">
        <v>55.2155</v>
      </c>
      <c r="H177">
        <v>-69.3611</v>
      </c>
      <c r="I177">
        <v>84.4216</v>
      </c>
      <c r="J177" s="1">
        <f t="shared" si="50"/>
        <v>0.36441761757631014</v>
      </c>
      <c r="L177">
        <v>17.4628</v>
      </c>
      <c r="M177">
        <v>-106.9894</v>
      </c>
      <c r="N177">
        <v>71.8276</v>
      </c>
      <c r="O177" s="1">
        <f t="shared" si="51"/>
        <v>0.36441761757632063</v>
      </c>
      <c r="Q177">
        <v>17.4504</v>
      </c>
      <c r="R177">
        <v>-65.4544</v>
      </c>
      <c r="S177">
        <v>14.3295</v>
      </c>
      <c r="T177" s="1">
        <f t="shared" si="52"/>
        <v>0.3644176175763224</v>
      </c>
      <c r="V177" s="1">
        <f t="shared" si="36"/>
        <v>17.4504</v>
      </c>
      <c r="W177" s="1">
        <f t="shared" si="37"/>
        <v>-65.4544</v>
      </c>
      <c r="X177" s="1">
        <f t="shared" si="38"/>
        <v>275</v>
      </c>
      <c r="Y177" s="1">
        <f t="shared" si="53"/>
        <v>0.3644176175763224</v>
      </c>
      <c r="AA177" s="1">
        <f t="shared" si="39"/>
        <v>182.72083187721097</v>
      </c>
      <c r="AB177" s="1">
        <f t="shared" si="40"/>
        <v>194.3234201774454</v>
      </c>
      <c r="AC177" s="1">
        <f t="shared" si="41"/>
        <v>207.3744933701346</v>
      </c>
      <c r="AE177" s="1">
        <f t="shared" si="42"/>
        <v>50.999967642538756</v>
      </c>
      <c r="AF177" s="1">
        <f t="shared" si="43"/>
        <v>54.770102740272456</v>
      </c>
      <c r="AG177" s="1">
        <f t="shared" si="44"/>
        <v>61.37226086808274</v>
      </c>
      <c r="AI177" s="1">
        <f t="shared" si="45"/>
        <v>84.46308424244413</v>
      </c>
      <c r="AJ177" s="1">
        <f t="shared" si="46"/>
        <v>78.73316079197762</v>
      </c>
      <c r="AK177" s="1">
        <f t="shared" si="47"/>
        <v>78.44609203956696</v>
      </c>
      <c r="AN177" s="15">
        <f>-((x_1-xh)*(y_2-yh)-(x_2-xh)*(y_1-yh))/(SQRT((x_1-x_2)^2+(y_1-y_2)^2))</f>
        <v>10.876536633591773</v>
      </c>
      <c r="AO177" s="15">
        <f>-((x_2-xh)*(y_3-yh)-(x_3-xh)*(y_2-yh))/(SQRT((x_2-x_3)^2+(y_2-y_3)^2))</f>
        <v>29.426862030310357</v>
      </c>
      <c r="AP177" s="15">
        <f>-((x_3-xh)*(y_1-yh)-(x_1-xh)*(y_3-yh))/(SQRT((x_3-x_1)^2+(y_3-y_1)^2))</f>
        <v>6.233581746329917</v>
      </c>
    </row>
    <row r="178" spans="1:42" ht="12.75">
      <c r="A178">
        <f t="shared" si="48"/>
        <v>172</v>
      </c>
      <c r="B178">
        <v>8.6133</v>
      </c>
      <c r="C178">
        <v>-50.4248</v>
      </c>
      <c r="D178">
        <v>93.1317</v>
      </c>
      <c r="E178" s="1">
        <f t="shared" si="49"/>
        <v>0.3890139586184535</v>
      </c>
      <c r="G178">
        <v>55.0211</v>
      </c>
      <c r="H178">
        <v>-69.698</v>
      </c>
      <c r="I178">
        <v>84.4216</v>
      </c>
      <c r="J178" s="1">
        <f t="shared" si="50"/>
        <v>0.3889639700537836</v>
      </c>
      <c r="L178">
        <v>17.2683</v>
      </c>
      <c r="M178">
        <v>-107.3262</v>
      </c>
      <c r="N178">
        <v>71.8276</v>
      </c>
      <c r="O178" s="1">
        <f t="shared" si="51"/>
        <v>0.38892735825600944</v>
      </c>
      <c r="Q178">
        <v>17.2559</v>
      </c>
      <c r="R178">
        <v>-65.7912</v>
      </c>
      <c r="S178">
        <v>14.3295</v>
      </c>
      <c r="T178" s="1">
        <f t="shared" si="52"/>
        <v>0.38892735825600766</v>
      </c>
      <c r="V178" s="1">
        <f t="shared" si="36"/>
        <v>17.2559</v>
      </c>
      <c r="W178" s="1">
        <f t="shared" si="37"/>
        <v>-65.7912</v>
      </c>
      <c r="X178" s="1">
        <f t="shared" si="38"/>
        <v>275</v>
      </c>
      <c r="Y178" s="1">
        <f t="shared" si="53"/>
        <v>0.38892735825600766</v>
      </c>
      <c r="AA178" s="1">
        <f t="shared" si="39"/>
        <v>182.72082346741436</v>
      </c>
      <c r="AB178" s="1">
        <f t="shared" si="40"/>
        <v>194.32344162205442</v>
      </c>
      <c r="AC178" s="1">
        <f t="shared" si="41"/>
        <v>207.3744933701346</v>
      </c>
      <c r="AE178" s="1">
        <f t="shared" si="42"/>
        <v>51.00005863810354</v>
      </c>
      <c r="AF178" s="1">
        <f t="shared" si="43"/>
        <v>54.77010296758625</v>
      </c>
      <c r="AG178" s="1">
        <f t="shared" si="44"/>
        <v>61.37216815275471</v>
      </c>
      <c r="AI178" s="1">
        <f t="shared" si="45"/>
        <v>84.46311144570582</v>
      </c>
      <c r="AJ178" s="1">
        <f t="shared" si="46"/>
        <v>78.73312905346424</v>
      </c>
      <c r="AK178" s="1">
        <f t="shared" si="47"/>
        <v>78.44609203956696</v>
      </c>
      <c r="AN178" s="15">
        <f>-((x_1-xh)*(y_2-yh)-(x_2-xh)*(y_1-yh))/(SQRT((x_1-x_2)^2+(y_1-y_2)^2))</f>
        <v>10.876454871580624</v>
      </c>
      <c r="AO178" s="15">
        <f>-((x_2-xh)*(y_3-yh)-(x_3-xh)*(y_2-yh))/(SQRT((x_2-x_3)^2+(y_2-y_3)^2))</f>
        <v>29.426939801288082</v>
      </c>
      <c r="AP178" s="15">
        <f>-((x_3-xh)*(y_1-yh)-(x_1-xh)*(y_3-yh))/(SQRT((x_3-x_1)^2+(y_3-y_1)^2))</f>
        <v>6.2335924752082175</v>
      </c>
    </row>
    <row r="179" spans="1:42" ht="12.75">
      <c r="A179">
        <f t="shared" si="48"/>
        <v>173</v>
      </c>
      <c r="B179">
        <v>8.4311</v>
      </c>
      <c r="C179">
        <v>-50.7403</v>
      </c>
      <c r="D179">
        <v>93.1317</v>
      </c>
      <c r="E179" s="1">
        <f t="shared" si="49"/>
        <v>0.36433101707101473</v>
      </c>
      <c r="G179">
        <v>54.8389</v>
      </c>
      <c r="H179">
        <v>-70.0135</v>
      </c>
      <c r="I179">
        <v>84.4216</v>
      </c>
      <c r="J179" s="1">
        <f t="shared" si="50"/>
        <v>0.36433101707101206</v>
      </c>
      <c r="L179">
        <v>17.0862</v>
      </c>
      <c r="M179">
        <v>-107.6418</v>
      </c>
      <c r="N179">
        <v>71.8276</v>
      </c>
      <c r="O179" s="1">
        <f t="shared" si="51"/>
        <v>0.3643676302856794</v>
      </c>
      <c r="Q179">
        <v>17.0737</v>
      </c>
      <c r="R179">
        <v>-66.1068</v>
      </c>
      <c r="S179">
        <v>14.3295</v>
      </c>
      <c r="T179" s="1">
        <f t="shared" si="52"/>
        <v>0.3644176175763224</v>
      </c>
      <c r="V179" s="1">
        <f t="shared" si="36"/>
        <v>17.0737</v>
      </c>
      <c r="W179" s="1">
        <f t="shared" si="37"/>
        <v>-66.1068</v>
      </c>
      <c r="X179" s="1">
        <f t="shared" si="38"/>
        <v>275</v>
      </c>
      <c r="Y179" s="1">
        <f t="shared" si="53"/>
        <v>0.3644176175763224</v>
      </c>
      <c r="AA179" s="1">
        <f t="shared" si="39"/>
        <v>182.72083187721097</v>
      </c>
      <c r="AB179" s="1">
        <f t="shared" si="40"/>
        <v>194.3234396116176</v>
      </c>
      <c r="AC179" s="1">
        <f t="shared" si="41"/>
        <v>207.37449337613822</v>
      </c>
      <c r="AE179" s="1">
        <f t="shared" si="42"/>
        <v>51.000058638103546</v>
      </c>
      <c r="AF179" s="1">
        <f t="shared" si="43"/>
        <v>54.770102740272456</v>
      </c>
      <c r="AG179" s="1">
        <f t="shared" si="44"/>
        <v>61.37227497062497</v>
      </c>
      <c r="AI179" s="1">
        <f t="shared" si="45"/>
        <v>84.46308424244413</v>
      </c>
      <c r="AJ179" s="1">
        <f t="shared" si="46"/>
        <v>78.7331320289528</v>
      </c>
      <c r="AK179" s="1">
        <f t="shared" si="47"/>
        <v>78.44609203145305</v>
      </c>
      <c r="AN179" s="15">
        <f>-((x_1-xh)*(y_2-yh)-(x_2-xh)*(y_1-yh))/(SQRT((x_1-x_2)^2+(y_1-y_2)^2))</f>
        <v>10.87654722399169</v>
      </c>
      <c r="AO179" s="15">
        <f>-((x_2-xh)*(y_3-yh)-(x_3-xh)*(y_2-yh))/(SQRT((x_2-x_3)^2+(y_2-y_3)^2))</f>
        <v>29.426932624199697</v>
      </c>
      <c r="AP179" s="15">
        <f>-((x_3-xh)*(y_1-yh)-(x_1-xh)*(y_3-yh))/(SQRT((x_3-x_1)^2+(y_3-y_1)^2))</f>
        <v>6.233553419332653</v>
      </c>
    </row>
    <row r="180" spans="1:42" ht="12.75">
      <c r="A180">
        <f t="shared" si="48"/>
        <v>174</v>
      </c>
      <c r="B180">
        <v>8.2372</v>
      </c>
      <c r="C180">
        <v>-51.0762</v>
      </c>
      <c r="D180">
        <v>93.1317</v>
      </c>
      <c r="E180" s="1">
        <f t="shared" si="49"/>
        <v>0.3878479341185176</v>
      </c>
      <c r="G180">
        <v>54.6449</v>
      </c>
      <c r="H180">
        <v>-70.3494</v>
      </c>
      <c r="I180">
        <v>84.4216</v>
      </c>
      <c r="J180" s="1">
        <f t="shared" si="50"/>
        <v>0.38789793760731356</v>
      </c>
      <c r="L180">
        <v>16.8922</v>
      </c>
      <c r="M180">
        <v>-107.9776</v>
      </c>
      <c r="N180">
        <v>71.8276</v>
      </c>
      <c r="O180" s="1">
        <f t="shared" si="51"/>
        <v>0.38781134588868793</v>
      </c>
      <c r="Q180">
        <v>16.8798</v>
      </c>
      <c r="R180">
        <v>-66.4427</v>
      </c>
      <c r="S180">
        <v>14.3295</v>
      </c>
      <c r="T180" s="1">
        <f t="shared" si="52"/>
        <v>0.38784793411851054</v>
      </c>
      <c r="V180" s="1">
        <f t="shared" si="36"/>
        <v>16.8798</v>
      </c>
      <c r="W180" s="1">
        <f t="shared" si="37"/>
        <v>-66.4427</v>
      </c>
      <c r="X180" s="1">
        <f t="shared" si="38"/>
        <v>275</v>
      </c>
      <c r="Y180" s="1">
        <f t="shared" si="53"/>
        <v>0.38784793411851054</v>
      </c>
      <c r="AA180" s="1">
        <f t="shared" si="39"/>
        <v>182.72083187721097</v>
      </c>
      <c r="AB180" s="1">
        <f t="shared" si="40"/>
        <v>194.3234201774454</v>
      </c>
      <c r="AC180" s="1">
        <f t="shared" si="41"/>
        <v>207.3744733411757</v>
      </c>
      <c r="AE180" s="1">
        <f t="shared" si="42"/>
        <v>50.999967642538756</v>
      </c>
      <c r="AF180" s="1">
        <f t="shared" si="43"/>
        <v>54.7700340380577</v>
      </c>
      <c r="AG180" s="1">
        <f t="shared" si="44"/>
        <v>61.37216815275471</v>
      </c>
      <c r="AI180" s="1">
        <f t="shared" si="45"/>
        <v>84.46308424244413</v>
      </c>
      <c r="AJ180" s="1">
        <f t="shared" si="46"/>
        <v>78.73316079197762</v>
      </c>
      <c r="AK180" s="1">
        <f t="shared" si="47"/>
        <v>78.44611910884605</v>
      </c>
      <c r="AN180" s="15">
        <f>-((x_1-xh)*(y_2-yh)-(x_2-xh)*(y_1-yh))/(SQRT((x_1-x_2)^2+(y_1-y_2)^2))</f>
        <v>10.876536633591764</v>
      </c>
      <c r="AO180" s="15">
        <f>-((x_2-xh)*(y_3-yh)-(x_3-xh)*(y_2-yh))/(SQRT((x_2-x_3)^2+(y_2-y_3)^2))</f>
        <v>29.426830152680825</v>
      </c>
      <c r="AP180" s="15">
        <f>-((x_3-xh)*(y_1-yh)-(x_1-xh)*(y_3-yh))/(SQRT((x_3-x_1)^2+(y_3-y_1)^2))</f>
        <v>6.233577437645983</v>
      </c>
    </row>
    <row r="181" spans="1:42" ht="12.75">
      <c r="A181">
        <f t="shared" si="48"/>
        <v>175</v>
      </c>
      <c r="B181">
        <v>8.055</v>
      </c>
      <c r="C181">
        <v>-51.3918</v>
      </c>
      <c r="D181">
        <v>93.1317</v>
      </c>
      <c r="E181" s="1">
        <f t="shared" si="49"/>
        <v>0.3644176175763216</v>
      </c>
      <c r="G181">
        <v>54.4628</v>
      </c>
      <c r="H181">
        <v>-70.6649</v>
      </c>
      <c r="I181">
        <v>84.4216</v>
      </c>
      <c r="J181" s="1">
        <f t="shared" si="50"/>
        <v>0.3642810178968971</v>
      </c>
      <c r="L181">
        <v>16.7101</v>
      </c>
      <c r="M181">
        <v>-108.2932</v>
      </c>
      <c r="N181">
        <v>71.8276</v>
      </c>
      <c r="O181" s="1">
        <f t="shared" si="51"/>
        <v>0.3643676302856794</v>
      </c>
      <c r="Q181">
        <v>16.6976</v>
      </c>
      <c r="R181">
        <v>-66.7582</v>
      </c>
      <c r="S181">
        <v>14.3295</v>
      </c>
      <c r="T181" s="1">
        <f t="shared" si="52"/>
        <v>0.36433101707101384</v>
      </c>
      <c r="V181" s="1">
        <f t="shared" si="36"/>
        <v>16.6976</v>
      </c>
      <c r="W181" s="1">
        <f t="shared" si="37"/>
        <v>-66.7582</v>
      </c>
      <c r="X181" s="1">
        <f t="shared" si="38"/>
        <v>275</v>
      </c>
      <c r="Y181" s="1">
        <f t="shared" si="53"/>
        <v>0.36433101707101384</v>
      </c>
      <c r="AA181" s="1">
        <f t="shared" si="39"/>
        <v>182.72082346741436</v>
      </c>
      <c r="AB181" s="1">
        <f t="shared" si="40"/>
        <v>194.3234396116176</v>
      </c>
      <c r="AC181" s="1">
        <f t="shared" si="41"/>
        <v>207.37449337613822</v>
      </c>
      <c r="AE181" s="1">
        <f t="shared" si="42"/>
        <v>51.000020847642794</v>
      </c>
      <c r="AF181" s="1">
        <f t="shared" si="43"/>
        <v>54.77010274027245</v>
      </c>
      <c r="AG181" s="1">
        <f t="shared" si="44"/>
        <v>61.37218225531824</v>
      </c>
      <c r="AI181" s="1">
        <f t="shared" si="45"/>
        <v>84.46311144570582</v>
      </c>
      <c r="AJ181" s="1">
        <f t="shared" si="46"/>
        <v>78.7331320289528</v>
      </c>
      <c r="AK181" s="1">
        <f t="shared" si="47"/>
        <v>78.44609203145305</v>
      </c>
      <c r="AN181" s="15">
        <f>-((x_1-xh)*(y_2-yh)-(x_2-xh)*(y_1-yh))/(SQRT((x_1-x_2)^2+(y_1-y_2)^2))</f>
        <v>10.876480372004705</v>
      </c>
      <c r="AO181" s="15">
        <f>-((x_2-xh)*(y_3-yh)-(x_3-xh)*(y_2-yh))/(SQRT((x_2-x_3)^2+(y_2-y_3)^2))</f>
        <v>29.426932624199697</v>
      </c>
      <c r="AP181" s="15">
        <f>-((x_3-xh)*(y_1-yh)-(x_1-xh)*(y_3-yh))/(SQRT((x_3-x_1)^2+(y_3-y_1)^2))</f>
        <v>6.2335641483304425</v>
      </c>
    </row>
    <row r="182" spans="1:42" ht="12.75">
      <c r="A182">
        <f t="shared" si="48"/>
        <v>176</v>
      </c>
      <c r="B182">
        <v>7.8616</v>
      </c>
      <c r="C182">
        <v>-51.7268</v>
      </c>
      <c r="D182">
        <v>93.1317</v>
      </c>
      <c r="E182" s="1">
        <f t="shared" si="49"/>
        <v>0.38681851041540866</v>
      </c>
      <c r="G182">
        <v>54.2693</v>
      </c>
      <c r="H182">
        <v>-71</v>
      </c>
      <c r="I182">
        <v>84.4216</v>
      </c>
      <c r="J182" s="1">
        <f t="shared" si="50"/>
        <v>0.3869551136759897</v>
      </c>
      <c r="L182">
        <v>16.5166</v>
      </c>
      <c r="M182">
        <v>-108.6282</v>
      </c>
      <c r="N182">
        <v>71.8276</v>
      </c>
      <c r="O182" s="1">
        <f t="shared" si="51"/>
        <v>0.38686851771629777</v>
      </c>
      <c r="Q182">
        <v>16.5042</v>
      </c>
      <c r="R182">
        <v>-67.0932</v>
      </c>
      <c r="S182">
        <v>14.3295</v>
      </c>
      <c r="T182" s="1">
        <f t="shared" si="52"/>
        <v>0.38681851041540916</v>
      </c>
      <c r="V182" s="1">
        <f t="shared" si="36"/>
        <v>16.5042</v>
      </c>
      <c r="W182" s="1">
        <f t="shared" si="37"/>
        <v>-67.0932</v>
      </c>
      <c r="X182" s="1">
        <f t="shared" si="38"/>
        <v>275</v>
      </c>
      <c r="Y182" s="1">
        <f t="shared" si="53"/>
        <v>0.38681851041540916</v>
      </c>
      <c r="AA182" s="1">
        <f t="shared" si="39"/>
        <v>182.72082346741436</v>
      </c>
      <c r="AB182" s="1">
        <f t="shared" si="40"/>
        <v>194.32342218788241</v>
      </c>
      <c r="AC182" s="1">
        <f t="shared" si="41"/>
        <v>207.3744933701346</v>
      </c>
      <c r="AE182" s="1">
        <f t="shared" si="42"/>
        <v>50.999967642538756</v>
      </c>
      <c r="AF182" s="1">
        <f t="shared" si="43"/>
        <v>54.77003403805771</v>
      </c>
      <c r="AG182" s="1">
        <f t="shared" si="44"/>
        <v>61.37216815275472</v>
      </c>
      <c r="AI182" s="1">
        <f t="shared" si="45"/>
        <v>84.46311144570582</v>
      </c>
      <c r="AJ182" s="1">
        <f t="shared" si="46"/>
        <v>78.73315781648066</v>
      </c>
      <c r="AK182" s="1">
        <f t="shared" si="47"/>
        <v>78.44609203956696</v>
      </c>
      <c r="AN182" s="15">
        <f>-((x_1-xh)*(y_2-yh)-(x_2-xh)*(y_1-yh))/(SQRT((x_1-x_2)^2+(y_1-y_2)^2))</f>
        <v>10.876444281209976</v>
      </c>
      <c r="AO182" s="15">
        <f>-((x_2-xh)*(y_3-yh)-(x_3-xh)*(y_2-yh))/(SQRT((x_2-x_3)^2+(y_2-y_3)^2))</f>
        <v>29.42690098004895</v>
      </c>
      <c r="AP182" s="15">
        <f>-((x_3-xh)*(y_1-yh)-(x_1-xh)*(y_3-yh))/(SQRT((x_3-x_1)^2+(y_3-y_1)^2))</f>
        <v>6.233592475208221</v>
      </c>
    </row>
    <row r="183" spans="1:42" ht="12.75">
      <c r="A183">
        <f t="shared" si="48"/>
        <v>177</v>
      </c>
      <c r="B183">
        <v>7.6794</v>
      </c>
      <c r="C183">
        <v>-52.0423</v>
      </c>
      <c r="D183">
        <v>93.1317</v>
      </c>
      <c r="E183" s="1">
        <f t="shared" si="49"/>
        <v>0.36433101707101473</v>
      </c>
      <c r="G183">
        <v>54.0872</v>
      </c>
      <c r="H183">
        <v>-71.3155</v>
      </c>
      <c r="I183">
        <v>84.4216</v>
      </c>
      <c r="J183" s="1">
        <f t="shared" si="50"/>
        <v>0.3642810178968971</v>
      </c>
      <c r="L183">
        <v>16.3344</v>
      </c>
      <c r="M183">
        <v>-108.9438</v>
      </c>
      <c r="N183">
        <v>71.8276</v>
      </c>
      <c r="O183" s="1">
        <f t="shared" si="51"/>
        <v>0.36441761757631014</v>
      </c>
      <c r="Q183">
        <v>16.322</v>
      </c>
      <c r="R183">
        <v>-67.4088</v>
      </c>
      <c r="S183">
        <v>14.3295</v>
      </c>
      <c r="T183" s="1">
        <f t="shared" si="52"/>
        <v>0.3644176175763224</v>
      </c>
      <c r="V183" s="1">
        <f t="shared" si="36"/>
        <v>16.322</v>
      </c>
      <c r="W183" s="1">
        <f t="shared" si="37"/>
        <v>-67.4088</v>
      </c>
      <c r="X183" s="1">
        <f t="shared" si="38"/>
        <v>275</v>
      </c>
      <c r="Y183" s="1">
        <f t="shared" si="53"/>
        <v>0.3644176175763224</v>
      </c>
      <c r="AA183" s="1">
        <f t="shared" si="39"/>
        <v>182.72083187721097</v>
      </c>
      <c r="AB183" s="1">
        <f t="shared" si="40"/>
        <v>194.3234396116176</v>
      </c>
      <c r="AC183" s="1">
        <f t="shared" si="41"/>
        <v>207.3744933701346</v>
      </c>
      <c r="AE183" s="1">
        <f t="shared" si="42"/>
        <v>51.000058638103546</v>
      </c>
      <c r="AF183" s="1">
        <f t="shared" si="43"/>
        <v>54.77017166971453</v>
      </c>
      <c r="AG183" s="1">
        <f t="shared" si="44"/>
        <v>61.37226086808273</v>
      </c>
      <c r="AI183" s="1">
        <f t="shared" si="45"/>
        <v>84.46308424244413</v>
      </c>
      <c r="AJ183" s="1">
        <f t="shared" si="46"/>
        <v>78.7331320289528</v>
      </c>
      <c r="AK183" s="1">
        <f t="shared" si="47"/>
        <v>78.44609203956696</v>
      </c>
      <c r="AN183" s="15">
        <f>-((x_1-xh)*(y_2-yh)-(x_2-xh)*(y_1-yh))/(SQRT((x_1-x_2)^2+(y_1-y_2)^2))</f>
        <v>10.87654722399168</v>
      </c>
      <c r="AO183" s="15">
        <f>-((x_2-xh)*(y_3-yh)-(x_3-xh)*(y_2-yh))/(SQRT((x_2-x_3)^2+(y_2-y_3)^2))</f>
        <v>29.426900851601633</v>
      </c>
      <c r="AP183" s="15">
        <f>-((x_3-xh)*(y_1-yh)-(x_1-xh)*(y_3-yh))/(SQRT((x_3-x_1)^2+(y_3-y_1)^2))</f>
        <v>6.233581746329919</v>
      </c>
    </row>
    <row r="184" spans="1:42" ht="12.75">
      <c r="A184">
        <f t="shared" si="48"/>
        <v>178</v>
      </c>
      <c r="B184">
        <v>7.4865</v>
      </c>
      <c r="C184">
        <v>-52.3764</v>
      </c>
      <c r="D184">
        <v>93.1317</v>
      </c>
      <c r="E184" s="1">
        <f t="shared" si="49"/>
        <v>0.38578908745582674</v>
      </c>
      <c r="G184">
        <v>53.8943</v>
      </c>
      <c r="H184">
        <v>-71.6496</v>
      </c>
      <c r="I184">
        <v>84.4216</v>
      </c>
      <c r="J184" s="1">
        <f t="shared" si="50"/>
        <v>0.3857890874558338</v>
      </c>
      <c r="L184">
        <v>16.1416</v>
      </c>
      <c r="M184">
        <v>-109.2779</v>
      </c>
      <c r="N184">
        <v>71.8276</v>
      </c>
      <c r="O184" s="1">
        <f t="shared" si="51"/>
        <v>0.38573909576293103</v>
      </c>
      <c r="Q184">
        <v>16.1291</v>
      </c>
      <c r="R184">
        <v>-67.7429</v>
      </c>
      <c r="S184">
        <v>14.3295</v>
      </c>
      <c r="T184" s="1">
        <f t="shared" si="52"/>
        <v>0.385789087455832</v>
      </c>
      <c r="V184" s="1">
        <f t="shared" si="36"/>
        <v>16.1291</v>
      </c>
      <c r="W184" s="1">
        <f t="shared" si="37"/>
        <v>-67.7429</v>
      </c>
      <c r="X184" s="1">
        <f t="shared" si="38"/>
        <v>275</v>
      </c>
      <c r="Y184" s="1">
        <f t="shared" si="53"/>
        <v>0.385789087455832</v>
      </c>
      <c r="AA184" s="1">
        <f t="shared" si="39"/>
        <v>182.72083187721097</v>
      </c>
      <c r="AB184" s="1">
        <f t="shared" si="40"/>
        <v>194.3234396116176</v>
      </c>
      <c r="AC184" s="1">
        <f t="shared" si="41"/>
        <v>207.37449337613822</v>
      </c>
      <c r="AE184" s="1">
        <f t="shared" si="42"/>
        <v>51.00005863810355</v>
      </c>
      <c r="AF184" s="1">
        <f t="shared" si="43"/>
        <v>54.77010274027245</v>
      </c>
      <c r="AG184" s="1">
        <f t="shared" si="44"/>
        <v>61.37227497062497</v>
      </c>
      <c r="AI184" s="1">
        <f t="shared" si="45"/>
        <v>84.46308424244413</v>
      </c>
      <c r="AJ184" s="1">
        <f t="shared" si="46"/>
        <v>78.7331320289528</v>
      </c>
      <c r="AK184" s="1">
        <f t="shared" si="47"/>
        <v>78.44609203145305</v>
      </c>
      <c r="AN184" s="15">
        <f>-((x_1-xh)*(y_2-yh)-(x_2-xh)*(y_1-yh))/(SQRT((x_1-x_2)^2+(y_1-y_2)^2))</f>
        <v>10.876547223991684</v>
      </c>
      <c r="AO184" s="15">
        <f>-((x_2-xh)*(y_3-yh)-(x_3-xh)*(y_2-yh))/(SQRT((x_2-x_3)^2+(y_2-y_3)^2))</f>
        <v>29.426932624199697</v>
      </c>
      <c r="AP184" s="15">
        <f>-((x_3-xh)*(y_1-yh)-(x_1-xh)*(y_3-yh))/(SQRT((x_3-x_1)^2+(y_3-y_1)^2))</f>
        <v>6.233553419332656</v>
      </c>
    </row>
    <row r="185" spans="1:42" ht="12.75">
      <c r="A185">
        <f t="shared" si="48"/>
        <v>179</v>
      </c>
      <c r="B185">
        <v>7.3043</v>
      </c>
      <c r="C185">
        <v>-52.692</v>
      </c>
      <c r="D185">
        <v>93.1317</v>
      </c>
      <c r="E185" s="1">
        <f t="shared" si="49"/>
        <v>0.364417617576322</v>
      </c>
      <c r="G185">
        <v>53.7121</v>
      </c>
      <c r="H185">
        <v>-71.9652</v>
      </c>
      <c r="I185">
        <v>84.4216</v>
      </c>
      <c r="J185" s="1">
        <f t="shared" si="50"/>
        <v>0.36441761757631014</v>
      </c>
      <c r="L185">
        <v>15.9594</v>
      </c>
      <c r="M185">
        <v>-109.5935</v>
      </c>
      <c r="N185">
        <v>71.8276</v>
      </c>
      <c r="O185" s="1">
        <f t="shared" si="51"/>
        <v>0.3644176175763216</v>
      </c>
      <c r="Q185">
        <v>15.9469</v>
      </c>
      <c r="R185">
        <v>-68.0585</v>
      </c>
      <c r="S185">
        <v>14.3295</v>
      </c>
      <c r="T185" s="1">
        <f t="shared" si="52"/>
        <v>0.36441761757631014</v>
      </c>
      <c r="V185" s="1">
        <f t="shared" si="36"/>
        <v>15.9469</v>
      </c>
      <c r="W185" s="1">
        <f t="shared" si="37"/>
        <v>-68.0585</v>
      </c>
      <c r="X185" s="1">
        <f t="shared" si="38"/>
        <v>275</v>
      </c>
      <c r="Y185" s="1">
        <f t="shared" si="53"/>
        <v>0.36441761757631014</v>
      </c>
      <c r="AA185" s="1">
        <f t="shared" si="39"/>
        <v>182.72083187721097</v>
      </c>
      <c r="AB185" s="1">
        <f t="shared" si="40"/>
        <v>194.3234396116176</v>
      </c>
      <c r="AC185" s="1">
        <f t="shared" si="41"/>
        <v>207.37449337613822</v>
      </c>
      <c r="AE185" s="1">
        <f t="shared" si="42"/>
        <v>51.000058638103546</v>
      </c>
      <c r="AF185" s="1">
        <f t="shared" si="43"/>
        <v>54.770102740272456</v>
      </c>
      <c r="AG185" s="1">
        <f t="shared" si="44"/>
        <v>61.37227497062497</v>
      </c>
      <c r="AI185" s="1">
        <f t="shared" si="45"/>
        <v>84.46308424244413</v>
      </c>
      <c r="AJ185" s="1">
        <f t="shared" si="46"/>
        <v>78.7331320289528</v>
      </c>
      <c r="AK185" s="1">
        <f t="shared" si="47"/>
        <v>78.44609203145305</v>
      </c>
      <c r="AN185" s="15">
        <f>-((x_1-xh)*(y_2-yh)-(x_2-xh)*(y_1-yh))/(SQRT((x_1-x_2)^2+(y_1-y_2)^2))</f>
        <v>10.876547223991674</v>
      </c>
      <c r="AO185" s="15">
        <f>-((x_2-xh)*(y_3-yh)-(x_3-xh)*(y_2-yh))/(SQRT((x_2-x_3)^2+(y_2-y_3)^2))</f>
        <v>29.426932624199704</v>
      </c>
      <c r="AP185" s="15">
        <f>-((x_3-xh)*(y_1-yh)-(x_1-xh)*(y_3-yh))/(SQRT((x_3-x_1)^2+(y_3-y_1)^2))</f>
        <v>6.233553419332656</v>
      </c>
    </row>
    <row r="186" spans="1:42" ht="12.75">
      <c r="A186">
        <f t="shared" si="48"/>
        <v>180</v>
      </c>
      <c r="B186">
        <v>7.1119</v>
      </c>
      <c r="C186">
        <v>-53.0253</v>
      </c>
      <c r="D186">
        <v>93.1317</v>
      </c>
      <c r="E186" s="1">
        <f t="shared" si="49"/>
        <v>0.3848462680084095</v>
      </c>
      <c r="G186">
        <v>53.5197</v>
      </c>
      <c r="H186">
        <v>-72.2985</v>
      </c>
      <c r="I186">
        <v>84.4216</v>
      </c>
      <c r="J186" s="1">
        <f t="shared" si="50"/>
        <v>0.38484626800841565</v>
      </c>
      <c r="L186">
        <v>15.7669</v>
      </c>
      <c r="M186">
        <v>-109.9267</v>
      </c>
      <c r="N186">
        <v>71.8276</v>
      </c>
      <c r="O186" s="1">
        <f t="shared" si="51"/>
        <v>0.3848096802316623</v>
      </c>
      <c r="Q186">
        <v>15.7545</v>
      </c>
      <c r="R186">
        <v>-68.3917</v>
      </c>
      <c r="S186">
        <v>14.3295</v>
      </c>
      <c r="T186" s="1">
        <f t="shared" si="52"/>
        <v>0.3847596652457259</v>
      </c>
      <c r="V186" s="1">
        <f t="shared" si="36"/>
        <v>15.7545</v>
      </c>
      <c r="W186" s="1">
        <f t="shared" si="37"/>
        <v>-68.3917</v>
      </c>
      <c r="X186" s="1">
        <f t="shared" si="38"/>
        <v>275</v>
      </c>
      <c r="Y186" s="1">
        <f t="shared" si="53"/>
        <v>0.3847596652457259</v>
      </c>
      <c r="AA186" s="1">
        <f t="shared" si="39"/>
        <v>182.72082346741436</v>
      </c>
      <c r="AB186" s="1">
        <f t="shared" si="40"/>
        <v>194.32344162205442</v>
      </c>
      <c r="AC186" s="1">
        <f t="shared" si="41"/>
        <v>207.3744933701346</v>
      </c>
      <c r="AE186" s="1">
        <f t="shared" si="42"/>
        <v>51.000058638103546</v>
      </c>
      <c r="AF186" s="1">
        <f t="shared" si="43"/>
        <v>54.77010296758624</v>
      </c>
      <c r="AG186" s="1">
        <f t="shared" si="44"/>
        <v>61.37216815275471</v>
      </c>
      <c r="AI186" s="1">
        <f t="shared" si="45"/>
        <v>84.46311144570582</v>
      </c>
      <c r="AJ186" s="1">
        <f t="shared" si="46"/>
        <v>78.73312905346424</v>
      </c>
      <c r="AK186" s="1">
        <f t="shared" si="47"/>
        <v>78.44609203956696</v>
      </c>
      <c r="AN186" s="15">
        <f>-((x_1-xh)*(y_2-yh)-(x_2-xh)*(y_1-yh))/(SQRT((x_1-x_2)^2+(y_1-y_2)^2))</f>
        <v>10.876454871580616</v>
      </c>
      <c r="AO186" s="15">
        <f>-((x_2-xh)*(y_3-yh)-(x_3-xh)*(y_2-yh))/(SQRT((x_2-x_3)^2+(y_2-y_3)^2))</f>
        <v>29.426939801288086</v>
      </c>
      <c r="AP186" s="15">
        <f>-((x_3-xh)*(y_1-yh)-(x_1-xh)*(y_3-yh))/(SQRT((x_3-x_1)^2+(y_3-y_1)^2))</f>
        <v>6.2335924752082175</v>
      </c>
    </row>
    <row r="187" spans="1:42" ht="12.75">
      <c r="A187">
        <f t="shared" si="48"/>
        <v>181</v>
      </c>
      <c r="B187">
        <v>6.9297</v>
      </c>
      <c r="C187">
        <v>-53.3408</v>
      </c>
      <c r="D187">
        <v>93.1317</v>
      </c>
      <c r="E187" s="1">
        <f t="shared" si="49"/>
        <v>0.36433101707101473</v>
      </c>
      <c r="G187">
        <v>53.3375</v>
      </c>
      <c r="H187">
        <v>-72.614</v>
      </c>
      <c r="I187">
        <v>84.4216</v>
      </c>
      <c r="J187" s="1">
        <f t="shared" si="50"/>
        <v>0.3643310170710156</v>
      </c>
      <c r="L187">
        <v>15.5848</v>
      </c>
      <c r="M187">
        <v>-110.2423</v>
      </c>
      <c r="N187">
        <v>71.8276</v>
      </c>
      <c r="O187" s="1">
        <f t="shared" si="51"/>
        <v>0.3643676302856803</v>
      </c>
      <c r="Q187">
        <v>15.5723</v>
      </c>
      <c r="R187">
        <v>-68.7073</v>
      </c>
      <c r="S187">
        <v>14.3295</v>
      </c>
      <c r="T187" s="1">
        <f t="shared" si="52"/>
        <v>0.3644176175763216</v>
      </c>
      <c r="V187" s="1">
        <f t="shared" si="36"/>
        <v>15.5723</v>
      </c>
      <c r="W187" s="1">
        <f t="shared" si="37"/>
        <v>-68.7073</v>
      </c>
      <c r="X187" s="1">
        <f t="shared" si="38"/>
        <v>275</v>
      </c>
      <c r="Y187" s="1">
        <f t="shared" si="53"/>
        <v>0.3644176175763216</v>
      </c>
      <c r="AA187" s="1">
        <f t="shared" si="39"/>
        <v>182.72083187721097</v>
      </c>
      <c r="AB187" s="1">
        <f t="shared" si="40"/>
        <v>194.3234396116176</v>
      </c>
      <c r="AC187" s="1">
        <f t="shared" si="41"/>
        <v>207.37449337613822</v>
      </c>
      <c r="AE187" s="1">
        <f t="shared" si="42"/>
        <v>51.00005863810354</v>
      </c>
      <c r="AF187" s="1">
        <f t="shared" si="43"/>
        <v>54.77010274027245</v>
      </c>
      <c r="AG187" s="1">
        <f t="shared" si="44"/>
        <v>61.372274970624964</v>
      </c>
      <c r="AI187" s="1">
        <f t="shared" si="45"/>
        <v>84.46308424244413</v>
      </c>
      <c r="AJ187" s="1">
        <f t="shared" si="46"/>
        <v>78.7331320289528</v>
      </c>
      <c r="AK187" s="1">
        <f t="shared" si="47"/>
        <v>78.44609203145305</v>
      </c>
      <c r="AN187" s="15">
        <f>-((x_1-xh)*(y_2-yh)-(x_2-xh)*(y_1-yh))/(SQRT((x_1-x_2)^2+(y_1-y_2)^2))</f>
        <v>10.87654722399168</v>
      </c>
      <c r="AO187" s="15">
        <f>-((x_2-xh)*(y_3-yh)-(x_3-xh)*(y_2-yh))/(SQRT((x_2-x_3)^2+(y_2-y_3)^2))</f>
        <v>29.4269326241997</v>
      </c>
      <c r="AP187" s="15">
        <f>-((x_3-xh)*(y_1-yh)-(x_1-xh)*(y_3-yh))/(SQRT((x_3-x_1)^2+(y_3-y_1)^2))</f>
        <v>6.233553419332655</v>
      </c>
    </row>
    <row r="188" spans="1:42" ht="12.75">
      <c r="A188">
        <f t="shared" si="48"/>
        <v>182</v>
      </c>
      <c r="B188">
        <v>6.7378</v>
      </c>
      <c r="C188">
        <v>-53.6732</v>
      </c>
      <c r="D188">
        <v>93.1317</v>
      </c>
      <c r="E188" s="1">
        <f t="shared" si="49"/>
        <v>0.3838168443411519</v>
      </c>
      <c r="G188">
        <v>53.1456</v>
      </c>
      <c r="H188">
        <v>-72.9463</v>
      </c>
      <c r="I188">
        <v>84.4216</v>
      </c>
      <c r="J188" s="1">
        <f t="shared" si="50"/>
        <v>0.38373024379111914</v>
      </c>
      <c r="L188">
        <v>15.3929</v>
      </c>
      <c r="M188">
        <v>-110.5746</v>
      </c>
      <c r="N188">
        <v>71.8276</v>
      </c>
      <c r="O188" s="1">
        <f t="shared" si="51"/>
        <v>0.38373024379113324</v>
      </c>
      <c r="Q188">
        <v>15.3805</v>
      </c>
      <c r="R188">
        <v>-69.0396</v>
      </c>
      <c r="S188">
        <v>14.3295</v>
      </c>
      <c r="T188" s="1">
        <f t="shared" si="52"/>
        <v>0.38368024447447535</v>
      </c>
      <c r="V188" s="1">
        <f t="shared" si="36"/>
        <v>15.3805</v>
      </c>
      <c r="W188" s="1">
        <f t="shared" si="37"/>
        <v>-69.0396</v>
      </c>
      <c r="X188" s="1">
        <f t="shared" si="38"/>
        <v>275</v>
      </c>
      <c r="Y188" s="1">
        <f t="shared" si="53"/>
        <v>0.38368024447447535</v>
      </c>
      <c r="AA188" s="1">
        <f t="shared" si="39"/>
        <v>182.7208281973897</v>
      </c>
      <c r="AB188" s="1">
        <f t="shared" si="40"/>
        <v>194.3234201774454</v>
      </c>
      <c r="AC188" s="1">
        <f t="shared" si="41"/>
        <v>207.3744933701346</v>
      </c>
      <c r="AE188" s="1">
        <f t="shared" si="42"/>
        <v>51.000020847642794</v>
      </c>
      <c r="AF188" s="1">
        <f t="shared" si="43"/>
        <v>54.770102740272456</v>
      </c>
      <c r="AG188" s="1">
        <f t="shared" si="44"/>
        <v>61.37218225531825</v>
      </c>
      <c r="AI188" s="1">
        <f t="shared" si="45"/>
        <v>84.46309614558581</v>
      </c>
      <c r="AJ188" s="1">
        <f t="shared" si="46"/>
        <v>78.73316079197762</v>
      </c>
      <c r="AK188" s="1">
        <f t="shared" si="47"/>
        <v>78.44609203956696</v>
      </c>
      <c r="AN188" s="15">
        <f>-((x_1-xh)*(y_2-yh)-(x_2-xh)*(y_1-yh))/(SQRT((x_1-x_2)^2+(y_1-y_2)^2))</f>
        <v>10.876442018137201</v>
      </c>
      <c r="AO188" s="15">
        <f>-((x_2-xh)*(y_3-yh)-(x_3-xh)*(y_2-yh))/(SQRT((x_2-x_3)^2+(y_2-y_3)^2))</f>
        <v>29.426862030310364</v>
      </c>
      <c r="AP188" s="15">
        <f>-((x_3-xh)*(y_1-yh)-(x_1-xh)*(y_3-yh))/(SQRT((x_3-x_1)^2+(y_3-y_1)^2))</f>
        <v>6.233663011198167</v>
      </c>
    </row>
    <row r="189" spans="1:42" ht="12.75">
      <c r="A189">
        <f t="shared" si="48"/>
        <v>183</v>
      </c>
      <c r="B189">
        <v>6.5533</v>
      </c>
      <c r="C189">
        <v>-53.9927</v>
      </c>
      <c r="D189">
        <v>93.1317</v>
      </c>
      <c r="E189" s="1">
        <f t="shared" si="49"/>
        <v>0.3689451178698515</v>
      </c>
      <c r="G189">
        <v>52.9611</v>
      </c>
      <c r="H189">
        <v>-73.2659</v>
      </c>
      <c r="I189">
        <v>84.4216</v>
      </c>
      <c r="J189" s="1">
        <f t="shared" si="50"/>
        <v>0.3690317195039002</v>
      </c>
      <c r="L189">
        <v>15.2084</v>
      </c>
      <c r="M189">
        <v>-110.8942</v>
      </c>
      <c r="N189">
        <v>71.8276</v>
      </c>
      <c r="O189" s="1">
        <f t="shared" si="51"/>
        <v>0.3690317195038879</v>
      </c>
      <c r="Q189">
        <v>15.1959</v>
      </c>
      <c r="R189">
        <v>-69.3592</v>
      </c>
      <c r="S189">
        <v>14.3295</v>
      </c>
      <c r="T189" s="1">
        <f t="shared" si="52"/>
        <v>0.36908172536716743</v>
      </c>
      <c r="V189" s="1">
        <f t="shared" si="36"/>
        <v>15.1959</v>
      </c>
      <c r="W189" s="1">
        <f t="shared" si="37"/>
        <v>-69.3592</v>
      </c>
      <c r="X189" s="1">
        <f t="shared" si="38"/>
        <v>275</v>
      </c>
      <c r="Y189" s="1">
        <f t="shared" si="53"/>
        <v>0.36908172536716743</v>
      </c>
      <c r="AA189" s="1">
        <f t="shared" si="39"/>
        <v>182.72083187721097</v>
      </c>
      <c r="AB189" s="1">
        <f t="shared" si="40"/>
        <v>194.3234396116176</v>
      </c>
      <c r="AC189" s="1">
        <f t="shared" si="41"/>
        <v>207.37449337613822</v>
      </c>
      <c r="AE189" s="1">
        <f t="shared" si="42"/>
        <v>51.000058638103546</v>
      </c>
      <c r="AF189" s="1">
        <f t="shared" si="43"/>
        <v>54.77010274027245</v>
      </c>
      <c r="AG189" s="1">
        <f t="shared" si="44"/>
        <v>61.372274970624964</v>
      </c>
      <c r="AI189" s="1">
        <f t="shared" si="45"/>
        <v>84.46308424244413</v>
      </c>
      <c r="AJ189" s="1">
        <f t="shared" si="46"/>
        <v>78.7331320289528</v>
      </c>
      <c r="AK189" s="1">
        <f t="shared" si="47"/>
        <v>78.44609203145305</v>
      </c>
      <c r="AN189" s="15">
        <f>-((x_1-xh)*(y_2-yh)-(x_2-xh)*(y_1-yh))/(SQRT((x_1-x_2)^2+(y_1-y_2)^2))</f>
        <v>10.876547223991679</v>
      </c>
      <c r="AO189" s="15">
        <f>-((x_2-xh)*(y_3-yh)-(x_3-xh)*(y_2-yh))/(SQRT((x_2-x_3)^2+(y_2-y_3)^2))</f>
        <v>29.426932624199697</v>
      </c>
      <c r="AP189" s="15">
        <f>-((x_3-xh)*(y_1-yh)-(x_1-xh)*(y_3-yh))/(SQRT((x_3-x_1)^2+(y_3-y_1)^2))</f>
        <v>6.233553419332655</v>
      </c>
    </row>
    <row r="190" spans="1:42" ht="12.75">
      <c r="A190">
        <f t="shared" si="48"/>
        <v>184</v>
      </c>
      <c r="B190">
        <v>6.3602</v>
      </c>
      <c r="C190">
        <v>-54.3272</v>
      </c>
      <c r="D190">
        <v>93.1317</v>
      </c>
      <c r="E190" s="1">
        <f t="shared" si="49"/>
        <v>0.3862354981096366</v>
      </c>
      <c r="G190">
        <v>52.768</v>
      </c>
      <c r="H190">
        <v>-73.6004</v>
      </c>
      <c r="I190">
        <v>84.4216</v>
      </c>
      <c r="J190" s="1">
        <f t="shared" si="50"/>
        <v>0.38623549810963087</v>
      </c>
      <c r="L190">
        <v>15.0153</v>
      </c>
      <c r="M190">
        <v>-111.2287</v>
      </c>
      <c r="N190">
        <v>71.8276</v>
      </c>
      <c r="O190" s="1">
        <f t="shared" si="51"/>
        <v>0.3862354981096423</v>
      </c>
      <c r="Q190">
        <v>15.0028</v>
      </c>
      <c r="R190">
        <v>-69.6937</v>
      </c>
      <c r="S190">
        <v>14.3295</v>
      </c>
      <c r="T190" s="1">
        <f t="shared" si="52"/>
        <v>0.3862354981096423</v>
      </c>
      <c r="V190" s="1">
        <f t="shared" si="36"/>
        <v>15.0028</v>
      </c>
      <c r="W190" s="1">
        <f t="shared" si="37"/>
        <v>-69.6937</v>
      </c>
      <c r="X190" s="1">
        <f t="shared" si="38"/>
        <v>275</v>
      </c>
      <c r="Y190" s="1">
        <f t="shared" si="53"/>
        <v>0.3862354981096423</v>
      </c>
      <c r="AA190" s="1">
        <f t="shared" si="39"/>
        <v>182.72083187721097</v>
      </c>
      <c r="AB190" s="1">
        <f t="shared" si="40"/>
        <v>194.3234396116176</v>
      </c>
      <c r="AC190" s="1">
        <f t="shared" si="41"/>
        <v>207.37449337613822</v>
      </c>
      <c r="AE190" s="1">
        <f t="shared" si="42"/>
        <v>51.000058638103546</v>
      </c>
      <c r="AF190" s="1">
        <f t="shared" si="43"/>
        <v>54.770102740272456</v>
      </c>
      <c r="AG190" s="1">
        <f t="shared" si="44"/>
        <v>61.37227497062497</v>
      </c>
      <c r="AI190" s="1">
        <f t="shared" si="45"/>
        <v>84.46308424244413</v>
      </c>
      <c r="AJ190" s="1">
        <f t="shared" si="46"/>
        <v>78.7331320289528</v>
      </c>
      <c r="AK190" s="1">
        <f t="shared" si="47"/>
        <v>78.44609203145305</v>
      </c>
      <c r="AN190" s="15">
        <f>-((x_1-xh)*(y_2-yh)-(x_2-xh)*(y_1-yh))/(SQRT((x_1-x_2)^2+(y_1-y_2)^2))</f>
        <v>10.876547223991688</v>
      </c>
      <c r="AO190" s="15">
        <f>-((x_2-xh)*(y_3-yh)-(x_3-xh)*(y_2-yh))/(SQRT((x_2-x_3)^2+(y_2-y_3)^2))</f>
        <v>29.426932624199694</v>
      </c>
      <c r="AP190" s="15">
        <f>-((x_3-xh)*(y_1-yh)-(x_1-xh)*(y_3-yh))/(SQRT((x_3-x_1)^2+(y_3-y_1)^2))</f>
        <v>6.233553419332656</v>
      </c>
    </row>
    <row r="191" spans="1:42" ht="12.75">
      <c r="A191">
        <f t="shared" si="48"/>
        <v>185</v>
      </c>
      <c r="B191">
        <v>6.1761</v>
      </c>
      <c r="C191">
        <v>-54.6461</v>
      </c>
      <c r="D191">
        <v>93.1317</v>
      </c>
      <c r="E191" s="1">
        <f t="shared" si="49"/>
        <v>0.36822550156120304</v>
      </c>
      <c r="G191">
        <v>52.5838</v>
      </c>
      <c r="H191">
        <v>-73.9193</v>
      </c>
      <c r="I191">
        <v>84.4216</v>
      </c>
      <c r="J191" s="1">
        <f t="shared" si="50"/>
        <v>0.36827550828151756</v>
      </c>
      <c r="L191">
        <v>14.8311</v>
      </c>
      <c r="M191">
        <v>-111.5476</v>
      </c>
      <c r="N191">
        <v>71.8276</v>
      </c>
      <c r="O191" s="1">
        <f t="shared" si="51"/>
        <v>0.3682755082815035</v>
      </c>
      <c r="Q191">
        <v>14.8187</v>
      </c>
      <c r="R191">
        <v>-70.0126</v>
      </c>
      <c r="S191">
        <v>14.3295</v>
      </c>
      <c r="T191" s="1">
        <f t="shared" si="52"/>
        <v>0.3682255015612035</v>
      </c>
      <c r="V191" s="1">
        <f t="shared" si="36"/>
        <v>14.8187</v>
      </c>
      <c r="W191" s="1">
        <f t="shared" si="37"/>
        <v>-70.0126</v>
      </c>
      <c r="X191" s="1">
        <f t="shared" si="38"/>
        <v>275</v>
      </c>
      <c r="Y191" s="1">
        <f t="shared" si="53"/>
        <v>0.3682255015612035</v>
      </c>
      <c r="AA191" s="1">
        <f t="shared" si="39"/>
        <v>182.72083187721097</v>
      </c>
      <c r="AB191" s="1">
        <f t="shared" si="40"/>
        <v>194.3234201774454</v>
      </c>
      <c r="AC191" s="1">
        <f t="shared" si="41"/>
        <v>207.3744933701346</v>
      </c>
      <c r="AE191" s="1">
        <f t="shared" si="42"/>
        <v>50.999967642538756</v>
      </c>
      <c r="AF191" s="1">
        <f t="shared" si="43"/>
        <v>54.77010274027245</v>
      </c>
      <c r="AG191" s="1">
        <f t="shared" si="44"/>
        <v>61.37226086808274</v>
      </c>
      <c r="AI191" s="1">
        <f t="shared" si="45"/>
        <v>84.46308424244413</v>
      </c>
      <c r="AJ191" s="1">
        <f t="shared" si="46"/>
        <v>78.73316079197762</v>
      </c>
      <c r="AK191" s="1">
        <f t="shared" si="47"/>
        <v>78.44609203956696</v>
      </c>
      <c r="AN191" s="15">
        <f>-((x_1-xh)*(y_2-yh)-(x_2-xh)*(y_1-yh))/(SQRT((x_1-x_2)^2+(y_1-y_2)^2))</f>
        <v>10.876536633591767</v>
      </c>
      <c r="AO191" s="15">
        <f>-((x_2-xh)*(y_3-yh)-(x_3-xh)*(y_2-yh))/(SQRT((x_2-x_3)^2+(y_2-y_3)^2))</f>
        <v>29.426862030310357</v>
      </c>
      <c r="AP191" s="15">
        <f>-((x_3-xh)*(y_1-yh)-(x_1-xh)*(y_3-yh))/(SQRT((x_3-x_1)^2+(y_3-y_1)^2))</f>
        <v>6.233581746329919</v>
      </c>
    </row>
    <row r="192" spans="1:42" ht="12.75">
      <c r="A192">
        <f t="shared" si="48"/>
        <v>186</v>
      </c>
      <c r="B192">
        <v>5.9829</v>
      </c>
      <c r="C192">
        <v>-54.9808</v>
      </c>
      <c r="D192">
        <v>93.1317</v>
      </c>
      <c r="E192" s="1">
        <f t="shared" si="49"/>
        <v>0.38645870413280053</v>
      </c>
      <c r="G192">
        <v>52.3907</v>
      </c>
      <c r="H192">
        <v>-74.2539</v>
      </c>
      <c r="I192">
        <v>84.4216</v>
      </c>
      <c r="J192" s="1">
        <f t="shared" si="50"/>
        <v>0.386322106538047</v>
      </c>
      <c r="L192">
        <v>14.638</v>
      </c>
      <c r="M192">
        <v>-111.8822</v>
      </c>
      <c r="N192">
        <v>71.8276</v>
      </c>
      <c r="O192" s="1">
        <f t="shared" si="51"/>
        <v>0.38632210653804966</v>
      </c>
      <c r="Q192">
        <v>14.6255</v>
      </c>
      <c r="R192">
        <v>-70.3472</v>
      </c>
      <c r="S192">
        <v>14.3295</v>
      </c>
      <c r="T192" s="1">
        <f t="shared" si="52"/>
        <v>0.3863721004420429</v>
      </c>
      <c r="V192" s="1">
        <f t="shared" si="36"/>
        <v>14.6255</v>
      </c>
      <c r="W192" s="1">
        <f t="shared" si="37"/>
        <v>-70.3472</v>
      </c>
      <c r="X192" s="1">
        <f t="shared" si="38"/>
        <v>275</v>
      </c>
      <c r="Y192" s="1">
        <f t="shared" si="53"/>
        <v>0.3863721004420429</v>
      </c>
      <c r="AA192" s="1">
        <f t="shared" si="39"/>
        <v>182.72082346741436</v>
      </c>
      <c r="AB192" s="1">
        <f t="shared" si="40"/>
        <v>194.3234396116176</v>
      </c>
      <c r="AC192" s="1">
        <f t="shared" si="41"/>
        <v>207.37449337613822</v>
      </c>
      <c r="AE192" s="1">
        <f t="shared" si="42"/>
        <v>51.000020847642794</v>
      </c>
      <c r="AF192" s="1">
        <f t="shared" si="43"/>
        <v>54.77010274027245</v>
      </c>
      <c r="AG192" s="1">
        <f t="shared" si="44"/>
        <v>61.37218225531824</v>
      </c>
      <c r="AI192" s="1">
        <f t="shared" si="45"/>
        <v>84.46311144570582</v>
      </c>
      <c r="AJ192" s="1">
        <f t="shared" si="46"/>
        <v>78.7331320289528</v>
      </c>
      <c r="AK192" s="1">
        <f t="shared" si="47"/>
        <v>78.44609203145305</v>
      </c>
      <c r="AN192" s="15">
        <f>-((x_1-xh)*(y_2-yh)-(x_2-xh)*(y_1-yh))/(SQRT((x_1-x_2)^2+(y_1-y_2)^2))</f>
        <v>10.876480372004705</v>
      </c>
      <c r="AO192" s="15">
        <f>-((x_2-xh)*(y_3-yh)-(x_3-xh)*(y_2-yh))/(SQRT((x_2-x_3)^2+(y_2-y_3)^2))</f>
        <v>29.426932624199697</v>
      </c>
      <c r="AP192" s="15">
        <f>-((x_3-xh)*(y_1-yh)-(x_1-xh)*(y_3-yh))/(SQRT((x_3-x_1)^2+(y_3-y_1)^2))</f>
        <v>6.2335641483304425</v>
      </c>
    </row>
    <row r="193" spans="1:42" ht="12.75">
      <c r="A193">
        <f t="shared" si="48"/>
        <v>187</v>
      </c>
      <c r="B193">
        <v>5.7992</v>
      </c>
      <c r="C193">
        <v>-55.299</v>
      </c>
      <c r="D193">
        <v>93.1317</v>
      </c>
      <c r="E193" s="1">
        <f t="shared" si="49"/>
        <v>0.36741928365288384</v>
      </c>
      <c r="G193">
        <v>52.2069</v>
      </c>
      <c r="H193">
        <v>-74.5722</v>
      </c>
      <c r="I193">
        <v>84.4216</v>
      </c>
      <c r="J193" s="1">
        <f t="shared" si="50"/>
        <v>0.36755588690700874</v>
      </c>
      <c r="L193">
        <v>14.4542</v>
      </c>
      <c r="M193">
        <v>-112.2004</v>
      </c>
      <c r="N193">
        <v>71.8276</v>
      </c>
      <c r="O193" s="1">
        <f t="shared" si="51"/>
        <v>0.36746929123397887</v>
      </c>
      <c r="Q193">
        <v>14.4418</v>
      </c>
      <c r="R193">
        <v>-70.6655</v>
      </c>
      <c r="S193">
        <v>14.3295</v>
      </c>
      <c r="T193" s="1">
        <f t="shared" si="52"/>
        <v>0.3675058911092391</v>
      </c>
      <c r="V193" s="1">
        <f t="shared" si="36"/>
        <v>14.4418</v>
      </c>
      <c r="W193" s="1">
        <f t="shared" si="37"/>
        <v>-70.6655</v>
      </c>
      <c r="X193" s="1">
        <f t="shared" si="38"/>
        <v>275</v>
      </c>
      <c r="Y193" s="1">
        <f t="shared" si="53"/>
        <v>0.3675058911092391</v>
      </c>
      <c r="AA193" s="1">
        <f t="shared" si="39"/>
        <v>182.72083187721097</v>
      </c>
      <c r="AB193" s="1">
        <f t="shared" si="40"/>
        <v>194.3234201774454</v>
      </c>
      <c r="AC193" s="1">
        <f t="shared" si="41"/>
        <v>207.3744733411757</v>
      </c>
      <c r="AE193" s="1">
        <f t="shared" si="42"/>
        <v>50.999967642538756</v>
      </c>
      <c r="AF193" s="1">
        <f t="shared" si="43"/>
        <v>54.77003403805771</v>
      </c>
      <c r="AG193" s="1">
        <f t="shared" si="44"/>
        <v>61.37216815275471</v>
      </c>
      <c r="AI193" s="1">
        <f t="shared" si="45"/>
        <v>84.46308424244413</v>
      </c>
      <c r="AJ193" s="1">
        <f t="shared" si="46"/>
        <v>78.73316079197762</v>
      </c>
      <c r="AK193" s="1">
        <f t="shared" si="47"/>
        <v>78.44611910884605</v>
      </c>
      <c r="AN193" s="15">
        <f>-((x_1-xh)*(y_2-yh)-(x_2-xh)*(y_1-yh))/(SQRT((x_1-x_2)^2+(y_1-y_2)^2))</f>
        <v>10.876536633591757</v>
      </c>
      <c r="AO193" s="15">
        <f>-((x_2-xh)*(y_3-yh)-(x_3-xh)*(y_2-yh))/(SQRT((x_2-x_3)^2+(y_2-y_3)^2))</f>
        <v>29.42683015268082</v>
      </c>
      <c r="AP193" s="15">
        <f>-((x_3-xh)*(y_1-yh)-(x_1-xh)*(y_3-yh))/(SQRT((x_3-x_1)^2+(y_3-y_1)^2))</f>
        <v>6.233577437645986</v>
      </c>
    </row>
    <row r="194" spans="1:42" ht="12.75">
      <c r="A194">
        <f t="shared" si="48"/>
        <v>188</v>
      </c>
      <c r="B194">
        <v>5.6058</v>
      </c>
      <c r="C194">
        <v>-55.634</v>
      </c>
      <c r="D194">
        <v>93.1317</v>
      </c>
      <c r="E194" s="1">
        <f t="shared" si="49"/>
        <v>0.3868185104154149</v>
      </c>
      <c r="G194">
        <v>52.0135</v>
      </c>
      <c r="H194">
        <v>-74.9071</v>
      </c>
      <c r="I194">
        <v>84.4216</v>
      </c>
      <c r="J194" s="1">
        <f t="shared" si="50"/>
        <v>0.38673190972559</v>
      </c>
      <c r="L194">
        <v>14.2608</v>
      </c>
      <c r="M194">
        <v>-112.5354</v>
      </c>
      <c r="N194">
        <v>71.8276</v>
      </c>
      <c r="O194" s="1">
        <f t="shared" si="51"/>
        <v>0.38681851041540916</v>
      </c>
      <c r="Q194">
        <v>14.2484</v>
      </c>
      <c r="R194">
        <v>-71.0004</v>
      </c>
      <c r="S194">
        <v>14.3295</v>
      </c>
      <c r="T194" s="1">
        <f t="shared" si="52"/>
        <v>0.3867319097255918</v>
      </c>
      <c r="V194" s="1">
        <f t="shared" si="36"/>
        <v>14.2484</v>
      </c>
      <c r="W194" s="1">
        <f t="shared" si="37"/>
        <v>-71.0004</v>
      </c>
      <c r="X194" s="1">
        <f t="shared" si="38"/>
        <v>275</v>
      </c>
      <c r="Y194" s="1">
        <f t="shared" si="53"/>
        <v>0.3867319097255918</v>
      </c>
      <c r="AA194" s="1">
        <f t="shared" si="39"/>
        <v>182.72082346741436</v>
      </c>
      <c r="AB194" s="1">
        <f t="shared" si="40"/>
        <v>194.3234201774454</v>
      </c>
      <c r="AC194" s="1">
        <f t="shared" si="41"/>
        <v>207.3744933701346</v>
      </c>
      <c r="AE194" s="1">
        <f t="shared" si="42"/>
        <v>50.99992985201058</v>
      </c>
      <c r="AF194" s="1">
        <f t="shared" si="43"/>
        <v>54.77010274027245</v>
      </c>
      <c r="AG194" s="1">
        <f t="shared" si="44"/>
        <v>61.37216815275471</v>
      </c>
      <c r="AI194" s="1">
        <f t="shared" si="45"/>
        <v>84.46311144570582</v>
      </c>
      <c r="AJ194" s="1">
        <f t="shared" si="46"/>
        <v>78.73316079197762</v>
      </c>
      <c r="AK194" s="1">
        <f t="shared" si="47"/>
        <v>78.44609203956696</v>
      </c>
      <c r="AN194" s="15">
        <f>-((x_1-xh)*(y_2-yh)-(x_2-xh)*(y_1-yh))/(SQRT((x_1-x_2)^2+(y_1-y_2)^2))</f>
        <v>10.876469781688105</v>
      </c>
      <c r="AO194" s="15">
        <f>-((x_2-xh)*(y_3-yh)-(x_3-xh)*(y_2-yh))/(SQRT((x_2-x_3)^2+(y_2-y_3)^2))</f>
        <v>29.42686203031036</v>
      </c>
      <c r="AP194" s="15">
        <f>-((x_3-xh)*(y_1-yh)-(x_1-xh)*(y_3-yh))/(SQRT((x_3-x_1)^2+(y_3-y_1)^2))</f>
        <v>6.2335924752082175</v>
      </c>
    </row>
    <row r="195" spans="1:42" ht="12.75">
      <c r="A195">
        <f t="shared" si="48"/>
        <v>189</v>
      </c>
      <c r="B195">
        <v>5.4223</v>
      </c>
      <c r="C195">
        <v>-55.9518</v>
      </c>
      <c r="D195">
        <v>93.1317</v>
      </c>
      <c r="E195" s="1">
        <f t="shared" si="49"/>
        <v>0.3669728736568945</v>
      </c>
      <c r="G195">
        <v>51.83</v>
      </c>
      <c r="H195">
        <v>-75.2249</v>
      </c>
      <c r="I195">
        <v>84.4216</v>
      </c>
      <c r="J195" s="1">
        <f t="shared" si="50"/>
        <v>0.3669728736569016</v>
      </c>
      <c r="L195">
        <v>14.0773</v>
      </c>
      <c r="M195">
        <v>-112.8532</v>
      </c>
      <c r="N195">
        <v>71.8276</v>
      </c>
      <c r="O195" s="1">
        <f t="shared" si="51"/>
        <v>0.3669728736569007</v>
      </c>
      <c r="Q195">
        <v>14.0649</v>
      </c>
      <c r="R195">
        <v>-71.3182</v>
      </c>
      <c r="S195">
        <v>14.3295</v>
      </c>
      <c r="T195" s="1">
        <f t="shared" si="52"/>
        <v>0.3669728736569007</v>
      </c>
      <c r="V195" s="1">
        <f t="shared" si="36"/>
        <v>14.0649</v>
      </c>
      <c r="W195" s="1">
        <f t="shared" si="37"/>
        <v>-71.3182</v>
      </c>
      <c r="X195" s="1">
        <f t="shared" si="38"/>
        <v>275</v>
      </c>
      <c r="Y195" s="1">
        <f t="shared" si="53"/>
        <v>0.3669728736569007</v>
      </c>
      <c r="AA195" s="1">
        <f t="shared" si="39"/>
        <v>182.72082346741436</v>
      </c>
      <c r="AB195" s="1">
        <f t="shared" si="40"/>
        <v>194.3234201774454</v>
      </c>
      <c r="AC195" s="1">
        <f t="shared" si="41"/>
        <v>207.3744933701346</v>
      </c>
      <c r="AE195" s="1">
        <f t="shared" si="42"/>
        <v>50.99992985201058</v>
      </c>
      <c r="AF195" s="1">
        <f t="shared" si="43"/>
        <v>54.77010274027245</v>
      </c>
      <c r="AG195" s="1">
        <f t="shared" si="44"/>
        <v>61.37216815275471</v>
      </c>
      <c r="AI195" s="1">
        <f t="shared" si="45"/>
        <v>84.46311144570582</v>
      </c>
      <c r="AJ195" s="1">
        <f t="shared" si="46"/>
        <v>78.73316079197762</v>
      </c>
      <c r="AK195" s="1">
        <f t="shared" si="47"/>
        <v>78.44609203956696</v>
      </c>
      <c r="AN195" s="15">
        <f>-((x_1-xh)*(y_2-yh)-(x_2-xh)*(y_1-yh))/(SQRT((x_1-x_2)^2+(y_1-y_2)^2))</f>
        <v>10.876469781688106</v>
      </c>
      <c r="AO195" s="15">
        <f>-((x_2-xh)*(y_3-yh)-(x_3-xh)*(y_2-yh))/(SQRT((x_2-x_3)^2+(y_2-y_3)^2))</f>
        <v>29.426862030310357</v>
      </c>
      <c r="AP195" s="15">
        <f>-((x_3-xh)*(y_1-yh)-(x_1-xh)*(y_3-yh))/(SQRT((x_3-x_1)^2+(y_3-y_1)^2))</f>
        <v>6.2335924752082175</v>
      </c>
    </row>
    <row r="196" spans="1:42" ht="12.75">
      <c r="A196">
        <f t="shared" si="48"/>
        <v>190</v>
      </c>
      <c r="B196">
        <v>5.2285</v>
      </c>
      <c r="C196">
        <v>-56.2874</v>
      </c>
      <c r="D196">
        <v>93.1317</v>
      </c>
      <c r="E196" s="1">
        <f t="shared" si="49"/>
        <v>0.3875381271565411</v>
      </c>
      <c r="G196">
        <v>51.6363</v>
      </c>
      <c r="H196">
        <v>-75.5606</v>
      </c>
      <c r="I196">
        <v>84.4216</v>
      </c>
      <c r="J196" s="1">
        <f t="shared" si="50"/>
        <v>0.3875747411790302</v>
      </c>
      <c r="L196">
        <v>13.8836</v>
      </c>
      <c r="M196">
        <v>-113.1888</v>
      </c>
      <c r="N196">
        <v>71.8276</v>
      </c>
      <c r="O196" s="1">
        <f t="shared" si="51"/>
        <v>0.3874881288504198</v>
      </c>
      <c r="Q196">
        <v>13.8711</v>
      </c>
      <c r="R196">
        <v>-71.6539</v>
      </c>
      <c r="S196">
        <v>14.3295</v>
      </c>
      <c r="T196" s="1">
        <f t="shared" si="52"/>
        <v>0.3876247283133419</v>
      </c>
      <c r="V196" s="1">
        <f t="shared" si="36"/>
        <v>13.8711</v>
      </c>
      <c r="W196" s="1">
        <f t="shared" si="37"/>
        <v>-71.6539</v>
      </c>
      <c r="X196" s="1">
        <f t="shared" si="38"/>
        <v>275</v>
      </c>
      <c r="Y196" s="1">
        <f t="shared" si="53"/>
        <v>0.3876247283133419</v>
      </c>
      <c r="AA196" s="1">
        <f t="shared" si="39"/>
        <v>182.72083187721097</v>
      </c>
      <c r="AB196" s="1">
        <f t="shared" si="40"/>
        <v>194.3234396116176</v>
      </c>
      <c r="AC196" s="1">
        <f t="shared" si="41"/>
        <v>207.37447334717933</v>
      </c>
      <c r="AE196" s="1">
        <f t="shared" si="42"/>
        <v>51.00005863810354</v>
      </c>
      <c r="AF196" s="1">
        <f t="shared" si="43"/>
        <v>54.77003403805771</v>
      </c>
      <c r="AG196" s="1">
        <f t="shared" si="44"/>
        <v>61.37218225531825</v>
      </c>
      <c r="AI196" s="1">
        <f t="shared" si="45"/>
        <v>84.46308424244413</v>
      </c>
      <c r="AJ196" s="1">
        <f t="shared" si="46"/>
        <v>78.7331320289528</v>
      </c>
      <c r="AK196" s="1">
        <f t="shared" si="47"/>
        <v>78.4461191007321</v>
      </c>
      <c r="AN196" s="15">
        <f>-((x_1-xh)*(y_2-yh)-(x_2-xh)*(y_1-yh))/(SQRT((x_1-x_2)^2+(y_1-y_2)^2))</f>
        <v>10.876547223991675</v>
      </c>
      <c r="AO196" s="15">
        <f>-((x_2-xh)*(y_3-yh)-(x_3-xh)*(y_2-yh))/(SQRT((x_2-x_3)^2+(y_2-y_3)^2))</f>
        <v>29.42690074647605</v>
      </c>
      <c r="AP196" s="15">
        <f>-((x_3-xh)*(y_1-yh)-(x_1-xh)*(y_3-yh))/(SQRT((x_3-x_1)^2+(y_3-y_1)^2))</f>
        <v>6.233549110598391</v>
      </c>
    </row>
    <row r="197" spans="1:42" ht="12.75">
      <c r="A197">
        <f t="shared" si="48"/>
        <v>191</v>
      </c>
      <c r="B197">
        <v>5.0451</v>
      </c>
      <c r="C197">
        <v>-56.605</v>
      </c>
      <c r="D197">
        <v>93.1317</v>
      </c>
      <c r="E197" s="1">
        <f t="shared" si="49"/>
        <v>0.36674966939317</v>
      </c>
      <c r="G197">
        <v>51.4529</v>
      </c>
      <c r="H197">
        <v>-75.8782</v>
      </c>
      <c r="I197">
        <v>84.4216</v>
      </c>
      <c r="J197" s="1">
        <f t="shared" si="50"/>
        <v>0.3667496693931814</v>
      </c>
      <c r="L197">
        <v>13.7002</v>
      </c>
      <c r="M197">
        <v>-113.5064</v>
      </c>
      <c r="N197">
        <v>71.8276</v>
      </c>
      <c r="O197" s="1">
        <f t="shared" si="51"/>
        <v>0.36674966939316905</v>
      </c>
      <c r="Q197">
        <v>13.6878</v>
      </c>
      <c r="R197">
        <v>-71.9715</v>
      </c>
      <c r="S197">
        <v>14.3295</v>
      </c>
      <c r="T197" s="1">
        <f t="shared" si="52"/>
        <v>0.36669967275688775</v>
      </c>
      <c r="V197" s="1">
        <f t="shared" si="36"/>
        <v>13.6878</v>
      </c>
      <c r="W197" s="1">
        <f t="shared" si="37"/>
        <v>-71.9715</v>
      </c>
      <c r="X197" s="1">
        <f t="shared" si="38"/>
        <v>275</v>
      </c>
      <c r="Y197" s="1">
        <f t="shared" si="53"/>
        <v>0.36669967275688775</v>
      </c>
      <c r="AA197" s="1">
        <f t="shared" si="39"/>
        <v>182.7208366071861</v>
      </c>
      <c r="AB197" s="1">
        <f t="shared" si="40"/>
        <v>194.3234201774454</v>
      </c>
      <c r="AC197" s="1">
        <f t="shared" si="41"/>
        <v>207.3744733411757</v>
      </c>
      <c r="AE197" s="1">
        <f t="shared" si="42"/>
        <v>51.00005863810355</v>
      </c>
      <c r="AF197" s="1">
        <f t="shared" si="43"/>
        <v>54.7700340380577</v>
      </c>
      <c r="AG197" s="1">
        <f t="shared" si="44"/>
        <v>61.37218225531825</v>
      </c>
      <c r="AI197" s="1">
        <f t="shared" si="45"/>
        <v>84.46306894240116</v>
      </c>
      <c r="AJ197" s="1">
        <f t="shared" si="46"/>
        <v>78.73316079197762</v>
      </c>
      <c r="AK197" s="1">
        <f t="shared" si="47"/>
        <v>78.44611910884605</v>
      </c>
      <c r="AN197" s="15">
        <f>-((x_1-xh)*(y_2-yh)-(x_2-xh)*(y_1-yh))/(SQRT((x_1-x_2)^2+(y_1-y_2)^2))</f>
        <v>10.876508869954458</v>
      </c>
      <c r="AO197" s="15">
        <f>-((x_2-xh)*(y_3-yh)-(x_3-xh)*(y_2-yh))/(SQRT((x_2-x_3)^2+(y_2-y_3)^2))</f>
        <v>29.426830152680825</v>
      </c>
      <c r="AP197" s="15">
        <f>-((x_3-xh)*(y_1-yh)-(x_1-xh)*(y_3-yh))/(SQRT((x_3-x_1)^2+(y_3-y_1)^2))</f>
        <v>6.233647973466113</v>
      </c>
    </row>
    <row r="198" spans="1:42" ht="12.75">
      <c r="A198">
        <f t="shared" si="48"/>
        <v>192</v>
      </c>
      <c r="B198">
        <v>4.9458</v>
      </c>
      <c r="C198">
        <v>-56.777</v>
      </c>
      <c r="D198">
        <v>93.1317</v>
      </c>
      <c r="E198" s="1">
        <f t="shared" si="49"/>
        <v>0.1986063694849723</v>
      </c>
      <c r="G198">
        <v>51.3536</v>
      </c>
      <c r="H198">
        <v>-76.0502</v>
      </c>
      <c r="I198">
        <v>84.4216</v>
      </c>
      <c r="J198" s="1">
        <f t="shared" si="50"/>
        <v>0.19860636948496613</v>
      </c>
      <c r="L198">
        <v>13.6009</v>
      </c>
      <c r="M198">
        <v>-113.6784</v>
      </c>
      <c r="N198">
        <v>71.8276</v>
      </c>
      <c r="O198" s="1">
        <f t="shared" si="51"/>
        <v>0.19860636948496702</v>
      </c>
      <c r="Q198">
        <v>13.5884</v>
      </c>
      <c r="R198">
        <v>-72.1435</v>
      </c>
      <c r="S198">
        <v>14.3295</v>
      </c>
      <c r="T198" s="1">
        <f t="shared" si="52"/>
        <v>0.1986563867586412</v>
      </c>
      <c r="V198" s="1">
        <f aca="true" t="shared" si="54" ref="V198:V253">xc</f>
        <v>13.5884</v>
      </c>
      <c r="W198" s="1">
        <f aca="true" t="shared" si="55" ref="W198:W253">yc</f>
        <v>-72.1435</v>
      </c>
      <c r="X198" s="1">
        <f aca="true" t="shared" si="56" ref="X198:X253">Height</f>
        <v>275</v>
      </c>
      <c r="Y198" s="1">
        <f t="shared" si="53"/>
        <v>0.1986563867586412</v>
      </c>
      <c r="AA198" s="1">
        <f aca="true" t="shared" si="57" ref="AA198:AA253">SQRT((xh-x_1)^2+(yh-y_1)^2+(zh-z_1)^2)</f>
        <v>182.72083187721097</v>
      </c>
      <c r="AB198" s="1">
        <f aca="true" t="shared" si="58" ref="AB198:AB253">SQRT((xh-x_2)^2+(yh-y_2)^2+(zh-z_2)^2)</f>
        <v>194.3234396116176</v>
      </c>
      <c r="AC198" s="1">
        <f aca="true" t="shared" si="59" ref="AC198:AC253">SQRT((xh-x_3)^2+(yh-y_3)^2+(zh-z_3)^2)</f>
        <v>207.37447334717933</v>
      </c>
      <c r="AE198" s="1">
        <f aca="true" t="shared" si="60" ref="AE198:AE253">SQRT((x_2-x_1)^2+(y_2-y_1)^2+(z_2-z_1)^2)</f>
        <v>51.000058638103546</v>
      </c>
      <c r="AF198" s="1">
        <f aca="true" t="shared" si="61" ref="AF198:AF253">SQRT((x_2-x_3)^2+(y_2-y_3)^2+(z_2-z_3)^2)</f>
        <v>54.7700340380577</v>
      </c>
      <c r="AG198" s="1">
        <f aca="true" t="shared" si="62" ref="AG198:AG253">SQRT((x_3-x_1)^2+(y_3-y_1)^2+(z_3-z_1)^2)</f>
        <v>61.37218225531824</v>
      </c>
      <c r="AI198" s="1">
        <f aca="true" t="shared" si="63" ref="AI198:AI253">ASIN((zh-z_1)/len1)*180/PI()</f>
        <v>84.46308424244413</v>
      </c>
      <c r="AJ198" s="1">
        <f aca="true" t="shared" si="64" ref="AJ198:AJ253">ASIN((zh-z_2)/len2)*180/PI()</f>
        <v>78.7331320289528</v>
      </c>
      <c r="AK198" s="1">
        <f aca="true" t="shared" si="65" ref="AK198:AK253">ASIN((zh-z_3)/len3)*180/PI()</f>
        <v>78.4461191007321</v>
      </c>
      <c r="AN198" s="15">
        <f>-((x_1-xh)*(y_2-yh)-(x_2-xh)*(y_1-yh))/(SQRT((x_1-x_2)^2+(y_1-y_2)^2))</f>
        <v>10.876547223991679</v>
      </c>
      <c r="AO198" s="15">
        <f>-((x_2-xh)*(y_3-yh)-(x_3-xh)*(y_2-yh))/(SQRT((x_2-x_3)^2+(y_2-y_3)^2))</f>
        <v>29.426900746476047</v>
      </c>
      <c r="AP198" s="15">
        <f>-((x_3-xh)*(y_1-yh)-(x_1-xh)*(y_3-yh))/(SQRT((x_3-x_1)^2+(y_3-y_1)^2))</f>
        <v>6.23354911059839</v>
      </c>
    </row>
    <row r="199" spans="1:42" ht="12.75">
      <c r="A199">
        <f aca="true" t="shared" si="66" ref="A199:A253">A198+1</f>
        <v>193</v>
      </c>
      <c r="B199">
        <v>4.8465</v>
      </c>
      <c r="C199">
        <v>-56.949</v>
      </c>
      <c r="D199">
        <v>93.1317</v>
      </c>
      <c r="E199" s="1">
        <f aca="true" t="shared" si="67" ref="E199:E253">SQRT((B199-B198)^2+(C199-C198)^2+(D199-D198)^2)</f>
        <v>0.19860636948496657</v>
      </c>
      <c r="G199">
        <v>51.2543</v>
      </c>
      <c r="H199">
        <v>-76.2222</v>
      </c>
      <c r="I199">
        <v>84.4216</v>
      </c>
      <c r="J199" s="1">
        <f aca="true" t="shared" si="68" ref="J199:J253">SQRT((G199-G198)^2+(H199-H198)^2+(I199-I198)^2)</f>
        <v>0.19860636948496613</v>
      </c>
      <c r="L199">
        <v>13.5016</v>
      </c>
      <c r="M199">
        <v>-113.8504</v>
      </c>
      <c r="N199">
        <v>71.8276</v>
      </c>
      <c r="O199" s="1">
        <f aca="true" t="shared" si="69" ref="O199:O253">SQRT((L199-L198)^2+(M199-M198)^2+(N199-N198)^2)</f>
        <v>0.19860636948496613</v>
      </c>
      <c r="Q199">
        <v>13.4892</v>
      </c>
      <c r="R199">
        <v>-72.3155</v>
      </c>
      <c r="S199">
        <v>14.3295</v>
      </c>
      <c r="T199" s="1">
        <f aca="true" t="shared" si="70" ref="T199:T253">SQRT((Q199-Q198)^2+(R199-R198)^2+(S199-S198)^2)</f>
        <v>0.19855638997523833</v>
      </c>
      <c r="V199" s="1">
        <f t="shared" si="54"/>
        <v>13.4892</v>
      </c>
      <c r="W199" s="1">
        <f t="shared" si="55"/>
        <v>-72.3155</v>
      </c>
      <c r="X199" s="1">
        <f t="shared" si="56"/>
        <v>275</v>
      </c>
      <c r="Y199" s="1">
        <f aca="true" t="shared" si="71" ref="Y199:Y253">SQRT((V199-V198)^2+(W199-W198)^2+(X199-X198)^2)</f>
        <v>0.19855638997523833</v>
      </c>
      <c r="AA199" s="1">
        <f t="shared" si="57"/>
        <v>182.7208366071861</v>
      </c>
      <c r="AB199" s="1">
        <f t="shared" si="58"/>
        <v>194.3234201774454</v>
      </c>
      <c r="AC199" s="1">
        <f t="shared" si="59"/>
        <v>207.3744733411757</v>
      </c>
      <c r="AE199" s="1">
        <f t="shared" si="60"/>
        <v>51.000058638103546</v>
      </c>
      <c r="AF199" s="1">
        <f t="shared" si="61"/>
        <v>54.7700340380577</v>
      </c>
      <c r="AG199" s="1">
        <f t="shared" si="62"/>
        <v>61.37218225531824</v>
      </c>
      <c r="AI199" s="1">
        <f t="shared" si="63"/>
        <v>84.46306894240116</v>
      </c>
      <c r="AJ199" s="1">
        <f t="shared" si="64"/>
        <v>78.73316079197762</v>
      </c>
      <c r="AK199" s="1">
        <f t="shared" si="65"/>
        <v>78.44611910884605</v>
      </c>
      <c r="AN199" s="15">
        <f>-((x_1-xh)*(y_2-yh)-(x_2-xh)*(y_1-yh))/(SQRT((x_1-x_2)^2+(y_1-y_2)^2))</f>
        <v>10.876508869954453</v>
      </c>
      <c r="AO199" s="15">
        <f>-((x_2-xh)*(y_3-yh)-(x_3-xh)*(y_2-yh))/(SQRT((x_2-x_3)^2+(y_2-y_3)^2))</f>
        <v>29.426830152680825</v>
      </c>
      <c r="AP199" s="15">
        <f>-((x_3-xh)*(y_1-yh)-(x_1-xh)*(y_3-yh))/(SQRT((x_3-x_1)^2+(y_3-y_1)^2))</f>
        <v>6.233647973466116</v>
      </c>
    </row>
    <row r="200" spans="1:42" ht="12.75">
      <c r="A200">
        <f t="shared" si="66"/>
        <v>194</v>
      </c>
      <c r="B200">
        <v>4.661</v>
      </c>
      <c r="C200">
        <v>-57.2704</v>
      </c>
      <c r="D200">
        <v>93.1317</v>
      </c>
      <c r="E200" s="1">
        <f t="shared" si="67"/>
        <v>0.37109056846004956</v>
      </c>
      <c r="G200">
        <v>51.0687</v>
      </c>
      <c r="H200">
        <v>-76.5435</v>
      </c>
      <c r="I200">
        <v>84.4216</v>
      </c>
      <c r="J200" s="1">
        <f t="shared" si="68"/>
        <v>0.371053971815417</v>
      </c>
      <c r="L200">
        <v>13.316</v>
      </c>
      <c r="M200">
        <v>-114.1718</v>
      </c>
      <c r="N200">
        <v>71.8276</v>
      </c>
      <c r="O200" s="1">
        <f t="shared" si="69"/>
        <v>0.3711405663626746</v>
      </c>
      <c r="Q200">
        <v>13.3036</v>
      </c>
      <c r="R200">
        <v>-72.6368</v>
      </c>
      <c r="S200">
        <v>14.3295</v>
      </c>
      <c r="T200" s="1">
        <f t="shared" si="70"/>
        <v>0.371053971815417</v>
      </c>
      <c r="V200" s="1">
        <f t="shared" si="54"/>
        <v>13.3036</v>
      </c>
      <c r="W200" s="1">
        <f t="shared" si="55"/>
        <v>-72.6368</v>
      </c>
      <c r="X200" s="1">
        <f t="shared" si="56"/>
        <v>275</v>
      </c>
      <c r="Y200" s="1">
        <f t="shared" si="71"/>
        <v>0.371053971815417</v>
      </c>
      <c r="AA200" s="1">
        <f t="shared" si="57"/>
        <v>182.72082346741436</v>
      </c>
      <c r="AB200" s="1">
        <f t="shared" si="58"/>
        <v>194.3234201774454</v>
      </c>
      <c r="AC200" s="1">
        <f t="shared" si="59"/>
        <v>207.3744933701346</v>
      </c>
      <c r="AE200" s="1">
        <f t="shared" si="60"/>
        <v>50.99992985201058</v>
      </c>
      <c r="AF200" s="1">
        <f t="shared" si="61"/>
        <v>54.770102740272456</v>
      </c>
      <c r="AG200" s="1">
        <f t="shared" si="62"/>
        <v>61.37216815275471</v>
      </c>
      <c r="AI200" s="1">
        <f t="shared" si="63"/>
        <v>84.46311144570582</v>
      </c>
      <c r="AJ200" s="1">
        <f t="shared" si="64"/>
        <v>78.73316079197762</v>
      </c>
      <c r="AK200" s="1">
        <f t="shared" si="65"/>
        <v>78.44609203956696</v>
      </c>
      <c r="AN200" s="15">
        <f>-((x_1-xh)*(y_2-yh)-(x_2-xh)*(y_1-yh))/(SQRT((x_1-x_2)^2+(y_1-y_2)^2))</f>
        <v>10.876469781688098</v>
      </c>
      <c r="AO200" s="15">
        <f>-((x_2-xh)*(y_3-yh)-(x_3-xh)*(y_2-yh))/(SQRT((x_2-x_3)^2+(y_2-y_3)^2))</f>
        <v>29.426862030310364</v>
      </c>
      <c r="AP200" s="15">
        <f>-((x_3-xh)*(y_1-yh)-(x_1-xh)*(y_3-yh))/(SQRT((x_3-x_1)^2+(y_3-y_1)^2))</f>
        <v>6.23359247520822</v>
      </c>
    </row>
    <row r="201" spans="1:42" ht="12.75">
      <c r="A201">
        <f t="shared" si="66"/>
        <v>195</v>
      </c>
      <c r="B201">
        <v>4.5614</v>
      </c>
      <c r="C201">
        <v>-57.4429</v>
      </c>
      <c r="D201">
        <v>93.1317</v>
      </c>
      <c r="E201" s="1">
        <f t="shared" si="67"/>
        <v>0.19918938224714625</v>
      </c>
      <c r="G201">
        <v>50.9692</v>
      </c>
      <c r="H201">
        <v>-76.716</v>
      </c>
      <c r="I201">
        <v>84.4216</v>
      </c>
      <c r="J201" s="1">
        <f t="shared" si="68"/>
        <v>0.199139398412267</v>
      </c>
      <c r="L201">
        <v>13.2165</v>
      </c>
      <c r="M201">
        <v>-114.3443</v>
      </c>
      <c r="N201">
        <v>71.8276</v>
      </c>
      <c r="O201" s="1">
        <f t="shared" si="69"/>
        <v>0.19913939841226788</v>
      </c>
      <c r="Q201">
        <v>13.204</v>
      </c>
      <c r="R201">
        <v>-72.8093</v>
      </c>
      <c r="S201">
        <v>14.3295</v>
      </c>
      <c r="T201" s="1">
        <f t="shared" si="70"/>
        <v>0.1991893822471458</v>
      </c>
      <c r="V201" s="1">
        <f t="shared" si="54"/>
        <v>13.204</v>
      </c>
      <c r="W201" s="1">
        <f t="shared" si="55"/>
        <v>-72.8093</v>
      </c>
      <c r="X201" s="1">
        <f t="shared" si="56"/>
        <v>275</v>
      </c>
      <c r="Y201" s="1">
        <f t="shared" si="71"/>
        <v>0.1991893822471458</v>
      </c>
      <c r="AA201" s="1">
        <f t="shared" si="57"/>
        <v>182.72082346741436</v>
      </c>
      <c r="AB201" s="1">
        <f t="shared" si="58"/>
        <v>194.3234396116176</v>
      </c>
      <c r="AC201" s="1">
        <f t="shared" si="59"/>
        <v>207.37449337613822</v>
      </c>
      <c r="AE201" s="1">
        <f t="shared" si="60"/>
        <v>51.000020847642794</v>
      </c>
      <c r="AF201" s="1">
        <f t="shared" si="61"/>
        <v>54.770102740272456</v>
      </c>
      <c r="AG201" s="1">
        <f t="shared" si="62"/>
        <v>61.37218225531825</v>
      </c>
      <c r="AI201" s="1">
        <f t="shared" si="63"/>
        <v>84.46311144570582</v>
      </c>
      <c r="AJ201" s="1">
        <f t="shared" si="64"/>
        <v>78.7331320289528</v>
      </c>
      <c r="AK201" s="1">
        <f t="shared" si="65"/>
        <v>78.44609203145305</v>
      </c>
      <c r="AN201" s="15">
        <f>-((x_1-xh)*(y_2-yh)-(x_2-xh)*(y_1-yh))/(SQRT((x_1-x_2)^2+(y_1-y_2)^2))</f>
        <v>10.876480372004702</v>
      </c>
      <c r="AO201" s="15">
        <f>-((x_2-xh)*(y_3-yh)-(x_3-xh)*(y_2-yh))/(SQRT((x_2-x_3)^2+(y_2-y_3)^2))</f>
        <v>29.426932624199704</v>
      </c>
      <c r="AP201" s="15">
        <f>-((x_3-xh)*(y_1-yh)-(x_1-xh)*(y_3-yh))/(SQRT((x_3-x_1)^2+(y_3-y_1)^2))</f>
        <v>6.233564148330443</v>
      </c>
    </row>
    <row r="202" spans="1:42" ht="12.75">
      <c r="A202">
        <f t="shared" si="66"/>
        <v>196</v>
      </c>
      <c r="B202">
        <v>4.4618</v>
      </c>
      <c r="C202">
        <v>-57.6153</v>
      </c>
      <c r="D202">
        <v>93.1317</v>
      </c>
      <c r="E202" s="1">
        <f t="shared" si="67"/>
        <v>0.1991027875244307</v>
      </c>
      <c r="G202">
        <v>50.8696</v>
      </c>
      <c r="H202">
        <v>-76.8885</v>
      </c>
      <c r="I202">
        <v>84.4216</v>
      </c>
      <c r="J202" s="1">
        <f t="shared" si="68"/>
        <v>0.19918938224714758</v>
      </c>
      <c r="L202">
        <v>13.1169</v>
      </c>
      <c r="M202">
        <v>-114.5168</v>
      </c>
      <c r="N202">
        <v>71.8276</v>
      </c>
      <c r="O202" s="1">
        <f t="shared" si="69"/>
        <v>0.1991893822471467</v>
      </c>
      <c r="Q202">
        <v>13.1044</v>
      </c>
      <c r="R202">
        <v>-72.9818</v>
      </c>
      <c r="S202">
        <v>14.3295</v>
      </c>
      <c r="T202" s="1">
        <f t="shared" si="70"/>
        <v>0.199189382247159</v>
      </c>
      <c r="V202" s="1">
        <f t="shared" si="54"/>
        <v>13.1044</v>
      </c>
      <c r="W202" s="1">
        <f t="shared" si="55"/>
        <v>-72.9818</v>
      </c>
      <c r="X202" s="1">
        <f t="shared" si="56"/>
        <v>275</v>
      </c>
      <c r="Y202" s="1">
        <f t="shared" si="71"/>
        <v>0.199189382247159</v>
      </c>
      <c r="AA202" s="1">
        <f t="shared" si="57"/>
        <v>182.72083187721097</v>
      </c>
      <c r="AB202" s="1">
        <f t="shared" si="58"/>
        <v>194.3234396116176</v>
      </c>
      <c r="AC202" s="1">
        <f t="shared" si="59"/>
        <v>207.37449337613822</v>
      </c>
      <c r="AE202" s="1">
        <f t="shared" si="60"/>
        <v>51.00005863810354</v>
      </c>
      <c r="AF202" s="1">
        <f t="shared" si="61"/>
        <v>54.770102740272456</v>
      </c>
      <c r="AG202" s="1">
        <f t="shared" si="62"/>
        <v>61.37227497062497</v>
      </c>
      <c r="AI202" s="1">
        <f t="shared" si="63"/>
        <v>84.46308424244413</v>
      </c>
      <c r="AJ202" s="1">
        <f t="shared" si="64"/>
        <v>78.7331320289528</v>
      </c>
      <c r="AK202" s="1">
        <f t="shared" si="65"/>
        <v>78.44609203145305</v>
      </c>
      <c r="AN202" s="15">
        <f>-((x_1-xh)*(y_2-yh)-(x_2-xh)*(y_1-yh))/(SQRT((x_1-x_2)^2+(y_1-y_2)^2))</f>
        <v>10.87654722399169</v>
      </c>
      <c r="AO202" s="15">
        <f>-((x_2-xh)*(y_3-yh)-(x_3-xh)*(y_2-yh))/(SQRT((x_2-x_3)^2+(y_2-y_3)^2))</f>
        <v>29.426932624199694</v>
      </c>
      <c r="AP202" s="15">
        <f>-((x_3-xh)*(y_1-yh)-(x_1-xh)*(y_3-yh))/(SQRT((x_3-x_1)^2+(y_3-y_1)^2))</f>
        <v>6.2335534193326545</v>
      </c>
    </row>
    <row r="203" spans="1:42" ht="12.75">
      <c r="A203">
        <f t="shared" si="66"/>
        <v>197</v>
      </c>
      <c r="B203">
        <v>4.2749</v>
      </c>
      <c r="C203">
        <v>-57.9391</v>
      </c>
      <c r="D203">
        <v>93.1317</v>
      </c>
      <c r="E203" s="1">
        <f t="shared" si="67"/>
        <v>0.3738690278693915</v>
      </c>
      <c r="G203">
        <v>50.6827</v>
      </c>
      <c r="H203">
        <v>-77.2122</v>
      </c>
      <c r="I203">
        <v>84.4216</v>
      </c>
      <c r="J203" s="1">
        <f t="shared" si="68"/>
        <v>0.37378242334278106</v>
      </c>
      <c r="L203">
        <v>12.93</v>
      </c>
      <c r="M203">
        <v>-114.8405</v>
      </c>
      <c r="N203">
        <v>71.8276</v>
      </c>
      <c r="O203" s="1">
        <f t="shared" si="69"/>
        <v>0.37378242334278017</v>
      </c>
      <c r="Q203">
        <v>12.9175</v>
      </c>
      <c r="R203">
        <v>-73.3055</v>
      </c>
      <c r="S203">
        <v>14.3295</v>
      </c>
      <c r="T203" s="1">
        <f t="shared" si="70"/>
        <v>0.3737824233427679</v>
      </c>
      <c r="V203" s="1">
        <f t="shared" si="54"/>
        <v>12.9175</v>
      </c>
      <c r="W203" s="1">
        <f t="shared" si="55"/>
        <v>-73.3055</v>
      </c>
      <c r="X203" s="1">
        <f t="shared" si="56"/>
        <v>275</v>
      </c>
      <c r="Y203" s="1">
        <f t="shared" si="71"/>
        <v>0.3737824233427679</v>
      </c>
      <c r="AA203" s="1">
        <f t="shared" si="57"/>
        <v>182.72082346741436</v>
      </c>
      <c r="AB203" s="1">
        <f t="shared" si="58"/>
        <v>194.3234396116176</v>
      </c>
      <c r="AC203" s="1">
        <f t="shared" si="59"/>
        <v>207.37449337613822</v>
      </c>
      <c r="AE203" s="1">
        <f t="shared" si="60"/>
        <v>51.00002084764279</v>
      </c>
      <c r="AF203" s="1">
        <f t="shared" si="61"/>
        <v>54.770102740272456</v>
      </c>
      <c r="AG203" s="1">
        <f t="shared" si="62"/>
        <v>61.37218225531825</v>
      </c>
      <c r="AI203" s="1">
        <f t="shared" si="63"/>
        <v>84.46311144570582</v>
      </c>
      <c r="AJ203" s="1">
        <f t="shared" si="64"/>
        <v>78.7331320289528</v>
      </c>
      <c r="AK203" s="1">
        <f t="shared" si="65"/>
        <v>78.44609203145305</v>
      </c>
      <c r="AN203" s="15">
        <f>-((x_1-xh)*(y_2-yh)-(x_2-xh)*(y_1-yh))/(SQRT((x_1-x_2)^2+(y_1-y_2)^2))</f>
        <v>10.876480372004702</v>
      </c>
      <c r="AO203" s="15">
        <f>-((x_2-xh)*(y_3-yh)-(x_3-xh)*(y_2-yh))/(SQRT((x_2-x_3)^2+(y_2-y_3)^2))</f>
        <v>29.426932624199697</v>
      </c>
      <c r="AP203" s="15">
        <f>-((x_3-xh)*(y_1-yh)-(x_1-xh)*(y_3-yh))/(SQRT((x_3-x_1)^2+(y_3-y_1)^2))</f>
        <v>6.233564148330443</v>
      </c>
    </row>
    <row r="204" spans="1:42" ht="12.75">
      <c r="A204">
        <f t="shared" si="66"/>
        <v>198</v>
      </c>
      <c r="B204">
        <v>4.1749</v>
      </c>
      <c r="C204">
        <v>-58.1123</v>
      </c>
      <c r="D204">
        <v>93.1317</v>
      </c>
      <c r="E204" s="1">
        <f t="shared" si="67"/>
        <v>0.19999559995159377</v>
      </c>
      <c r="G204">
        <v>50.5827</v>
      </c>
      <c r="H204">
        <v>-77.3855</v>
      </c>
      <c r="I204">
        <v>84.4216</v>
      </c>
      <c r="J204" s="1">
        <f t="shared" si="68"/>
        <v>0.2000822081045639</v>
      </c>
      <c r="L204">
        <v>12.83</v>
      </c>
      <c r="M204">
        <v>-115.0137</v>
      </c>
      <c r="N204">
        <v>71.8276</v>
      </c>
      <c r="O204" s="1">
        <f t="shared" si="69"/>
        <v>0.19999559995159377</v>
      </c>
      <c r="Q204">
        <v>12.8175</v>
      </c>
      <c r="R204">
        <v>-73.4788</v>
      </c>
      <c r="S204">
        <v>14.3295</v>
      </c>
      <c r="T204" s="1">
        <f t="shared" si="70"/>
        <v>0.20008220810457888</v>
      </c>
      <c r="V204" s="1">
        <f t="shared" si="54"/>
        <v>12.8175</v>
      </c>
      <c r="W204" s="1">
        <f t="shared" si="55"/>
        <v>-73.4788</v>
      </c>
      <c r="X204" s="1">
        <f t="shared" si="56"/>
        <v>275</v>
      </c>
      <c r="Y204" s="1">
        <f t="shared" si="71"/>
        <v>0.20008220810457888</v>
      </c>
      <c r="AA204" s="1">
        <f t="shared" si="57"/>
        <v>182.72083187721097</v>
      </c>
      <c r="AB204" s="1">
        <f t="shared" si="58"/>
        <v>194.3234396116176</v>
      </c>
      <c r="AC204" s="1">
        <f t="shared" si="59"/>
        <v>207.37447334717933</v>
      </c>
      <c r="AE204" s="1">
        <f t="shared" si="60"/>
        <v>51.000058638103546</v>
      </c>
      <c r="AF204" s="1">
        <f t="shared" si="61"/>
        <v>54.77003403805771</v>
      </c>
      <c r="AG204" s="1">
        <f t="shared" si="62"/>
        <v>61.37218225531825</v>
      </c>
      <c r="AI204" s="1">
        <f t="shared" si="63"/>
        <v>84.46308424244413</v>
      </c>
      <c r="AJ204" s="1">
        <f t="shared" si="64"/>
        <v>78.7331320289528</v>
      </c>
      <c r="AK204" s="1">
        <f t="shared" si="65"/>
        <v>78.4461191007321</v>
      </c>
      <c r="AN204" s="15">
        <f>-((x_1-xh)*(y_2-yh)-(x_2-xh)*(y_1-yh))/(SQRT((x_1-x_2)^2+(y_1-y_2)^2))</f>
        <v>10.876547223991688</v>
      </c>
      <c r="AO204" s="15">
        <f>-((x_2-xh)*(y_3-yh)-(x_3-xh)*(y_2-yh))/(SQRT((x_2-x_3)^2+(y_2-y_3)^2))</f>
        <v>29.42690074647604</v>
      </c>
      <c r="AP204" s="15">
        <f>-((x_3-xh)*(y_1-yh)-(x_1-xh)*(y_3-yh))/(SQRT((x_3-x_1)^2+(y_3-y_1)^2))</f>
        <v>6.23354911059839</v>
      </c>
    </row>
    <row r="205" spans="1:42" ht="12.75">
      <c r="A205">
        <f t="shared" si="66"/>
        <v>199</v>
      </c>
      <c r="B205">
        <v>4.0749</v>
      </c>
      <c r="C205">
        <v>-58.2855</v>
      </c>
      <c r="D205">
        <v>93.1317</v>
      </c>
      <c r="E205" s="1">
        <f t="shared" si="67"/>
        <v>0.1999955999515999</v>
      </c>
      <c r="G205">
        <v>50.4826</v>
      </c>
      <c r="H205">
        <v>-77.5587</v>
      </c>
      <c r="I205">
        <v>84.4216</v>
      </c>
      <c r="J205" s="1">
        <f t="shared" si="68"/>
        <v>0.20004561979709498</v>
      </c>
      <c r="L205">
        <v>12.7299</v>
      </c>
      <c r="M205">
        <v>-115.187</v>
      </c>
      <c r="N205">
        <v>71.8276</v>
      </c>
      <c r="O205" s="1">
        <f t="shared" si="69"/>
        <v>0.20013220630373074</v>
      </c>
      <c r="Q205">
        <v>12.7175</v>
      </c>
      <c r="R205">
        <v>-73.652</v>
      </c>
      <c r="S205">
        <v>14.3295</v>
      </c>
      <c r="T205" s="1">
        <f t="shared" si="70"/>
        <v>0.19999559995159466</v>
      </c>
      <c r="V205" s="1">
        <f t="shared" si="54"/>
        <v>12.7175</v>
      </c>
      <c r="W205" s="1">
        <f t="shared" si="55"/>
        <v>-73.652</v>
      </c>
      <c r="X205" s="1">
        <f t="shared" si="56"/>
        <v>275</v>
      </c>
      <c r="Y205" s="1">
        <f t="shared" si="71"/>
        <v>0.19999559995159466</v>
      </c>
      <c r="AA205" s="1">
        <f t="shared" si="57"/>
        <v>182.72083187721097</v>
      </c>
      <c r="AB205" s="1">
        <f t="shared" si="58"/>
        <v>194.3234201774454</v>
      </c>
      <c r="AC205" s="1">
        <f t="shared" si="59"/>
        <v>207.3744933701346</v>
      </c>
      <c r="AE205" s="1">
        <f t="shared" si="60"/>
        <v>50.999967642538756</v>
      </c>
      <c r="AF205" s="1">
        <f t="shared" si="61"/>
        <v>54.77010274027245</v>
      </c>
      <c r="AG205" s="1">
        <f t="shared" si="62"/>
        <v>61.37226086808273</v>
      </c>
      <c r="AI205" s="1">
        <f t="shared" si="63"/>
        <v>84.46308424244413</v>
      </c>
      <c r="AJ205" s="1">
        <f t="shared" si="64"/>
        <v>78.73316079197762</v>
      </c>
      <c r="AK205" s="1">
        <f t="shared" si="65"/>
        <v>78.44609203956696</v>
      </c>
      <c r="AN205" s="15">
        <f>-((x_1-xh)*(y_2-yh)-(x_2-xh)*(y_1-yh))/(SQRT((x_1-x_2)^2+(y_1-y_2)^2))</f>
        <v>10.876536633591762</v>
      </c>
      <c r="AO205" s="15">
        <f>-((x_2-xh)*(y_3-yh)-(x_3-xh)*(y_2-yh))/(SQRT((x_2-x_3)^2+(y_2-y_3)^2))</f>
        <v>29.426862030310357</v>
      </c>
      <c r="AP205" s="15">
        <f>-((x_3-xh)*(y_1-yh)-(x_1-xh)*(y_3-yh))/(SQRT((x_3-x_1)^2+(y_3-y_1)^2))</f>
        <v>6.233581746329919</v>
      </c>
    </row>
    <row r="206" spans="1:42" ht="12.75">
      <c r="A206">
        <f t="shared" si="66"/>
        <v>200</v>
      </c>
      <c r="B206">
        <v>3.8862</v>
      </c>
      <c r="C206">
        <v>-58.6124</v>
      </c>
      <c r="D206">
        <v>93.1317</v>
      </c>
      <c r="E206" s="1">
        <f t="shared" si="67"/>
        <v>0.3774537057706566</v>
      </c>
      <c r="G206">
        <v>50.2939</v>
      </c>
      <c r="H206">
        <v>-77.8856</v>
      </c>
      <c r="I206">
        <v>84.4216</v>
      </c>
      <c r="J206" s="1">
        <f t="shared" si="68"/>
        <v>0.3774537057706489</v>
      </c>
      <c r="L206">
        <v>12.5412</v>
      </c>
      <c r="M206">
        <v>-115.5138</v>
      </c>
      <c r="N206">
        <v>71.8276</v>
      </c>
      <c r="O206" s="1">
        <f t="shared" si="69"/>
        <v>0.3773671024347565</v>
      </c>
      <c r="Q206">
        <v>12.5288</v>
      </c>
      <c r="R206">
        <v>-73.9789</v>
      </c>
      <c r="S206">
        <v>14.3295</v>
      </c>
      <c r="T206" s="1">
        <f t="shared" si="70"/>
        <v>0.3774537057706498</v>
      </c>
      <c r="V206" s="1">
        <f t="shared" si="54"/>
        <v>12.5288</v>
      </c>
      <c r="W206" s="1">
        <f t="shared" si="55"/>
        <v>-73.9789</v>
      </c>
      <c r="X206" s="1">
        <f t="shared" si="56"/>
        <v>275</v>
      </c>
      <c r="Y206" s="1">
        <f t="shared" si="71"/>
        <v>0.3774537057706498</v>
      </c>
      <c r="AA206" s="1">
        <f t="shared" si="57"/>
        <v>182.72083187721097</v>
      </c>
      <c r="AB206" s="1">
        <f t="shared" si="58"/>
        <v>194.3234201774454</v>
      </c>
      <c r="AC206" s="1">
        <f t="shared" si="59"/>
        <v>207.3744733411757</v>
      </c>
      <c r="AE206" s="1">
        <f t="shared" si="60"/>
        <v>50.999967642538756</v>
      </c>
      <c r="AF206" s="1">
        <f t="shared" si="61"/>
        <v>54.77003403805771</v>
      </c>
      <c r="AG206" s="1">
        <f t="shared" si="62"/>
        <v>61.37216815275471</v>
      </c>
      <c r="AI206" s="1">
        <f t="shared" si="63"/>
        <v>84.46308424244413</v>
      </c>
      <c r="AJ206" s="1">
        <f t="shared" si="64"/>
        <v>78.73316079197762</v>
      </c>
      <c r="AK206" s="1">
        <f t="shared" si="65"/>
        <v>78.44611910884605</v>
      </c>
      <c r="AN206" s="15">
        <f>-((x_1-xh)*(y_2-yh)-(x_2-xh)*(y_1-yh))/(SQRT((x_1-x_2)^2+(y_1-y_2)^2))</f>
        <v>10.876536633591758</v>
      </c>
      <c r="AO206" s="15">
        <f>-((x_2-xh)*(y_3-yh)-(x_3-xh)*(y_2-yh))/(SQRT((x_2-x_3)^2+(y_2-y_3)^2))</f>
        <v>29.426830152680825</v>
      </c>
      <c r="AP206" s="15">
        <f>-((x_3-xh)*(y_1-yh)-(x_1-xh)*(y_3-yh))/(SQRT((x_3-x_1)^2+(y_3-y_1)^2))</f>
        <v>6.233577437645985</v>
      </c>
    </row>
    <row r="207" spans="1:42" ht="12.75">
      <c r="A207">
        <f t="shared" si="66"/>
        <v>201</v>
      </c>
      <c r="B207">
        <v>3.7856</v>
      </c>
      <c r="C207">
        <v>-58.7865</v>
      </c>
      <c r="D207">
        <v>93.1317</v>
      </c>
      <c r="E207" s="1">
        <f t="shared" si="67"/>
        <v>0.20107503574536176</v>
      </c>
      <c r="G207">
        <v>50.1934</v>
      </c>
      <c r="H207">
        <v>-78.0597</v>
      </c>
      <c r="I207">
        <v>84.4216</v>
      </c>
      <c r="J207" s="1">
        <f t="shared" si="68"/>
        <v>0.20102502331800443</v>
      </c>
      <c r="L207">
        <v>12.4407</v>
      </c>
      <c r="M207">
        <v>-115.688</v>
      </c>
      <c r="N207">
        <v>71.8276</v>
      </c>
      <c r="O207" s="1">
        <f t="shared" si="69"/>
        <v>0.201111635665368</v>
      </c>
      <c r="Q207">
        <v>12.4283</v>
      </c>
      <c r="R207">
        <v>-74.153</v>
      </c>
      <c r="S207">
        <v>14.3295</v>
      </c>
      <c r="T207" s="1">
        <f t="shared" si="70"/>
        <v>0.20102502331800262</v>
      </c>
      <c r="V207" s="1">
        <f t="shared" si="54"/>
        <v>12.4283</v>
      </c>
      <c r="W207" s="1">
        <f t="shared" si="55"/>
        <v>-74.153</v>
      </c>
      <c r="X207" s="1">
        <f t="shared" si="56"/>
        <v>275</v>
      </c>
      <c r="Y207" s="1">
        <f t="shared" si="71"/>
        <v>0.20102502331800262</v>
      </c>
      <c r="AA207" s="1">
        <f t="shared" si="57"/>
        <v>182.7208366071861</v>
      </c>
      <c r="AB207" s="1">
        <f t="shared" si="58"/>
        <v>194.3234201774454</v>
      </c>
      <c r="AC207" s="1">
        <f t="shared" si="59"/>
        <v>207.3744933701346</v>
      </c>
      <c r="AE207" s="1">
        <f t="shared" si="60"/>
        <v>51.00005863810354</v>
      </c>
      <c r="AF207" s="1">
        <f t="shared" si="61"/>
        <v>54.77010274027245</v>
      </c>
      <c r="AG207" s="1">
        <f t="shared" si="62"/>
        <v>61.37227497062497</v>
      </c>
      <c r="AI207" s="1">
        <f t="shared" si="63"/>
        <v>84.46306894240116</v>
      </c>
      <c r="AJ207" s="1">
        <f t="shared" si="64"/>
        <v>78.73316079197762</v>
      </c>
      <c r="AK207" s="1">
        <f t="shared" si="65"/>
        <v>78.44609203956696</v>
      </c>
      <c r="AN207" s="15">
        <f>-((x_1-xh)*(y_2-yh)-(x_2-xh)*(y_1-yh))/(SQRT((x_1-x_2)^2+(y_1-y_2)^2))</f>
        <v>10.87650886995446</v>
      </c>
      <c r="AO207" s="15">
        <f>-((x_2-xh)*(y_3-yh)-(x_3-xh)*(y_2-yh))/(SQRT((x_2-x_3)^2+(y_2-y_3)^2))</f>
        <v>29.426862030310357</v>
      </c>
      <c r="AP207" s="15">
        <f>-((x_3-xh)*(y_1-yh)-(x_1-xh)*(y_3-yh))/(SQRT((x_3-x_1)^2+(y_3-y_1)^2))</f>
        <v>6.233652282204309</v>
      </c>
    </row>
    <row r="208" spans="1:42" ht="12.75">
      <c r="A208">
        <f t="shared" si="66"/>
        <v>202</v>
      </c>
      <c r="B208">
        <v>3.6851</v>
      </c>
      <c r="C208">
        <v>-58.9607</v>
      </c>
      <c r="D208">
        <v>93.1317</v>
      </c>
      <c r="E208" s="1">
        <f t="shared" si="67"/>
        <v>0.20111163566537413</v>
      </c>
      <c r="G208">
        <v>50.0929</v>
      </c>
      <c r="H208">
        <v>-78.2338</v>
      </c>
      <c r="I208">
        <v>84.4216</v>
      </c>
      <c r="J208" s="1">
        <f t="shared" si="68"/>
        <v>0.20102502331798855</v>
      </c>
      <c r="L208">
        <v>12.3402</v>
      </c>
      <c r="M208">
        <v>-115.8621</v>
      </c>
      <c r="N208">
        <v>71.8276</v>
      </c>
      <c r="O208" s="1">
        <f t="shared" si="69"/>
        <v>0.20102502331799033</v>
      </c>
      <c r="Q208">
        <v>12.3277</v>
      </c>
      <c r="R208">
        <v>-74.3271</v>
      </c>
      <c r="S208">
        <v>14.3295</v>
      </c>
      <c r="T208" s="1">
        <f t="shared" si="70"/>
        <v>0.20107503574536176</v>
      </c>
      <c r="V208" s="1">
        <f t="shared" si="54"/>
        <v>12.3277</v>
      </c>
      <c r="W208" s="1">
        <f t="shared" si="55"/>
        <v>-74.3271</v>
      </c>
      <c r="X208" s="1">
        <f t="shared" si="56"/>
        <v>275</v>
      </c>
      <c r="Y208" s="1">
        <f t="shared" si="71"/>
        <v>0.20107503574536176</v>
      </c>
      <c r="AA208" s="1">
        <f t="shared" si="57"/>
        <v>182.72082346741436</v>
      </c>
      <c r="AB208" s="1">
        <f t="shared" si="58"/>
        <v>194.3234396116176</v>
      </c>
      <c r="AC208" s="1">
        <f t="shared" si="59"/>
        <v>207.37449337613822</v>
      </c>
      <c r="AE208" s="1">
        <f t="shared" si="60"/>
        <v>51.000020847642794</v>
      </c>
      <c r="AF208" s="1">
        <f t="shared" si="61"/>
        <v>54.77010274027245</v>
      </c>
      <c r="AG208" s="1">
        <f t="shared" si="62"/>
        <v>61.37218225531824</v>
      </c>
      <c r="AI208" s="1">
        <f t="shared" si="63"/>
        <v>84.46311144570582</v>
      </c>
      <c r="AJ208" s="1">
        <f t="shared" si="64"/>
        <v>78.7331320289528</v>
      </c>
      <c r="AK208" s="1">
        <f t="shared" si="65"/>
        <v>78.44609203145305</v>
      </c>
      <c r="AN208" s="15">
        <f>-((x_1-xh)*(y_2-yh)-(x_2-xh)*(y_1-yh))/(SQRT((x_1-x_2)^2+(y_1-y_2)^2))</f>
        <v>10.876480372004705</v>
      </c>
      <c r="AO208" s="15">
        <f>-((x_2-xh)*(y_3-yh)-(x_3-xh)*(y_2-yh))/(SQRT((x_2-x_3)^2+(y_2-y_3)^2))</f>
        <v>29.426932624199697</v>
      </c>
      <c r="AP208" s="15">
        <f>-((x_3-xh)*(y_1-yh)-(x_1-xh)*(y_3-yh))/(SQRT((x_3-x_1)^2+(y_3-y_1)^2))</f>
        <v>6.23356414833044</v>
      </c>
    </row>
    <row r="209" spans="1:42" ht="12.75">
      <c r="A209">
        <f t="shared" si="66"/>
        <v>203</v>
      </c>
      <c r="B209">
        <v>3.4941</v>
      </c>
      <c r="C209">
        <v>-59.2915</v>
      </c>
      <c r="D209">
        <v>93.1317</v>
      </c>
      <c r="E209" s="1">
        <f t="shared" si="67"/>
        <v>0.38198120372604405</v>
      </c>
      <c r="G209">
        <v>49.9018</v>
      </c>
      <c r="H209">
        <v>-78.5647</v>
      </c>
      <c r="I209">
        <v>84.4216</v>
      </c>
      <c r="J209" s="1">
        <f t="shared" si="68"/>
        <v>0.3821178090589332</v>
      </c>
      <c r="L209">
        <v>12.1491</v>
      </c>
      <c r="M209">
        <v>-116.1929</v>
      </c>
      <c r="N209">
        <v>71.8276</v>
      </c>
      <c r="O209" s="1">
        <f t="shared" si="69"/>
        <v>0.38203121600203976</v>
      </c>
      <c r="Q209">
        <v>12.1367</v>
      </c>
      <c r="R209">
        <v>-74.658</v>
      </c>
      <c r="S209">
        <v>14.3295</v>
      </c>
      <c r="T209" s="1">
        <f t="shared" si="70"/>
        <v>0.3820678081178786</v>
      </c>
      <c r="V209" s="1">
        <f t="shared" si="54"/>
        <v>12.1367</v>
      </c>
      <c r="W209" s="1">
        <f t="shared" si="55"/>
        <v>-74.658</v>
      </c>
      <c r="X209" s="1">
        <f t="shared" si="56"/>
        <v>275</v>
      </c>
      <c r="Y209" s="1">
        <f t="shared" si="71"/>
        <v>0.3820678081178786</v>
      </c>
      <c r="AA209" s="1">
        <f t="shared" si="57"/>
        <v>182.72083187721097</v>
      </c>
      <c r="AB209" s="1">
        <f t="shared" si="58"/>
        <v>194.3234201774454</v>
      </c>
      <c r="AC209" s="1">
        <f t="shared" si="59"/>
        <v>207.3744733411757</v>
      </c>
      <c r="AE209" s="1">
        <f t="shared" si="60"/>
        <v>50.999967642538756</v>
      </c>
      <c r="AF209" s="1">
        <f t="shared" si="61"/>
        <v>54.7700340380577</v>
      </c>
      <c r="AG209" s="1">
        <f t="shared" si="62"/>
        <v>61.37216815275471</v>
      </c>
      <c r="AI209" s="1">
        <f t="shared" si="63"/>
        <v>84.46308424244413</v>
      </c>
      <c r="AJ209" s="1">
        <f t="shared" si="64"/>
        <v>78.73316079197762</v>
      </c>
      <c r="AK209" s="1">
        <f t="shared" si="65"/>
        <v>78.44611910884605</v>
      </c>
      <c r="AN209" s="15">
        <f>-((x_1-xh)*(y_2-yh)-(x_2-xh)*(y_1-yh))/(SQRT((x_1-x_2)^2+(y_1-y_2)^2))</f>
        <v>10.876536633591764</v>
      </c>
      <c r="AO209" s="15">
        <f>-((x_2-xh)*(y_3-yh)-(x_3-xh)*(y_2-yh))/(SQRT((x_2-x_3)^2+(y_2-y_3)^2))</f>
        <v>29.426830152680825</v>
      </c>
      <c r="AP209" s="15">
        <f>-((x_3-xh)*(y_1-yh)-(x_1-xh)*(y_3-yh))/(SQRT((x_3-x_1)^2+(y_3-y_1)^2))</f>
        <v>6.233577437645983</v>
      </c>
    </row>
    <row r="210" spans="1:42" ht="12.75">
      <c r="A210">
        <f t="shared" si="66"/>
        <v>204</v>
      </c>
      <c r="B210">
        <v>3.393</v>
      </c>
      <c r="C210">
        <v>-59.4666</v>
      </c>
      <c r="D210">
        <v>93.1317</v>
      </c>
      <c r="E210" s="1">
        <f t="shared" si="67"/>
        <v>0.20219104826871095</v>
      </c>
      <c r="G210">
        <v>49.8008</v>
      </c>
      <c r="H210">
        <v>-78.7398</v>
      </c>
      <c r="I210">
        <v>84.4216</v>
      </c>
      <c r="J210" s="1">
        <f t="shared" si="68"/>
        <v>0.20214106460588355</v>
      </c>
      <c r="L210">
        <v>12.048</v>
      </c>
      <c r="M210">
        <v>-116.368</v>
      </c>
      <c r="N210">
        <v>71.8276</v>
      </c>
      <c r="O210" s="1">
        <f t="shared" si="69"/>
        <v>0.20219104826871118</v>
      </c>
      <c r="Q210">
        <v>12.0356</v>
      </c>
      <c r="R210">
        <v>-74.8331</v>
      </c>
      <c r="S210">
        <v>14.3295</v>
      </c>
      <c r="T210" s="1">
        <f t="shared" si="70"/>
        <v>0.20219104826871032</v>
      </c>
      <c r="V210" s="1">
        <f t="shared" si="54"/>
        <v>12.0356</v>
      </c>
      <c r="W210" s="1">
        <f t="shared" si="55"/>
        <v>-74.8331</v>
      </c>
      <c r="X210" s="1">
        <f t="shared" si="56"/>
        <v>275</v>
      </c>
      <c r="Y210" s="1">
        <f t="shared" si="71"/>
        <v>0.20219104826871032</v>
      </c>
      <c r="AA210" s="1">
        <f t="shared" si="57"/>
        <v>182.72083187721097</v>
      </c>
      <c r="AB210" s="1">
        <f t="shared" si="58"/>
        <v>194.3234396116176</v>
      </c>
      <c r="AC210" s="1">
        <f t="shared" si="59"/>
        <v>207.3744733411757</v>
      </c>
      <c r="AE210" s="1">
        <f t="shared" si="60"/>
        <v>51.000058638103546</v>
      </c>
      <c r="AF210" s="1">
        <f t="shared" si="61"/>
        <v>54.77010296758624</v>
      </c>
      <c r="AG210" s="1">
        <f t="shared" si="62"/>
        <v>61.37216815275471</v>
      </c>
      <c r="AI210" s="1">
        <f t="shared" si="63"/>
        <v>84.46308424244413</v>
      </c>
      <c r="AJ210" s="1">
        <f t="shared" si="64"/>
        <v>78.7331320289528</v>
      </c>
      <c r="AK210" s="1">
        <f t="shared" si="65"/>
        <v>78.44611910884605</v>
      </c>
      <c r="AN210" s="15">
        <f>-((x_1-xh)*(y_2-yh)-(x_2-xh)*(y_1-yh))/(SQRT((x_1-x_2)^2+(y_1-y_2)^2))</f>
        <v>10.876547223991679</v>
      </c>
      <c r="AO210" s="15">
        <f>-((x_2-xh)*(y_3-yh)-(x_3-xh)*(y_2-yh))/(SQRT((x_2-x_3)^2+(y_2-y_3)^2))</f>
        <v>29.42686897382647</v>
      </c>
      <c r="AP210" s="15">
        <f>-((x_3-xh)*(y_1-yh)-(x_1-xh)*(y_3-yh))/(SQRT((x_3-x_1)^2+(y_3-y_1)^2))</f>
        <v>6.233577437645984</v>
      </c>
    </row>
    <row r="211" spans="1:42" ht="12.75">
      <c r="A211">
        <f t="shared" si="66"/>
        <v>205</v>
      </c>
      <c r="B211">
        <v>3.2919</v>
      </c>
      <c r="C211">
        <v>-59.6417</v>
      </c>
      <c r="D211">
        <v>93.1317</v>
      </c>
      <c r="E211" s="1">
        <f t="shared" si="67"/>
        <v>0.20219104826871076</v>
      </c>
      <c r="G211">
        <v>49.6997</v>
      </c>
      <c r="H211">
        <v>-78.9149</v>
      </c>
      <c r="I211">
        <v>84.4216</v>
      </c>
      <c r="J211" s="1">
        <f t="shared" si="68"/>
        <v>0.20219104826871206</v>
      </c>
      <c r="L211">
        <v>11.947</v>
      </c>
      <c r="M211">
        <v>-116.5431</v>
      </c>
      <c r="N211">
        <v>71.8276</v>
      </c>
      <c r="O211" s="1">
        <f t="shared" si="69"/>
        <v>0.20214106460588444</v>
      </c>
      <c r="Q211">
        <v>11.9345</v>
      </c>
      <c r="R211">
        <v>-75.0081</v>
      </c>
      <c r="S211">
        <v>14.3295</v>
      </c>
      <c r="T211" s="1">
        <f t="shared" si="70"/>
        <v>0.20210445319190554</v>
      </c>
      <c r="V211" s="1">
        <f t="shared" si="54"/>
        <v>11.9345</v>
      </c>
      <c r="W211" s="1">
        <f t="shared" si="55"/>
        <v>-75.0081</v>
      </c>
      <c r="X211" s="1">
        <f t="shared" si="56"/>
        <v>275</v>
      </c>
      <c r="Y211" s="1">
        <f t="shared" si="71"/>
        <v>0.20210445319190554</v>
      </c>
      <c r="AA211" s="1">
        <f t="shared" si="57"/>
        <v>182.72082346741436</v>
      </c>
      <c r="AB211" s="1">
        <f t="shared" si="58"/>
        <v>194.32344162205442</v>
      </c>
      <c r="AC211" s="1">
        <f t="shared" si="59"/>
        <v>207.37449337613822</v>
      </c>
      <c r="AE211" s="1">
        <f t="shared" si="60"/>
        <v>51.000058638103546</v>
      </c>
      <c r="AF211" s="1">
        <f t="shared" si="61"/>
        <v>54.7700340380577</v>
      </c>
      <c r="AG211" s="1">
        <f t="shared" si="62"/>
        <v>61.37218225531824</v>
      </c>
      <c r="AI211" s="1">
        <f t="shared" si="63"/>
        <v>84.46311144570582</v>
      </c>
      <c r="AJ211" s="1">
        <f t="shared" si="64"/>
        <v>78.73312905346424</v>
      </c>
      <c r="AK211" s="1">
        <f t="shared" si="65"/>
        <v>78.44609203145305</v>
      </c>
      <c r="AN211" s="15">
        <f>-((x_1-xh)*(y_2-yh)-(x_2-xh)*(y_1-yh))/(SQRT((x_1-x_2)^2+(y_1-y_2)^2))</f>
        <v>10.876454871580616</v>
      </c>
      <c r="AO211" s="15">
        <f>-((x_2-xh)*(y_3-yh)-(x_3-xh)*(y_2-yh))/(SQRT((x_2-x_3)^2+(y_2-y_3)^2))</f>
        <v>29.426971573844174</v>
      </c>
      <c r="AP211" s="15">
        <f>-((x_3-xh)*(y_1-yh)-(x_1-xh)*(y_3-yh))/(SQRT((x_3-x_1)^2+(y_3-y_1)^2))</f>
        <v>6.23356414833044</v>
      </c>
    </row>
    <row r="212" spans="1:42" ht="12.75">
      <c r="A212">
        <f t="shared" si="66"/>
        <v>206</v>
      </c>
      <c r="B212">
        <v>3.1086</v>
      </c>
      <c r="C212">
        <v>-59.9592</v>
      </c>
      <c r="D212">
        <v>93.1317</v>
      </c>
      <c r="E212" s="1">
        <f t="shared" si="67"/>
        <v>0.36661306577916947</v>
      </c>
      <c r="G212">
        <v>49.5163</v>
      </c>
      <c r="H212">
        <v>-79.2324</v>
      </c>
      <c r="I212">
        <v>84.4216</v>
      </c>
      <c r="J212" s="1">
        <f t="shared" si="68"/>
        <v>0.3666630742248212</v>
      </c>
      <c r="L212">
        <v>11.7636</v>
      </c>
      <c r="M212">
        <v>-116.8607</v>
      </c>
      <c r="N212">
        <v>71.8276</v>
      </c>
      <c r="O212" s="1">
        <f t="shared" si="69"/>
        <v>0.36674966939316905</v>
      </c>
      <c r="Q212">
        <v>11.7512</v>
      </c>
      <c r="R212">
        <v>-75.3257</v>
      </c>
      <c r="S212">
        <v>14.3295</v>
      </c>
      <c r="T212" s="1">
        <f t="shared" si="70"/>
        <v>0.3666996727568746</v>
      </c>
      <c r="V212" s="1">
        <f t="shared" si="54"/>
        <v>11.7512</v>
      </c>
      <c r="W212" s="1">
        <f t="shared" si="55"/>
        <v>-75.3257</v>
      </c>
      <c r="X212" s="1">
        <f t="shared" si="56"/>
        <v>275</v>
      </c>
      <c r="Y212" s="1">
        <f t="shared" si="71"/>
        <v>0.3666996727568746</v>
      </c>
      <c r="AA212" s="1">
        <f t="shared" si="57"/>
        <v>182.72083187721097</v>
      </c>
      <c r="AB212" s="1">
        <f t="shared" si="58"/>
        <v>194.3234201774454</v>
      </c>
      <c r="AC212" s="1">
        <f t="shared" si="59"/>
        <v>207.3744933701346</v>
      </c>
      <c r="AE212" s="1">
        <f t="shared" si="60"/>
        <v>50.999967642538756</v>
      </c>
      <c r="AF212" s="1">
        <f t="shared" si="61"/>
        <v>54.77010274027245</v>
      </c>
      <c r="AG212" s="1">
        <f t="shared" si="62"/>
        <v>61.37226086808273</v>
      </c>
      <c r="AI212" s="1">
        <f t="shared" si="63"/>
        <v>84.46308424244413</v>
      </c>
      <c r="AJ212" s="1">
        <f t="shared" si="64"/>
        <v>78.73316079197762</v>
      </c>
      <c r="AK212" s="1">
        <f t="shared" si="65"/>
        <v>78.44609203956696</v>
      </c>
      <c r="AN212" s="15">
        <f>-((x_1-xh)*(y_2-yh)-(x_2-xh)*(y_1-yh))/(SQRT((x_1-x_2)^2+(y_1-y_2)^2))</f>
        <v>10.876536633591758</v>
      </c>
      <c r="AO212" s="15">
        <f>-((x_2-xh)*(y_3-yh)-(x_3-xh)*(y_2-yh))/(SQRT((x_2-x_3)^2+(y_2-y_3)^2))</f>
        <v>29.42686203031036</v>
      </c>
      <c r="AP212" s="15">
        <f>-((x_3-xh)*(y_1-yh)-(x_1-xh)*(y_3-yh))/(SQRT((x_3-x_1)^2+(y_3-y_1)^2))</f>
        <v>6.233581746329922</v>
      </c>
    </row>
    <row r="213" spans="1:42" ht="12.75">
      <c r="A213">
        <f t="shared" si="66"/>
        <v>207</v>
      </c>
      <c r="B213">
        <v>2.9253</v>
      </c>
      <c r="C213">
        <v>-60.2767</v>
      </c>
      <c r="D213">
        <v>93.1317</v>
      </c>
      <c r="E213" s="1">
        <f t="shared" si="67"/>
        <v>0.3666130657791633</v>
      </c>
      <c r="G213">
        <v>49.3331</v>
      </c>
      <c r="H213">
        <v>-79.5498</v>
      </c>
      <c r="I213">
        <v>84.4216</v>
      </c>
      <c r="J213" s="1">
        <f t="shared" si="68"/>
        <v>0.36647646582011756</v>
      </c>
      <c r="L213">
        <v>11.5804</v>
      </c>
      <c r="M213">
        <v>-117.1781</v>
      </c>
      <c r="N213">
        <v>71.8276</v>
      </c>
      <c r="O213" s="1">
        <f t="shared" si="69"/>
        <v>0.36647646582011845</v>
      </c>
      <c r="Q213">
        <v>11.5679</v>
      </c>
      <c r="R213">
        <v>-75.6431</v>
      </c>
      <c r="S213">
        <v>14.3295</v>
      </c>
      <c r="T213" s="1">
        <f t="shared" si="70"/>
        <v>0.36652646562015734</v>
      </c>
      <c r="V213" s="1">
        <f t="shared" si="54"/>
        <v>11.5679</v>
      </c>
      <c r="W213" s="1">
        <f t="shared" si="55"/>
        <v>-75.6431</v>
      </c>
      <c r="X213" s="1">
        <f t="shared" si="56"/>
        <v>275</v>
      </c>
      <c r="Y213" s="1">
        <f t="shared" si="71"/>
        <v>0.36652646562015734</v>
      </c>
      <c r="AA213" s="1">
        <f t="shared" si="57"/>
        <v>182.72082346741436</v>
      </c>
      <c r="AB213" s="1">
        <f t="shared" si="58"/>
        <v>194.3234396116176</v>
      </c>
      <c r="AC213" s="1">
        <f t="shared" si="59"/>
        <v>207.37449337613822</v>
      </c>
      <c r="AE213" s="1">
        <f t="shared" si="60"/>
        <v>51.0000208476428</v>
      </c>
      <c r="AF213" s="1">
        <f t="shared" si="61"/>
        <v>54.77010274027245</v>
      </c>
      <c r="AG213" s="1">
        <f t="shared" si="62"/>
        <v>61.37218225531825</v>
      </c>
      <c r="AI213" s="1">
        <f t="shared" si="63"/>
        <v>84.46311144570582</v>
      </c>
      <c r="AJ213" s="1">
        <f t="shared" si="64"/>
        <v>78.7331320289528</v>
      </c>
      <c r="AK213" s="1">
        <f t="shared" si="65"/>
        <v>78.44609203145305</v>
      </c>
      <c r="AN213" s="15">
        <f>-((x_1-xh)*(y_2-yh)-(x_2-xh)*(y_1-yh))/(SQRT((x_1-x_2)^2+(y_1-y_2)^2))</f>
        <v>10.87648037200471</v>
      </c>
      <c r="AO213" s="15">
        <f>-((x_2-xh)*(y_3-yh)-(x_3-xh)*(y_2-yh))/(SQRT((x_2-x_3)^2+(y_2-y_3)^2))</f>
        <v>29.426932624199697</v>
      </c>
      <c r="AP213" s="15">
        <f>-((x_3-xh)*(y_1-yh)-(x_1-xh)*(y_3-yh))/(SQRT((x_3-x_1)^2+(y_3-y_1)^2))</f>
        <v>6.23356414833044</v>
      </c>
    </row>
    <row r="214" spans="1:42" ht="12.75">
      <c r="A214">
        <f t="shared" si="66"/>
        <v>208</v>
      </c>
      <c r="B214">
        <v>2.7431</v>
      </c>
      <c r="C214">
        <v>-60.5922</v>
      </c>
      <c r="D214">
        <v>93.1317</v>
      </c>
      <c r="E214" s="1">
        <f t="shared" si="67"/>
        <v>0.36433101707101473</v>
      </c>
      <c r="G214">
        <v>49.1509</v>
      </c>
      <c r="H214">
        <v>-79.8654</v>
      </c>
      <c r="I214">
        <v>84.4216</v>
      </c>
      <c r="J214" s="1">
        <f t="shared" si="68"/>
        <v>0.36441761757631014</v>
      </c>
      <c r="L214">
        <v>11.3982</v>
      </c>
      <c r="M214">
        <v>-117.4937</v>
      </c>
      <c r="N214">
        <v>71.8276</v>
      </c>
      <c r="O214" s="1">
        <f t="shared" si="69"/>
        <v>0.3644176175763216</v>
      </c>
      <c r="Q214">
        <v>11.3857</v>
      </c>
      <c r="R214">
        <v>-75.9587</v>
      </c>
      <c r="S214">
        <v>14.3295</v>
      </c>
      <c r="T214" s="1">
        <f t="shared" si="70"/>
        <v>0.36441761757630925</v>
      </c>
      <c r="V214" s="1">
        <f t="shared" si="54"/>
        <v>11.3857</v>
      </c>
      <c r="W214" s="1">
        <f t="shared" si="55"/>
        <v>-75.9587</v>
      </c>
      <c r="X214" s="1">
        <f t="shared" si="56"/>
        <v>275</v>
      </c>
      <c r="Y214" s="1">
        <f t="shared" si="71"/>
        <v>0.36441761757630925</v>
      </c>
      <c r="AA214" s="1">
        <f t="shared" si="57"/>
        <v>182.72083187721097</v>
      </c>
      <c r="AB214" s="1">
        <f t="shared" si="58"/>
        <v>194.3234396116176</v>
      </c>
      <c r="AC214" s="1">
        <f t="shared" si="59"/>
        <v>207.37449337613822</v>
      </c>
      <c r="AE214" s="1">
        <f t="shared" si="60"/>
        <v>51.000058638103546</v>
      </c>
      <c r="AF214" s="1">
        <f t="shared" si="61"/>
        <v>54.770102740272456</v>
      </c>
      <c r="AG214" s="1">
        <f t="shared" si="62"/>
        <v>61.37227497062497</v>
      </c>
      <c r="AI214" s="1">
        <f t="shared" si="63"/>
        <v>84.46308424244413</v>
      </c>
      <c r="AJ214" s="1">
        <f t="shared" si="64"/>
        <v>78.7331320289528</v>
      </c>
      <c r="AK214" s="1">
        <f t="shared" si="65"/>
        <v>78.44609203145305</v>
      </c>
      <c r="AN214" s="15">
        <f>-((x_1-xh)*(y_2-yh)-(x_2-xh)*(y_1-yh))/(SQRT((x_1-x_2)^2+(y_1-y_2)^2))</f>
        <v>10.876547223991674</v>
      </c>
      <c r="AO214" s="15">
        <f>-((x_2-xh)*(y_3-yh)-(x_3-xh)*(y_2-yh))/(SQRT((x_2-x_3)^2+(y_2-y_3)^2))</f>
        <v>29.426932624199704</v>
      </c>
      <c r="AP214" s="15">
        <f>-((x_3-xh)*(y_1-yh)-(x_1-xh)*(y_3-yh))/(SQRT((x_3-x_1)^2+(y_3-y_1)^2))</f>
        <v>6.233553419332656</v>
      </c>
    </row>
    <row r="215" spans="1:42" ht="12.75">
      <c r="A215">
        <f t="shared" si="66"/>
        <v>209</v>
      </c>
      <c r="B215">
        <v>2.5489</v>
      </c>
      <c r="C215">
        <v>-60.9286</v>
      </c>
      <c r="D215">
        <v>93.1317</v>
      </c>
      <c r="E215" s="1">
        <f t="shared" si="67"/>
        <v>0.38843094624399216</v>
      </c>
      <c r="G215">
        <v>48.9566</v>
      </c>
      <c r="H215">
        <v>-80.2018</v>
      </c>
      <c r="I215">
        <v>84.4216</v>
      </c>
      <c r="J215" s="1">
        <f t="shared" si="68"/>
        <v>0.3884809519139996</v>
      </c>
      <c r="L215">
        <v>11.2039</v>
      </c>
      <c r="M215">
        <v>-117.8301</v>
      </c>
      <c r="N215">
        <v>71.8276</v>
      </c>
      <c r="O215" s="1">
        <f t="shared" si="69"/>
        <v>0.38848095191398735</v>
      </c>
      <c r="Q215">
        <v>11.1915</v>
      </c>
      <c r="R215">
        <v>-76.2951</v>
      </c>
      <c r="S215">
        <v>14.3295</v>
      </c>
      <c r="T215" s="1">
        <f t="shared" si="70"/>
        <v>0.38843094624399854</v>
      </c>
      <c r="V215" s="1">
        <f t="shared" si="54"/>
        <v>11.1915</v>
      </c>
      <c r="W215" s="1">
        <f t="shared" si="55"/>
        <v>-76.2951</v>
      </c>
      <c r="X215" s="1">
        <f t="shared" si="56"/>
        <v>275</v>
      </c>
      <c r="Y215" s="1">
        <f t="shared" si="71"/>
        <v>0.38843094624399854</v>
      </c>
      <c r="AA215" s="1">
        <f t="shared" si="57"/>
        <v>182.72083187721097</v>
      </c>
      <c r="AB215" s="1">
        <f t="shared" si="58"/>
        <v>194.3234201774454</v>
      </c>
      <c r="AC215" s="1">
        <f t="shared" si="59"/>
        <v>207.3744933701346</v>
      </c>
      <c r="AE215" s="1">
        <f t="shared" si="60"/>
        <v>50.999967642538756</v>
      </c>
      <c r="AF215" s="1">
        <f t="shared" si="61"/>
        <v>54.77010274027245</v>
      </c>
      <c r="AG215" s="1">
        <f t="shared" si="62"/>
        <v>61.37226086808273</v>
      </c>
      <c r="AI215" s="1">
        <f t="shared" si="63"/>
        <v>84.46308424244413</v>
      </c>
      <c r="AJ215" s="1">
        <f t="shared" si="64"/>
        <v>78.73316079197762</v>
      </c>
      <c r="AK215" s="1">
        <f t="shared" si="65"/>
        <v>78.44609203956696</v>
      </c>
      <c r="AN215" s="15">
        <f>-((x_1-xh)*(y_2-yh)-(x_2-xh)*(y_1-yh))/(SQRT((x_1-x_2)^2+(y_1-y_2)^2))</f>
        <v>10.876536633591764</v>
      </c>
      <c r="AO215" s="15">
        <f>-((x_2-xh)*(y_3-yh)-(x_3-xh)*(y_2-yh))/(SQRT((x_2-x_3)^2+(y_2-y_3)^2))</f>
        <v>29.42686203031036</v>
      </c>
      <c r="AP215" s="15">
        <f>-((x_3-xh)*(y_1-yh)-(x_1-xh)*(y_3-yh))/(SQRT((x_3-x_1)^2+(y_3-y_1)^2))</f>
        <v>6.23358174632992</v>
      </c>
    </row>
    <row r="216" spans="1:42" ht="12.75">
      <c r="A216">
        <f t="shared" si="66"/>
        <v>210</v>
      </c>
      <c r="B216">
        <v>2.3667</v>
      </c>
      <c r="C216">
        <v>-61.2442</v>
      </c>
      <c r="D216">
        <v>93.1317</v>
      </c>
      <c r="E216" s="1">
        <f t="shared" si="67"/>
        <v>0.36441761757631563</v>
      </c>
      <c r="G216">
        <v>48.7745</v>
      </c>
      <c r="H216">
        <v>-80.5174</v>
      </c>
      <c r="I216">
        <v>84.4216</v>
      </c>
      <c r="J216" s="1">
        <f t="shared" si="68"/>
        <v>0.36436763028566715</v>
      </c>
      <c r="L216">
        <v>11.0218</v>
      </c>
      <c r="M216">
        <v>-118.1456</v>
      </c>
      <c r="N216">
        <v>71.8276</v>
      </c>
      <c r="O216" s="1">
        <f t="shared" si="69"/>
        <v>0.36428101789689804</v>
      </c>
      <c r="Q216">
        <v>11.0093</v>
      </c>
      <c r="R216">
        <v>-76.6107</v>
      </c>
      <c r="S216">
        <v>14.3295</v>
      </c>
      <c r="T216" s="1">
        <f t="shared" si="70"/>
        <v>0.36441761757630925</v>
      </c>
      <c r="V216" s="1">
        <f t="shared" si="54"/>
        <v>11.0093</v>
      </c>
      <c r="W216" s="1">
        <f t="shared" si="55"/>
        <v>-76.6107</v>
      </c>
      <c r="X216" s="1">
        <f t="shared" si="56"/>
        <v>275</v>
      </c>
      <c r="Y216" s="1">
        <f t="shared" si="71"/>
        <v>0.36441761757630925</v>
      </c>
      <c r="AA216" s="1">
        <f t="shared" si="57"/>
        <v>182.72083187721097</v>
      </c>
      <c r="AB216" s="1">
        <f t="shared" si="58"/>
        <v>194.3234396116176</v>
      </c>
      <c r="AC216" s="1">
        <f t="shared" si="59"/>
        <v>207.37447334717933</v>
      </c>
      <c r="AE216" s="1">
        <f t="shared" si="60"/>
        <v>51.000058638103546</v>
      </c>
      <c r="AF216" s="1">
        <f t="shared" si="61"/>
        <v>54.77003403805771</v>
      </c>
      <c r="AG216" s="1">
        <f t="shared" si="62"/>
        <v>61.37218225531825</v>
      </c>
      <c r="AI216" s="1">
        <f t="shared" si="63"/>
        <v>84.46308424244413</v>
      </c>
      <c r="AJ216" s="1">
        <f t="shared" si="64"/>
        <v>78.7331320289528</v>
      </c>
      <c r="AK216" s="1">
        <f t="shared" si="65"/>
        <v>78.4461191007321</v>
      </c>
      <c r="AN216" s="15">
        <f>-((x_1-xh)*(y_2-yh)-(x_2-xh)*(y_1-yh))/(SQRT((x_1-x_2)^2+(y_1-y_2)^2))</f>
        <v>10.876547223991677</v>
      </c>
      <c r="AO216" s="15">
        <f>-((x_2-xh)*(y_3-yh)-(x_3-xh)*(y_2-yh))/(SQRT((x_2-x_3)^2+(y_2-y_3)^2))</f>
        <v>29.426900746476058</v>
      </c>
      <c r="AP216" s="15">
        <f>-((x_3-xh)*(y_1-yh)-(x_1-xh)*(y_3-yh))/(SQRT((x_3-x_1)^2+(y_3-y_1)^2))</f>
        <v>6.233549110598391</v>
      </c>
    </row>
    <row r="217" spans="1:42" ht="12.75">
      <c r="A217">
        <f t="shared" si="66"/>
        <v>211</v>
      </c>
      <c r="B217">
        <v>2.1845</v>
      </c>
      <c r="C217">
        <v>-61.5598</v>
      </c>
      <c r="D217">
        <v>93.1317</v>
      </c>
      <c r="E217" s="1">
        <f t="shared" si="67"/>
        <v>0.3644176175763216</v>
      </c>
      <c r="G217">
        <v>48.5923</v>
      </c>
      <c r="H217">
        <v>-80.8329</v>
      </c>
      <c r="I217">
        <v>84.4216</v>
      </c>
      <c r="J217" s="1">
        <f t="shared" si="68"/>
        <v>0.3643310170710156</v>
      </c>
      <c r="L217">
        <v>10.8396</v>
      </c>
      <c r="M217">
        <v>-118.4612</v>
      </c>
      <c r="N217">
        <v>71.8276</v>
      </c>
      <c r="O217" s="1">
        <f t="shared" si="69"/>
        <v>0.3644176175763216</v>
      </c>
      <c r="Q217">
        <v>10.8271</v>
      </c>
      <c r="R217">
        <v>-76.9262</v>
      </c>
      <c r="S217">
        <v>14.3295</v>
      </c>
      <c r="T217" s="1">
        <f t="shared" si="70"/>
        <v>0.36433101707101473</v>
      </c>
      <c r="V217" s="1">
        <f t="shared" si="54"/>
        <v>10.8271</v>
      </c>
      <c r="W217" s="1">
        <f t="shared" si="55"/>
        <v>-76.9262</v>
      </c>
      <c r="X217" s="1">
        <f t="shared" si="56"/>
        <v>275</v>
      </c>
      <c r="Y217" s="1">
        <f t="shared" si="71"/>
        <v>0.36433101707101473</v>
      </c>
      <c r="AA217" s="1">
        <f t="shared" si="57"/>
        <v>182.72082346741436</v>
      </c>
      <c r="AB217" s="1">
        <f t="shared" si="58"/>
        <v>194.3234396116176</v>
      </c>
      <c r="AC217" s="1">
        <f t="shared" si="59"/>
        <v>207.37449337613822</v>
      </c>
      <c r="AE217" s="1">
        <f t="shared" si="60"/>
        <v>51.000020847642794</v>
      </c>
      <c r="AF217" s="1">
        <f t="shared" si="61"/>
        <v>54.770102740272456</v>
      </c>
      <c r="AG217" s="1">
        <f t="shared" si="62"/>
        <v>61.37218225531825</v>
      </c>
      <c r="AI217" s="1">
        <f t="shared" si="63"/>
        <v>84.46311144570582</v>
      </c>
      <c r="AJ217" s="1">
        <f t="shared" si="64"/>
        <v>78.7331320289528</v>
      </c>
      <c r="AK217" s="1">
        <f t="shared" si="65"/>
        <v>78.44609203145305</v>
      </c>
      <c r="AN217" s="15">
        <f>-((x_1-xh)*(y_2-yh)-(x_2-xh)*(y_1-yh))/(SQRT((x_1-x_2)^2+(y_1-y_2)^2))</f>
        <v>10.876480372004702</v>
      </c>
      <c r="AO217" s="15">
        <f>-((x_2-xh)*(y_3-yh)-(x_3-xh)*(y_2-yh))/(SQRT((x_2-x_3)^2+(y_2-y_3)^2))</f>
        <v>29.426932624199704</v>
      </c>
      <c r="AP217" s="15">
        <f>-((x_3-xh)*(y_1-yh)-(x_1-xh)*(y_3-yh))/(SQRT((x_3-x_1)^2+(y_3-y_1)^2))</f>
        <v>6.233564148330441</v>
      </c>
    </row>
    <row r="218" spans="1:42" ht="12.75">
      <c r="A218">
        <f t="shared" si="66"/>
        <v>212</v>
      </c>
      <c r="B218">
        <v>2.0023</v>
      </c>
      <c r="C218">
        <v>-61.8753</v>
      </c>
      <c r="D218">
        <v>93.1317</v>
      </c>
      <c r="E218" s="1">
        <f t="shared" si="67"/>
        <v>0.36433101707101473</v>
      </c>
      <c r="G218">
        <v>48.4101</v>
      </c>
      <c r="H218">
        <v>-81.1485</v>
      </c>
      <c r="I218">
        <v>84.4216</v>
      </c>
      <c r="J218" s="1">
        <f t="shared" si="68"/>
        <v>0.3644176175763224</v>
      </c>
      <c r="L218">
        <v>10.6574</v>
      </c>
      <c r="M218">
        <v>-118.7767</v>
      </c>
      <c r="N218">
        <v>71.8276</v>
      </c>
      <c r="O218" s="1">
        <f t="shared" si="69"/>
        <v>0.36433101707101473</v>
      </c>
      <c r="Q218">
        <v>10.6449</v>
      </c>
      <c r="R218">
        <v>-77.2418</v>
      </c>
      <c r="S218">
        <v>14.3295</v>
      </c>
      <c r="T218" s="1">
        <f t="shared" si="70"/>
        <v>0.3644176175763216</v>
      </c>
      <c r="V218" s="1">
        <f t="shared" si="54"/>
        <v>10.6449</v>
      </c>
      <c r="W218" s="1">
        <f t="shared" si="55"/>
        <v>-77.2418</v>
      </c>
      <c r="X218" s="1">
        <f t="shared" si="56"/>
        <v>275</v>
      </c>
      <c r="Y218" s="1">
        <f t="shared" si="71"/>
        <v>0.3644176175763216</v>
      </c>
      <c r="AA218" s="1">
        <f t="shared" si="57"/>
        <v>182.72083187721097</v>
      </c>
      <c r="AB218" s="1">
        <f t="shared" si="58"/>
        <v>194.3234396116176</v>
      </c>
      <c r="AC218" s="1">
        <f t="shared" si="59"/>
        <v>207.37447334717933</v>
      </c>
      <c r="AE218" s="1">
        <f t="shared" si="60"/>
        <v>51.000058638103546</v>
      </c>
      <c r="AF218" s="1">
        <f t="shared" si="61"/>
        <v>54.77003403805771</v>
      </c>
      <c r="AG218" s="1">
        <f t="shared" si="62"/>
        <v>61.37218225531825</v>
      </c>
      <c r="AI218" s="1">
        <f t="shared" si="63"/>
        <v>84.46308424244413</v>
      </c>
      <c r="AJ218" s="1">
        <f t="shared" si="64"/>
        <v>78.7331320289528</v>
      </c>
      <c r="AK218" s="1">
        <f t="shared" si="65"/>
        <v>78.4461191007321</v>
      </c>
      <c r="AN218" s="15">
        <f>-((x_1-xh)*(y_2-yh)-(x_2-xh)*(y_1-yh))/(SQRT((x_1-x_2)^2+(y_1-y_2)^2))</f>
        <v>10.876547223991674</v>
      </c>
      <c r="AO218" s="15">
        <f>-((x_2-xh)*(y_3-yh)-(x_3-xh)*(y_2-yh))/(SQRT((x_2-x_3)^2+(y_2-y_3)^2))</f>
        <v>29.42690074647605</v>
      </c>
      <c r="AP218" s="15">
        <f>-((x_3-xh)*(y_1-yh)-(x_1-xh)*(y_3-yh))/(SQRT((x_3-x_1)^2+(y_3-y_1)^2))</f>
        <v>6.233549110598391</v>
      </c>
    </row>
    <row r="219" spans="1:42" ht="12.75">
      <c r="A219">
        <f t="shared" si="66"/>
        <v>213</v>
      </c>
      <c r="B219">
        <v>1.8201</v>
      </c>
      <c r="C219">
        <v>-62.1909</v>
      </c>
      <c r="D219">
        <v>93.1317</v>
      </c>
      <c r="E219" s="1">
        <f t="shared" si="67"/>
        <v>0.3644176175763154</v>
      </c>
      <c r="G219">
        <v>48.2279</v>
      </c>
      <c r="H219">
        <v>-81.464</v>
      </c>
      <c r="I219">
        <v>84.4216</v>
      </c>
      <c r="J219" s="1">
        <f t="shared" si="68"/>
        <v>0.3643310170710156</v>
      </c>
      <c r="L219">
        <v>10.4752</v>
      </c>
      <c r="M219">
        <v>-119.0923</v>
      </c>
      <c r="N219">
        <v>71.8276</v>
      </c>
      <c r="O219" s="1">
        <f t="shared" si="69"/>
        <v>0.36441761757631014</v>
      </c>
      <c r="Q219">
        <v>10.4628</v>
      </c>
      <c r="R219">
        <v>-77.5573</v>
      </c>
      <c r="S219">
        <v>14.3295</v>
      </c>
      <c r="T219" s="1">
        <f t="shared" si="70"/>
        <v>0.36428101789689804</v>
      </c>
      <c r="V219" s="1">
        <f t="shared" si="54"/>
        <v>10.4628</v>
      </c>
      <c r="W219" s="1">
        <f t="shared" si="55"/>
        <v>-77.5573</v>
      </c>
      <c r="X219" s="1">
        <f t="shared" si="56"/>
        <v>275</v>
      </c>
      <c r="Y219" s="1">
        <f t="shared" si="71"/>
        <v>0.36428101789689804</v>
      </c>
      <c r="AA219" s="1">
        <f t="shared" si="57"/>
        <v>182.7208281973897</v>
      </c>
      <c r="AB219" s="1">
        <f t="shared" si="58"/>
        <v>194.3234201774454</v>
      </c>
      <c r="AC219" s="1">
        <f t="shared" si="59"/>
        <v>207.3744933701346</v>
      </c>
      <c r="AE219" s="1">
        <f t="shared" si="60"/>
        <v>51.00002084764279</v>
      </c>
      <c r="AF219" s="1">
        <f t="shared" si="61"/>
        <v>54.77010274027245</v>
      </c>
      <c r="AG219" s="1">
        <f t="shared" si="62"/>
        <v>61.37218225531824</v>
      </c>
      <c r="AI219" s="1">
        <f t="shared" si="63"/>
        <v>84.46309614558581</v>
      </c>
      <c r="AJ219" s="1">
        <f t="shared" si="64"/>
        <v>78.73316079197762</v>
      </c>
      <c r="AK219" s="1">
        <f t="shared" si="65"/>
        <v>78.44609203956696</v>
      </c>
      <c r="AN219" s="15">
        <f>-((x_1-xh)*(y_2-yh)-(x_2-xh)*(y_1-yh))/(SQRT((x_1-x_2)^2+(y_1-y_2)^2))</f>
        <v>10.87644201813721</v>
      </c>
      <c r="AO219" s="15">
        <f>-((x_2-xh)*(y_3-yh)-(x_3-xh)*(y_2-yh))/(SQRT((x_2-x_3)^2+(y_2-y_3)^2))</f>
        <v>29.426862030310357</v>
      </c>
      <c r="AP219" s="15">
        <f>-((x_3-xh)*(y_1-yh)-(x_1-xh)*(y_3-yh))/(SQRT((x_3-x_1)^2+(y_3-y_1)^2))</f>
        <v>6.233663011198165</v>
      </c>
    </row>
    <row r="220" spans="1:42" ht="12.75">
      <c r="A220">
        <f t="shared" si="66"/>
        <v>214</v>
      </c>
      <c r="B220">
        <v>1.638</v>
      </c>
      <c r="C220">
        <v>-62.5064</v>
      </c>
      <c r="D220">
        <v>93.1317</v>
      </c>
      <c r="E220" s="1">
        <f t="shared" si="67"/>
        <v>0.36428101789689804</v>
      </c>
      <c r="G220">
        <v>48.0457</v>
      </c>
      <c r="H220">
        <v>-81.7796</v>
      </c>
      <c r="I220">
        <v>84.4216</v>
      </c>
      <c r="J220" s="1">
        <f t="shared" si="68"/>
        <v>0.3644176175763224</v>
      </c>
      <c r="L220">
        <v>10.293</v>
      </c>
      <c r="M220">
        <v>-119.4078</v>
      </c>
      <c r="N220">
        <v>71.8276</v>
      </c>
      <c r="O220" s="1">
        <f t="shared" si="69"/>
        <v>0.36433101707101473</v>
      </c>
      <c r="Q220">
        <v>10.2806</v>
      </c>
      <c r="R220">
        <v>-77.8729</v>
      </c>
      <c r="S220">
        <v>14.3295</v>
      </c>
      <c r="T220" s="1">
        <f t="shared" si="70"/>
        <v>0.3644176175763216</v>
      </c>
      <c r="V220" s="1">
        <f t="shared" si="54"/>
        <v>10.2806</v>
      </c>
      <c r="W220" s="1">
        <f t="shared" si="55"/>
        <v>-77.8729</v>
      </c>
      <c r="X220" s="1">
        <f t="shared" si="56"/>
        <v>275</v>
      </c>
      <c r="Y220" s="1">
        <f t="shared" si="71"/>
        <v>0.3644176175763216</v>
      </c>
      <c r="AA220" s="1">
        <f t="shared" si="57"/>
        <v>182.72083187721097</v>
      </c>
      <c r="AB220" s="1">
        <f t="shared" si="58"/>
        <v>194.3234201774454</v>
      </c>
      <c r="AC220" s="1">
        <f t="shared" si="59"/>
        <v>207.3744733411757</v>
      </c>
      <c r="AE220" s="1">
        <f t="shared" si="60"/>
        <v>50.999967642538756</v>
      </c>
      <c r="AF220" s="1">
        <f t="shared" si="61"/>
        <v>54.7700340380577</v>
      </c>
      <c r="AG220" s="1">
        <f t="shared" si="62"/>
        <v>61.37216815275471</v>
      </c>
      <c r="AI220" s="1">
        <f t="shared" si="63"/>
        <v>84.46308424244413</v>
      </c>
      <c r="AJ220" s="1">
        <f t="shared" si="64"/>
        <v>78.73316079197762</v>
      </c>
      <c r="AK220" s="1">
        <f t="shared" si="65"/>
        <v>78.44611910884605</v>
      </c>
      <c r="AN220" s="15">
        <f>-((x_1-xh)*(y_2-yh)-(x_2-xh)*(y_1-yh))/(SQRT((x_1-x_2)^2+(y_1-y_2)^2))</f>
        <v>10.876536633591762</v>
      </c>
      <c r="AO220" s="15">
        <f>-((x_2-xh)*(y_3-yh)-(x_3-xh)*(y_2-yh))/(SQRT((x_2-x_3)^2+(y_2-y_3)^2))</f>
        <v>29.426830152680818</v>
      </c>
      <c r="AP220" s="15">
        <f>-((x_3-xh)*(y_1-yh)-(x_1-xh)*(y_3-yh))/(SQRT((x_3-x_1)^2+(y_3-y_1)^2))</f>
        <v>6.233577437645983</v>
      </c>
    </row>
    <row r="221" spans="1:42" ht="12.75">
      <c r="A221">
        <f t="shared" si="66"/>
        <v>215</v>
      </c>
      <c r="B221">
        <v>1.4558</v>
      </c>
      <c r="C221">
        <v>-62.822</v>
      </c>
      <c r="D221">
        <v>93.1317</v>
      </c>
      <c r="E221" s="1">
        <f t="shared" si="67"/>
        <v>0.3644176175763216</v>
      </c>
      <c r="G221">
        <v>47.8635</v>
      </c>
      <c r="H221">
        <v>-82.0952</v>
      </c>
      <c r="I221">
        <v>84.4216</v>
      </c>
      <c r="J221" s="1">
        <f t="shared" si="68"/>
        <v>0.3644176175763189</v>
      </c>
      <c r="L221">
        <v>10.1108</v>
      </c>
      <c r="M221">
        <v>-119.7234</v>
      </c>
      <c r="N221">
        <v>71.8276</v>
      </c>
      <c r="O221" s="1">
        <f t="shared" si="69"/>
        <v>0.3644176175763216</v>
      </c>
      <c r="Q221">
        <v>10.0984</v>
      </c>
      <c r="R221">
        <v>-78.1885</v>
      </c>
      <c r="S221">
        <v>14.3295</v>
      </c>
      <c r="T221" s="1">
        <f t="shared" si="70"/>
        <v>0.3644176175763216</v>
      </c>
      <c r="V221" s="1">
        <f t="shared" si="54"/>
        <v>10.0984</v>
      </c>
      <c r="W221" s="1">
        <f t="shared" si="55"/>
        <v>-78.1885</v>
      </c>
      <c r="X221" s="1">
        <f t="shared" si="56"/>
        <v>275</v>
      </c>
      <c r="Y221" s="1">
        <f t="shared" si="71"/>
        <v>0.3644176175763216</v>
      </c>
      <c r="AA221" s="1">
        <f t="shared" si="57"/>
        <v>182.72083187721097</v>
      </c>
      <c r="AB221" s="1">
        <f t="shared" si="58"/>
        <v>194.3234201774454</v>
      </c>
      <c r="AC221" s="1">
        <f t="shared" si="59"/>
        <v>207.3744733411757</v>
      </c>
      <c r="AE221" s="1">
        <f t="shared" si="60"/>
        <v>50.999967642538756</v>
      </c>
      <c r="AF221" s="1">
        <f t="shared" si="61"/>
        <v>54.7700340380577</v>
      </c>
      <c r="AG221" s="1">
        <f t="shared" si="62"/>
        <v>61.37216815275471</v>
      </c>
      <c r="AI221" s="1">
        <f t="shared" si="63"/>
        <v>84.46308424244413</v>
      </c>
      <c r="AJ221" s="1">
        <f t="shared" si="64"/>
        <v>78.73316079197762</v>
      </c>
      <c r="AK221" s="1">
        <f t="shared" si="65"/>
        <v>78.44611910884605</v>
      </c>
      <c r="AN221" s="15">
        <f>-((x_1-xh)*(y_2-yh)-(x_2-xh)*(y_1-yh))/(SQRT((x_1-x_2)^2+(y_1-y_2)^2))</f>
        <v>10.876536633591764</v>
      </c>
      <c r="AO221" s="15">
        <f>-((x_2-xh)*(y_3-yh)-(x_3-xh)*(y_2-yh))/(SQRT((x_2-x_3)^2+(y_2-y_3)^2))</f>
        <v>29.426830152680825</v>
      </c>
      <c r="AP221" s="15">
        <f>-((x_3-xh)*(y_1-yh)-(x_1-xh)*(y_3-yh))/(SQRT((x_3-x_1)^2+(y_3-y_1)^2))</f>
        <v>6.233577437645983</v>
      </c>
    </row>
    <row r="222" spans="1:42" ht="12.75">
      <c r="A222">
        <f t="shared" si="66"/>
        <v>216</v>
      </c>
      <c r="B222">
        <v>1.2736</v>
      </c>
      <c r="C222">
        <v>-63.1376</v>
      </c>
      <c r="D222">
        <v>93.1317</v>
      </c>
      <c r="E222" s="1">
        <f t="shared" si="67"/>
        <v>0.3644176175763154</v>
      </c>
      <c r="G222">
        <v>47.6813</v>
      </c>
      <c r="H222">
        <v>-82.4107</v>
      </c>
      <c r="I222">
        <v>84.4216</v>
      </c>
      <c r="J222" s="1">
        <f t="shared" si="68"/>
        <v>0.3643310170710156</v>
      </c>
      <c r="L222">
        <v>9.9286</v>
      </c>
      <c r="M222">
        <v>-120.039</v>
      </c>
      <c r="N222">
        <v>71.8276</v>
      </c>
      <c r="O222" s="1">
        <f t="shared" si="69"/>
        <v>0.3644176175763216</v>
      </c>
      <c r="Q222">
        <v>9.9162</v>
      </c>
      <c r="R222">
        <v>-78.504</v>
      </c>
      <c r="S222">
        <v>14.3295</v>
      </c>
      <c r="T222" s="1">
        <f t="shared" si="70"/>
        <v>0.36433101707101473</v>
      </c>
      <c r="V222" s="1">
        <f t="shared" si="54"/>
        <v>9.9162</v>
      </c>
      <c r="W222" s="1">
        <f t="shared" si="55"/>
        <v>-78.504</v>
      </c>
      <c r="X222" s="1">
        <f t="shared" si="56"/>
        <v>275</v>
      </c>
      <c r="Y222" s="1">
        <f t="shared" si="71"/>
        <v>0.36433101707101473</v>
      </c>
      <c r="AA222" s="1">
        <f t="shared" si="57"/>
        <v>182.72082346741436</v>
      </c>
      <c r="AB222" s="1">
        <f t="shared" si="58"/>
        <v>194.3234201774454</v>
      </c>
      <c r="AC222" s="1">
        <f t="shared" si="59"/>
        <v>207.3744933701346</v>
      </c>
      <c r="AE222" s="1">
        <f t="shared" si="60"/>
        <v>50.99992985201058</v>
      </c>
      <c r="AF222" s="1">
        <f t="shared" si="61"/>
        <v>54.77010274027245</v>
      </c>
      <c r="AG222" s="1">
        <f t="shared" si="62"/>
        <v>61.37216815275471</v>
      </c>
      <c r="AI222" s="1">
        <f t="shared" si="63"/>
        <v>84.46311144570582</v>
      </c>
      <c r="AJ222" s="1">
        <f t="shared" si="64"/>
        <v>78.73316079197762</v>
      </c>
      <c r="AK222" s="1">
        <f t="shared" si="65"/>
        <v>78.44609203956696</v>
      </c>
      <c r="AN222" s="15">
        <f>-((x_1-xh)*(y_2-yh)-(x_2-xh)*(y_1-yh))/(SQRT((x_1-x_2)^2+(y_1-y_2)^2))</f>
        <v>10.876469781688108</v>
      </c>
      <c r="AO222" s="15">
        <f>-((x_2-xh)*(y_3-yh)-(x_3-xh)*(y_2-yh))/(SQRT((x_2-x_3)^2+(y_2-y_3)^2))</f>
        <v>29.42686203031036</v>
      </c>
      <c r="AP222" s="15">
        <f>-((x_3-xh)*(y_1-yh)-(x_1-xh)*(y_3-yh))/(SQRT((x_3-x_1)^2+(y_3-y_1)^2))</f>
        <v>6.2335924752082175</v>
      </c>
    </row>
    <row r="223" spans="1:42" ht="12.75">
      <c r="A223">
        <f t="shared" si="66"/>
        <v>217</v>
      </c>
      <c r="B223">
        <v>1.0914</v>
      </c>
      <c r="C223">
        <v>-63.4531</v>
      </c>
      <c r="D223">
        <v>93.1317</v>
      </c>
      <c r="E223" s="1">
        <f t="shared" si="67"/>
        <v>0.36433101707101484</v>
      </c>
      <c r="G223">
        <v>47.4991</v>
      </c>
      <c r="H223">
        <v>-82.7263</v>
      </c>
      <c r="I223">
        <v>84.4216</v>
      </c>
      <c r="J223" s="1">
        <f t="shared" si="68"/>
        <v>0.36441761757631014</v>
      </c>
      <c r="L223">
        <v>9.7464</v>
      </c>
      <c r="M223">
        <v>-120.3545</v>
      </c>
      <c r="N223">
        <v>71.8276</v>
      </c>
      <c r="O223" s="1">
        <f t="shared" si="69"/>
        <v>0.36433101707101473</v>
      </c>
      <c r="Q223">
        <v>9.734</v>
      </c>
      <c r="R223">
        <v>-78.8196</v>
      </c>
      <c r="S223">
        <v>14.3295</v>
      </c>
      <c r="T223" s="1">
        <f t="shared" si="70"/>
        <v>0.36441761757630925</v>
      </c>
      <c r="V223" s="1">
        <f t="shared" si="54"/>
        <v>9.734</v>
      </c>
      <c r="W223" s="1">
        <f t="shared" si="55"/>
        <v>-78.8196</v>
      </c>
      <c r="X223" s="1">
        <f t="shared" si="56"/>
        <v>275</v>
      </c>
      <c r="Y223" s="1">
        <f t="shared" si="71"/>
        <v>0.36441761757630925</v>
      </c>
      <c r="AA223" s="1">
        <f t="shared" si="57"/>
        <v>182.72083187721097</v>
      </c>
      <c r="AB223" s="1">
        <f t="shared" si="58"/>
        <v>194.3234201774454</v>
      </c>
      <c r="AC223" s="1">
        <f t="shared" si="59"/>
        <v>207.3744733411757</v>
      </c>
      <c r="AE223" s="1">
        <f t="shared" si="60"/>
        <v>50.999967642538756</v>
      </c>
      <c r="AF223" s="1">
        <f t="shared" si="61"/>
        <v>54.77003403805771</v>
      </c>
      <c r="AG223" s="1">
        <f t="shared" si="62"/>
        <v>61.37216815275471</v>
      </c>
      <c r="AI223" s="1">
        <f t="shared" si="63"/>
        <v>84.46308424244413</v>
      </c>
      <c r="AJ223" s="1">
        <f t="shared" si="64"/>
        <v>78.73316079197762</v>
      </c>
      <c r="AK223" s="1">
        <f t="shared" si="65"/>
        <v>78.44611910884605</v>
      </c>
      <c r="AN223" s="15">
        <f>-((x_1-xh)*(y_2-yh)-(x_2-xh)*(y_1-yh))/(SQRT((x_1-x_2)^2+(y_1-y_2)^2))</f>
        <v>10.876536633591757</v>
      </c>
      <c r="AO223" s="15">
        <f>-((x_2-xh)*(y_3-yh)-(x_3-xh)*(y_2-yh))/(SQRT((x_2-x_3)^2+(y_2-y_3)^2))</f>
        <v>29.42683015268082</v>
      </c>
      <c r="AP223" s="15">
        <f>-((x_3-xh)*(y_1-yh)-(x_1-xh)*(y_3-yh))/(SQRT((x_3-x_1)^2+(y_3-y_1)^2))</f>
        <v>6.233577437645985</v>
      </c>
    </row>
    <row r="224" spans="1:42" ht="12.75">
      <c r="A224">
        <f t="shared" si="66"/>
        <v>218</v>
      </c>
      <c r="B224">
        <v>0.9092</v>
      </c>
      <c r="C224">
        <v>-63.7687</v>
      </c>
      <c r="D224">
        <v>93.1317</v>
      </c>
      <c r="E224" s="1">
        <f t="shared" si="67"/>
        <v>0.3644176175763216</v>
      </c>
      <c r="G224">
        <v>47.3169</v>
      </c>
      <c r="H224">
        <v>-83.0419</v>
      </c>
      <c r="I224">
        <v>84.4216</v>
      </c>
      <c r="J224" s="1">
        <f t="shared" si="68"/>
        <v>0.3644176175763224</v>
      </c>
      <c r="L224">
        <v>9.5642</v>
      </c>
      <c r="M224">
        <v>-120.6701</v>
      </c>
      <c r="N224">
        <v>71.8276</v>
      </c>
      <c r="O224" s="1">
        <f t="shared" si="69"/>
        <v>0.3644176175763216</v>
      </c>
      <c r="Q224">
        <v>9.5518</v>
      </c>
      <c r="R224">
        <v>-79.1352</v>
      </c>
      <c r="S224">
        <v>14.3295</v>
      </c>
      <c r="T224" s="1">
        <f t="shared" si="70"/>
        <v>0.3644176175763216</v>
      </c>
      <c r="V224" s="1">
        <f t="shared" si="54"/>
        <v>9.5518</v>
      </c>
      <c r="W224" s="1">
        <f t="shared" si="55"/>
        <v>-79.1352</v>
      </c>
      <c r="X224" s="1">
        <f t="shared" si="56"/>
        <v>275</v>
      </c>
      <c r="Y224" s="1">
        <f t="shared" si="71"/>
        <v>0.3644176175763216</v>
      </c>
      <c r="AA224" s="1">
        <f t="shared" si="57"/>
        <v>182.72083187721097</v>
      </c>
      <c r="AB224" s="1">
        <f t="shared" si="58"/>
        <v>194.3234201774454</v>
      </c>
      <c r="AC224" s="1">
        <f t="shared" si="59"/>
        <v>207.3744733411757</v>
      </c>
      <c r="AE224" s="1">
        <f t="shared" si="60"/>
        <v>50.999967642538756</v>
      </c>
      <c r="AF224" s="1">
        <f t="shared" si="61"/>
        <v>54.77003403805771</v>
      </c>
      <c r="AG224" s="1">
        <f t="shared" si="62"/>
        <v>61.37216815275471</v>
      </c>
      <c r="AI224" s="1">
        <f t="shared" si="63"/>
        <v>84.46308424244413</v>
      </c>
      <c r="AJ224" s="1">
        <f t="shared" si="64"/>
        <v>78.73316079197762</v>
      </c>
      <c r="AK224" s="1">
        <f t="shared" si="65"/>
        <v>78.44611910884605</v>
      </c>
      <c r="AN224" s="15">
        <f>-((x_1-xh)*(y_2-yh)-(x_2-xh)*(y_1-yh))/(SQRT((x_1-x_2)^2+(y_1-y_2)^2))</f>
        <v>10.876536633591757</v>
      </c>
      <c r="AO224" s="15">
        <f>-((x_2-xh)*(y_3-yh)-(x_3-xh)*(y_2-yh))/(SQRT((x_2-x_3)^2+(y_2-y_3)^2))</f>
        <v>29.42683015268082</v>
      </c>
      <c r="AP224" s="15">
        <f>-((x_3-xh)*(y_1-yh)-(x_1-xh)*(y_3-yh))/(SQRT((x_3-x_1)^2+(y_3-y_1)^2))</f>
        <v>6.233577437645985</v>
      </c>
    </row>
    <row r="225" spans="1:42" ht="12.75">
      <c r="A225">
        <f t="shared" si="66"/>
        <v>219</v>
      </c>
      <c r="B225">
        <v>0.727</v>
      </c>
      <c r="C225">
        <v>-64.0843</v>
      </c>
      <c r="D225">
        <v>93.1317</v>
      </c>
      <c r="E225" s="1">
        <f t="shared" si="67"/>
        <v>0.36441761757631547</v>
      </c>
      <c r="G225">
        <v>47.1347</v>
      </c>
      <c r="H225">
        <v>-83.3574</v>
      </c>
      <c r="I225">
        <v>84.4216</v>
      </c>
      <c r="J225" s="1">
        <f t="shared" si="68"/>
        <v>0.36433101707101206</v>
      </c>
      <c r="L225">
        <v>9.382</v>
      </c>
      <c r="M225">
        <v>-120.9857</v>
      </c>
      <c r="N225">
        <v>71.8276</v>
      </c>
      <c r="O225" s="1">
        <f t="shared" si="69"/>
        <v>0.36441761757630925</v>
      </c>
      <c r="Q225">
        <v>9.3696</v>
      </c>
      <c r="R225">
        <v>-79.4507</v>
      </c>
      <c r="S225">
        <v>14.3295</v>
      </c>
      <c r="T225" s="1">
        <f t="shared" si="70"/>
        <v>0.36433101707101473</v>
      </c>
      <c r="V225" s="1">
        <f t="shared" si="54"/>
        <v>9.3696</v>
      </c>
      <c r="W225" s="1">
        <f t="shared" si="55"/>
        <v>-79.4507</v>
      </c>
      <c r="X225" s="1">
        <f t="shared" si="56"/>
        <v>275</v>
      </c>
      <c r="Y225" s="1">
        <f t="shared" si="71"/>
        <v>0.36433101707101473</v>
      </c>
      <c r="AA225" s="1">
        <f t="shared" si="57"/>
        <v>182.72082346741436</v>
      </c>
      <c r="AB225" s="1">
        <f t="shared" si="58"/>
        <v>194.3234201774454</v>
      </c>
      <c r="AC225" s="1">
        <f t="shared" si="59"/>
        <v>207.3744933701346</v>
      </c>
      <c r="AE225" s="1">
        <f t="shared" si="60"/>
        <v>50.99992985201059</v>
      </c>
      <c r="AF225" s="1">
        <f t="shared" si="61"/>
        <v>54.77010274027245</v>
      </c>
      <c r="AG225" s="1">
        <f t="shared" si="62"/>
        <v>61.37216815275471</v>
      </c>
      <c r="AI225" s="1">
        <f t="shared" si="63"/>
        <v>84.46311144570582</v>
      </c>
      <c r="AJ225" s="1">
        <f t="shared" si="64"/>
        <v>78.73316079197762</v>
      </c>
      <c r="AK225" s="1">
        <f t="shared" si="65"/>
        <v>78.44609203956696</v>
      </c>
      <c r="AN225" s="15">
        <f>-((x_1-xh)*(y_2-yh)-(x_2-xh)*(y_1-yh))/(SQRT((x_1-x_2)^2+(y_1-y_2)^2))</f>
        <v>10.876469781688103</v>
      </c>
      <c r="AO225" s="15">
        <f>-((x_2-xh)*(y_3-yh)-(x_3-xh)*(y_2-yh))/(SQRT((x_2-x_3)^2+(y_2-y_3)^2))</f>
        <v>29.42686203031036</v>
      </c>
      <c r="AP225" s="15">
        <f>-((x_3-xh)*(y_1-yh)-(x_1-xh)*(y_3-yh))/(SQRT((x_3-x_1)^2+(y_3-y_1)^2))</f>
        <v>6.2335924752082175</v>
      </c>
    </row>
    <row r="226" spans="1:42" ht="12.75">
      <c r="A226">
        <f t="shared" si="66"/>
        <v>220</v>
      </c>
      <c r="B226">
        <v>0.5448</v>
      </c>
      <c r="C226">
        <v>-64.3998</v>
      </c>
      <c r="D226">
        <v>93.1317</v>
      </c>
      <c r="E226" s="1">
        <f t="shared" si="67"/>
        <v>0.3643310170710148</v>
      </c>
      <c r="G226">
        <v>46.9526</v>
      </c>
      <c r="H226">
        <v>-83.673</v>
      </c>
      <c r="I226">
        <v>84.4216</v>
      </c>
      <c r="J226" s="1">
        <f t="shared" si="68"/>
        <v>0.364367630285683</v>
      </c>
      <c r="L226">
        <v>9.1999</v>
      </c>
      <c r="M226">
        <v>-121.3012</v>
      </c>
      <c r="N226">
        <v>71.8276</v>
      </c>
      <c r="O226" s="1">
        <f t="shared" si="69"/>
        <v>0.36428101789689804</v>
      </c>
      <c r="Q226">
        <v>9.1874</v>
      </c>
      <c r="R226">
        <v>-79.7663</v>
      </c>
      <c r="S226">
        <v>14.3295</v>
      </c>
      <c r="T226" s="1">
        <f t="shared" si="70"/>
        <v>0.3644176175763216</v>
      </c>
      <c r="V226" s="1">
        <f t="shared" si="54"/>
        <v>9.1874</v>
      </c>
      <c r="W226" s="1">
        <f t="shared" si="55"/>
        <v>-79.7663</v>
      </c>
      <c r="X226" s="1">
        <f t="shared" si="56"/>
        <v>275</v>
      </c>
      <c r="Y226" s="1">
        <f t="shared" si="71"/>
        <v>0.3644176175763216</v>
      </c>
      <c r="AA226" s="1">
        <f t="shared" si="57"/>
        <v>182.72083187721097</v>
      </c>
      <c r="AB226" s="1">
        <f t="shared" si="58"/>
        <v>194.3234396116176</v>
      </c>
      <c r="AC226" s="1">
        <f t="shared" si="59"/>
        <v>207.37447334717933</v>
      </c>
      <c r="AE226" s="1">
        <f t="shared" si="60"/>
        <v>51.00005863810354</v>
      </c>
      <c r="AF226" s="1">
        <f t="shared" si="61"/>
        <v>54.7700340380577</v>
      </c>
      <c r="AG226" s="1">
        <f t="shared" si="62"/>
        <v>61.37218225531824</v>
      </c>
      <c r="AI226" s="1">
        <f t="shared" si="63"/>
        <v>84.46308424244413</v>
      </c>
      <c r="AJ226" s="1">
        <f t="shared" si="64"/>
        <v>78.7331320289528</v>
      </c>
      <c r="AK226" s="1">
        <f t="shared" si="65"/>
        <v>78.4461191007321</v>
      </c>
      <c r="AN226" s="15">
        <f>-((x_1-xh)*(y_2-yh)-(x_2-xh)*(y_1-yh))/(SQRT((x_1-x_2)^2+(y_1-y_2)^2))</f>
        <v>10.876547223991677</v>
      </c>
      <c r="AO226" s="15">
        <f>-((x_2-xh)*(y_3-yh)-(x_3-xh)*(y_2-yh))/(SQRT((x_2-x_3)^2+(y_2-y_3)^2))</f>
        <v>29.426900746476043</v>
      </c>
      <c r="AP226" s="15">
        <f>-((x_3-xh)*(y_1-yh)-(x_1-xh)*(y_3-yh))/(SQRT((x_3-x_1)^2+(y_3-y_1)^2))</f>
        <v>6.23354911059839</v>
      </c>
    </row>
    <row r="227" spans="1:42" ht="12.75">
      <c r="A227">
        <f t="shared" si="66"/>
        <v>221</v>
      </c>
      <c r="B227">
        <v>0.3626</v>
      </c>
      <c r="C227">
        <v>-64.7154</v>
      </c>
      <c r="D227">
        <v>93.1317</v>
      </c>
      <c r="E227" s="1">
        <f t="shared" si="67"/>
        <v>0.3644176175763216</v>
      </c>
      <c r="G227">
        <v>46.7704</v>
      </c>
      <c r="H227">
        <v>-83.9885</v>
      </c>
      <c r="I227">
        <v>84.4216</v>
      </c>
      <c r="J227" s="1">
        <f t="shared" si="68"/>
        <v>0.36433101707101206</v>
      </c>
      <c r="L227">
        <v>9.0177</v>
      </c>
      <c r="M227">
        <v>-121.6168</v>
      </c>
      <c r="N227">
        <v>71.8276</v>
      </c>
      <c r="O227" s="1">
        <f t="shared" si="69"/>
        <v>0.3644176175763216</v>
      </c>
      <c r="Q227">
        <v>9.0052</v>
      </c>
      <c r="R227">
        <v>-80.0818</v>
      </c>
      <c r="S227">
        <v>14.3295</v>
      </c>
      <c r="T227" s="1">
        <f t="shared" si="70"/>
        <v>0.36433101707101473</v>
      </c>
      <c r="V227" s="1">
        <f t="shared" si="54"/>
        <v>9.0052</v>
      </c>
      <c r="W227" s="1">
        <f t="shared" si="55"/>
        <v>-80.0818</v>
      </c>
      <c r="X227" s="1">
        <f t="shared" si="56"/>
        <v>275</v>
      </c>
      <c r="Y227" s="1">
        <f t="shared" si="71"/>
        <v>0.36433101707101473</v>
      </c>
      <c r="AA227" s="1">
        <f t="shared" si="57"/>
        <v>182.72082346741436</v>
      </c>
      <c r="AB227" s="1">
        <f t="shared" si="58"/>
        <v>194.3234396116176</v>
      </c>
      <c r="AC227" s="1">
        <f t="shared" si="59"/>
        <v>207.37449337613822</v>
      </c>
      <c r="AE227" s="1">
        <f t="shared" si="60"/>
        <v>51.000020847642794</v>
      </c>
      <c r="AF227" s="1">
        <f t="shared" si="61"/>
        <v>54.77010274027245</v>
      </c>
      <c r="AG227" s="1">
        <f t="shared" si="62"/>
        <v>61.37218225531824</v>
      </c>
      <c r="AI227" s="1">
        <f t="shared" si="63"/>
        <v>84.46311144570582</v>
      </c>
      <c r="AJ227" s="1">
        <f t="shared" si="64"/>
        <v>78.7331320289528</v>
      </c>
      <c r="AK227" s="1">
        <f t="shared" si="65"/>
        <v>78.44609203145305</v>
      </c>
      <c r="AN227" s="15">
        <f>-((x_1-xh)*(y_2-yh)-(x_2-xh)*(y_1-yh))/(SQRT((x_1-x_2)^2+(y_1-y_2)^2))</f>
        <v>10.876480372004705</v>
      </c>
      <c r="AO227" s="15">
        <f>-((x_2-xh)*(y_3-yh)-(x_3-xh)*(y_2-yh))/(SQRT((x_2-x_3)^2+(y_2-y_3)^2))</f>
        <v>29.426932624199697</v>
      </c>
      <c r="AP227" s="15">
        <f>-((x_3-xh)*(y_1-yh)-(x_1-xh)*(y_3-yh))/(SQRT((x_3-x_1)^2+(y_3-y_1)^2))</f>
        <v>6.23356414833044</v>
      </c>
    </row>
    <row r="228" spans="1:42" ht="12.75">
      <c r="A228">
        <f t="shared" si="66"/>
        <v>222</v>
      </c>
      <c r="B228">
        <v>0.1804</v>
      </c>
      <c r="C228">
        <v>-65.0309</v>
      </c>
      <c r="D228">
        <v>93.1317</v>
      </c>
      <c r="E228" s="1">
        <f t="shared" si="67"/>
        <v>0.3643310170710148</v>
      </c>
      <c r="G228">
        <v>46.5882</v>
      </c>
      <c r="H228">
        <v>-84.3041</v>
      </c>
      <c r="I228">
        <v>84.4216</v>
      </c>
      <c r="J228" s="1">
        <f t="shared" si="68"/>
        <v>0.3644176175763224</v>
      </c>
      <c r="L228">
        <v>8.8355</v>
      </c>
      <c r="M228">
        <v>-121.9324</v>
      </c>
      <c r="N228">
        <v>71.8276</v>
      </c>
      <c r="O228" s="1">
        <f t="shared" si="69"/>
        <v>0.3644176175763216</v>
      </c>
      <c r="Q228">
        <v>8.823</v>
      </c>
      <c r="R228">
        <v>-80.3974</v>
      </c>
      <c r="S228">
        <v>14.3295</v>
      </c>
      <c r="T228" s="1">
        <f t="shared" si="70"/>
        <v>0.3644176175763216</v>
      </c>
      <c r="V228" s="1">
        <f t="shared" si="54"/>
        <v>8.823</v>
      </c>
      <c r="W228" s="1">
        <f t="shared" si="55"/>
        <v>-80.3974</v>
      </c>
      <c r="X228" s="1">
        <f t="shared" si="56"/>
        <v>275</v>
      </c>
      <c r="Y228" s="1">
        <f t="shared" si="71"/>
        <v>0.3644176175763216</v>
      </c>
      <c r="AA228" s="1">
        <f t="shared" si="57"/>
        <v>182.72083187721097</v>
      </c>
      <c r="AB228" s="1">
        <f t="shared" si="58"/>
        <v>194.3234396116176</v>
      </c>
      <c r="AC228" s="1">
        <f t="shared" si="59"/>
        <v>207.37449337613822</v>
      </c>
      <c r="AE228" s="1">
        <f t="shared" si="60"/>
        <v>51.000058638103546</v>
      </c>
      <c r="AF228" s="1">
        <f t="shared" si="61"/>
        <v>54.77010274027245</v>
      </c>
      <c r="AG228" s="1">
        <f t="shared" si="62"/>
        <v>61.372274970624964</v>
      </c>
      <c r="AI228" s="1">
        <f t="shared" si="63"/>
        <v>84.46308424244413</v>
      </c>
      <c r="AJ228" s="1">
        <f t="shared" si="64"/>
        <v>78.7331320289528</v>
      </c>
      <c r="AK228" s="1">
        <f t="shared" si="65"/>
        <v>78.44609203145305</v>
      </c>
      <c r="AN228" s="15">
        <f>-((x_1-xh)*(y_2-yh)-(x_2-xh)*(y_1-yh))/(SQRT((x_1-x_2)^2+(y_1-y_2)^2))</f>
        <v>10.876547223991679</v>
      </c>
      <c r="AO228" s="15">
        <f>-((x_2-xh)*(y_3-yh)-(x_3-xh)*(y_2-yh))/(SQRT((x_2-x_3)^2+(y_2-y_3)^2))</f>
        <v>29.426932624199697</v>
      </c>
      <c r="AP228" s="15">
        <f>-((x_3-xh)*(y_1-yh)-(x_1-xh)*(y_3-yh))/(SQRT((x_3-x_1)^2+(y_3-y_1)^2))</f>
        <v>6.233553419332655</v>
      </c>
    </row>
    <row r="229" spans="1:42" ht="12.75">
      <c r="A229">
        <f t="shared" si="66"/>
        <v>223</v>
      </c>
      <c r="B229">
        <v>-0.0018</v>
      </c>
      <c r="C229">
        <v>-65.3465</v>
      </c>
      <c r="D229">
        <v>93.1317</v>
      </c>
      <c r="E229" s="1">
        <f t="shared" si="67"/>
        <v>0.3644176175763216</v>
      </c>
      <c r="G229">
        <v>46.406</v>
      </c>
      <c r="H229">
        <v>-84.6197</v>
      </c>
      <c r="I229">
        <v>84.4216</v>
      </c>
      <c r="J229" s="1">
        <f t="shared" si="68"/>
        <v>0.36441761757631014</v>
      </c>
      <c r="L229">
        <v>8.6533</v>
      </c>
      <c r="M229">
        <v>-122.2479</v>
      </c>
      <c r="N229">
        <v>71.8276</v>
      </c>
      <c r="O229" s="1">
        <f t="shared" si="69"/>
        <v>0.36433101707101473</v>
      </c>
      <c r="Q229">
        <v>8.6408</v>
      </c>
      <c r="R229">
        <v>-80.713</v>
      </c>
      <c r="S229">
        <v>14.3295</v>
      </c>
      <c r="T229" s="1">
        <f t="shared" si="70"/>
        <v>0.36441761757630925</v>
      </c>
      <c r="V229" s="1">
        <f t="shared" si="54"/>
        <v>8.6408</v>
      </c>
      <c r="W229" s="1">
        <f t="shared" si="55"/>
        <v>-80.713</v>
      </c>
      <c r="X229" s="1">
        <f t="shared" si="56"/>
        <v>275</v>
      </c>
      <c r="Y229" s="1">
        <f t="shared" si="71"/>
        <v>0.36441761757630925</v>
      </c>
      <c r="AA229" s="1">
        <f t="shared" si="57"/>
        <v>182.72083187721097</v>
      </c>
      <c r="AB229" s="1">
        <f t="shared" si="58"/>
        <v>194.3234396116176</v>
      </c>
      <c r="AC229" s="1">
        <f t="shared" si="59"/>
        <v>207.37447334717933</v>
      </c>
      <c r="AE229" s="1">
        <f t="shared" si="60"/>
        <v>51.00005863810354</v>
      </c>
      <c r="AF229" s="1">
        <f t="shared" si="61"/>
        <v>54.77003403805771</v>
      </c>
      <c r="AG229" s="1">
        <f t="shared" si="62"/>
        <v>61.37218225531824</v>
      </c>
      <c r="AI229" s="1">
        <f t="shared" si="63"/>
        <v>84.46308424244413</v>
      </c>
      <c r="AJ229" s="1">
        <f t="shared" si="64"/>
        <v>78.7331320289528</v>
      </c>
      <c r="AK229" s="1">
        <f t="shared" si="65"/>
        <v>78.4461191007321</v>
      </c>
      <c r="AN229" s="15">
        <f>-((x_1-xh)*(y_2-yh)-(x_2-xh)*(y_1-yh))/(SQRT((x_1-x_2)^2+(y_1-y_2)^2))</f>
        <v>10.876547223991672</v>
      </c>
      <c r="AO229" s="15">
        <f>-((x_2-xh)*(y_3-yh)-(x_3-xh)*(y_2-yh))/(SQRT((x_2-x_3)^2+(y_2-y_3)^2))</f>
        <v>29.42690074647605</v>
      </c>
      <c r="AP229" s="15">
        <f>-((x_3-xh)*(y_1-yh)-(x_1-xh)*(y_3-yh))/(SQRT((x_3-x_1)^2+(y_3-y_1)^2))</f>
        <v>6.233549110598392</v>
      </c>
    </row>
    <row r="230" spans="1:42" ht="12.75">
      <c r="A230">
        <f t="shared" si="66"/>
        <v>224</v>
      </c>
      <c r="B230">
        <v>-0.1839</v>
      </c>
      <c r="C230">
        <v>-65.6621</v>
      </c>
      <c r="D230">
        <v>93.1317</v>
      </c>
      <c r="E230" s="1">
        <f t="shared" si="67"/>
        <v>0.36436763028566793</v>
      </c>
      <c r="G230">
        <v>46.2238</v>
      </c>
      <c r="H230">
        <v>-84.9352</v>
      </c>
      <c r="I230">
        <v>84.4216</v>
      </c>
      <c r="J230" s="1">
        <f t="shared" si="68"/>
        <v>0.3643310170710156</v>
      </c>
      <c r="L230">
        <v>8.4711</v>
      </c>
      <c r="M230">
        <v>-122.5635</v>
      </c>
      <c r="N230">
        <v>71.8276</v>
      </c>
      <c r="O230" s="1">
        <f t="shared" si="69"/>
        <v>0.3644176175763216</v>
      </c>
      <c r="Q230">
        <v>8.4587</v>
      </c>
      <c r="R230">
        <v>-81.0285</v>
      </c>
      <c r="S230">
        <v>14.3295</v>
      </c>
      <c r="T230" s="1">
        <f t="shared" si="70"/>
        <v>0.36428101789689804</v>
      </c>
      <c r="V230" s="1">
        <f t="shared" si="54"/>
        <v>8.4587</v>
      </c>
      <c r="W230" s="1">
        <f t="shared" si="55"/>
        <v>-81.0285</v>
      </c>
      <c r="X230" s="1">
        <f t="shared" si="56"/>
        <v>275</v>
      </c>
      <c r="Y230" s="1">
        <f t="shared" si="71"/>
        <v>0.36428101789689804</v>
      </c>
      <c r="AA230" s="1">
        <f t="shared" si="57"/>
        <v>182.72082346741436</v>
      </c>
      <c r="AB230" s="1">
        <f t="shared" si="58"/>
        <v>194.3234201774454</v>
      </c>
      <c r="AC230" s="1">
        <f t="shared" si="59"/>
        <v>207.3744933701346</v>
      </c>
      <c r="AE230" s="1">
        <f t="shared" si="60"/>
        <v>50.99992985201058</v>
      </c>
      <c r="AF230" s="1">
        <f t="shared" si="61"/>
        <v>54.770102740272456</v>
      </c>
      <c r="AG230" s="1">
        <f t="shared" si="62"/>
        <v>61.37216815275472</v>
      </c>
      <c r="AI230" s="1">
        <f t="shared" si="63"/>
        <v>84.46311144570582</v>
      </c>
      <c r="AJ230" s="1">
        <f t="shared" si="64"/>
        <v>78.73316079197762</v>
      </c>
      <c r="AK230" s="1">
        <f t="shared" si="65"/>
        <v>78.44609203956696</v>
      </c>
      <c r="AN230" s="15">
        <f>-((x_1-xh)*(y_2-yh)-(x_2-xh)*(y_1-yh))/(SQRT((x_1-x_2)^2+(y_1-y_2)^2))</f>
        <v>10.876469781688103</v>
      </c>
      <c r="AO230" s="15">
        <f>-((x_2-xh)*(y_3-yh)-(x_3-xh)*(y_2-yh))/(SQRT((x_2-x_3)^2+(y_2-y_3)^2))</f>
        <v>29.42686203031036</v>
      </c>
      <c r="AP230" s="15">
        <f>-((x_3-xh)*(y_1-yh)-(x_1-xh)*(y_3-yh))/(SQRT((x_3-x_1)^2+(y_3-y_1)^2))</f>
        <v>6.233592475208219</v>
      </c>
    </row>
    <row r="231" spans="1:42" ht="12.75">
      <c r="A231">
        <f t="shared" si="66"/>
        <v>225</v>
      </c>
      <c r="B231">
        <v>-0.3661</v>
      </c>
      <c r="C231">
        <v>-65.9776</v>
      </c>
      <c r="D231">
        <v>93.1317</v>
      </c>
      <c r="E231" s="1">
        <f t="shared" si="67"/>
        <v>0.3643310170710148</v>
      </c>
      <c r="G231">
        <v>46.0416</v>
      </c>
      <c r="H231">
        <v>-85.2508</v>
      </c>
      <c r="I231">
        <v>84.4216</v>
      </c>
      <c r="J231" s="1">
        <f t="shared" si="68"/>
        <v>0.3644176175763189</v>
      </c>
      <c r="L231">
        <v>8.2889</v>
      </c>
      <c r="M231">
        <v>-122.879</v>
      </c>
      <c r="N231">
        <v>71.8276</v>
      </c>
      <c r="O231" s="1">
        <f t="shared" si="69"/>
        <v>0.36433101707101473</v>
      </c>
      <c r="Q231">
        <v>8.2765</v>
      </c>
      <c r="R231">
        <v>-81.3441</v>
      </c>
      <c r="S231">
        <v>14.3295</v>
      </c>
      <c r="T231" s="1">
        <f t="shared" si="70"/>
        <v>0.3644176175763216</v>
      </c>
      <c r="V231" s="1">
        <f t="shared" si="54"/>
        <v>8.2765</v>
      </c>
      <c r="W231" s="1">
        <f t="shared" si="55"/>
        <v>-81.3441</v>
      </c>
      <c r="X231" s="1">
        <f t="shared" si="56"/>
        <v>275</v>
      </c>
      <c r="Y231" s="1">
        <f t="shared" si="71"/>
        <v>0.3644176175763216</v>
      </c>
      <c r="AA231" s="1">
        <f t="shared" si="57"/>
        <v>182.72083187721097</v>
      </c>
      <c r="AB231" s="1">
        <f t="shared" si="58"/>
        <v>194.3234201774454</v>
      </c>
      <c r="AC231" s="1">
        <f t="shared" si="59"/>
        <v>207.3744733411757</v>
      </c>
      <c r="AE231" s="1">
        <f t="shared" si="60"/>
        <v>50.999967642538756</v>
      </c>
      <c r="AF231" s="1">
        <f t="shared" si="61"/>
        <v>54.77003403805771</v>
      </c>
      <c r="AG231" s="1">
        <f t="shared" si="62"/>
        <v>61.37216815275472</v>
      </c>
      <c r="AI231" s="1">
        <f t="shared" si="63"/>
        <v>84.46308424244413</v>
      </c>
      <c r="AJ231" s="1">
        <f t="shared" si="64"/>
        <v>78.73316079197762</v>
      </c>
      <c r="AK231" s="1">
        <f t="shared" si="65"/>
        <v>78.44611910884605</v>
      </c>
      <c r="AN231" s="15">
        <f>-((x_1-xh)*(y_2-yh)-(x_2-xh)*(y_1-yh))/(SQRT((x_1-x_2)^2+(y_1-y_2)^2))</f>
        <v>10.876536633591764</v>
      </c>
      <c r="AO231" s="15">
        <f>-((x_2-xh)*(y_3-yh)-(x_3-xh)*(y_2-yh))/(SQRT((x_2-x_3)^2+(y_2-y_3)^2))</f>
        <v>29.426830152680825</v>
      </c>
      <c r="AP231" s="15">
        <f>-((x_3-xh)*(y_1-yh)-(x_1-xh)*(y_3-yh))/(SQRT((x_3-x_1)^2+(y_3-y_1)^2))</f>
        <v>6.233577437645984</v>
      </c>
    </row>
    <row r="232" spans="1:42" ht="12.75">
      <c r="A232">
        <f t="shared" si="66"/>
        <v>226</v>
      </c>
      <c r="B232">
        <v>-0.5483</v>
      </c>
      <c r="C232">
        <v>-66.2932</v>
      </c>
      <c r="D232">
        <v>93.1317</v>
      </c>
      <c r="E232" s="1">
        <f t="shared" si="67"/>
        <v>0.3644176175763216</v>
      </c>
      <c r="G232">
        <v>45.8594</v>
      </c>
      <c r="H232">
        <v>-85.5664</v>
      </c>
      <c r="I232">
        <v>84.4216</v>
      </c>
      <c r="J232" s="1">
        <f t="shared" si="68"/>
        <v>0.3644176175763224</v>
      </c>
      <c r="L232">
        <v>8.1067</v>
      </c>
      <c r="M232">
        <v>-123.1946</v>
      </c>
      <c r="N232">
        <v>71.8276</v>
      </c>
      <c r="O232" s="1">
        <f t="shared" si="69"/>
        <v>0.36441761757630925</v>
      </c>
      <c r="Q232">
        <v>8.0943</v>
      </c>
      <c r="R232">
        <v>-81.6597</v>
      </c>
      <c r="S232">
        <v>14.3295</v>
      </c>
      <c r="T232" s="1">
        <f t="shared" si="70"/>
        <v>0.3644176175763216</v>
      </c>
      <c r="V232" s="1">
        <f t="shared" si="54"/>
        <v>8.0943</v>
      </c>
      <c r="W232" s="1">
        <f t="shared" si="55"/>
        <v>-81.6597</v>
      </c>
      <c r="X232" s="1">
        <f t="shared" si="56"/>
        <v>275</v>
      </c>
      <c r="Y232" s="1">
        <f t="shared" si="71"/>
        <v>0.3644176175763216</v>
      </c>
      <c r="AA232" s="1">
        <f t="shared" si="57"/>
        <v>182.72083187721097</v>
      </c>
      <c r="AB232" s="1">
        <f t="shared" si="58"/>
        <v>194.3234201774454</v>
      </c>
      <c r="AC232" s="1">
        <f t="shared" si="59"/>
        <v>207.3744733411757</v>
      </c>
      <c r="AE232" s="1">
        <f t="shared" si="60"/>
        <v>50.999967642538756</v>
      </c>
      <c r="AF232" s="1">
        <f t="shared" si="61"/>
        <v>54.7700340380577</v>
      </c>
      <c r="AG232" s="1">
        <f t="shared" si="62"/>
        <v>61.37216815275471</v>
      </c>
      <c r="AI232" s="1">
        <f t="shared" si="63"/>
        <v>84.46308424244413</v>
      </c>
      <c r="AJ232" s="1">
        <f t="shared" si="64"/>
        <v>78.73316079197762</v>
      </c>
      <c r="AK232" s="1">
        <f t="shared" si="65"/>
        <v>78.44611910884605</v>
      </c>
      <c r="AN232" s="15">
        <f>-((x_1-xh)*(y_2-yh)-(x_2-xh)*(y_1-yh))/(SQRT((x_1-x_2)^2+(y_1-y_2)^2))</f>
        <v>10.876536633591764</v>
      </c>
      <c r="AO232" s="15">
        <f>-((x_2-xh)*(y_3-yh)-(x_3-xh)*(y_2-yh))/(SQRT((x_2-x_3)^2+(y_2-y_3)^2))</f>
        <v>29.426830152680825</v>
      </c>
      <c r="AP232" s="15">
        <f>-((x_3-xh)*(y_1-yh)-(x_1-xh)*(y_3-yh))/(SQRT((x_3-x_1)^2+(y_3-y_1)^2))</f>
        <v>6.233577437645983</v>
      </c>
    </row>
    <row r="233" spans="1:42" ht="12.75">
      <c r="A233">
        <f t="shared" si="66"/>
        <v>227</v>
      </c>
      <c r="B233">
        <v>-0.7305</v>
      </c>
      <c r="C233">
        <v>-66.6087</v>
      </c>
      <c r="D233">
        <v>93.1317</v>
      </c>
      <c r="E233" s="1">
        <f t="shared" si="67"/>
        <v>0.3643310170710148</v>
      </c>
      <c r="G233">
        <v>45.6772</v>
      </c>
      <c r="H233">
        <v>-85.8819</v>
      </c>
      <c r="I233">
        <v>84.4216</v>
      </c>
      <c r="J233" s="1">
        <f t="shared" si="68"/>
        <v>0.3643310170710156</v>
      </c>
      <c r="L233">
        <v>7.9245</v>
      </c>
      <c r="M233">
        <v>-123.5102</v>
      </c>
      <c r="N233">
        <v>71.8276</v>
      </c>
      <c r="O233" s="1">
        <f t="shared" si="69"/>
        <v>0.3644176175763216</v>
      </c>
      <c r="Q233">
        <v>7.9121</v>
      </c>
      <c r="R233">
        <v>-81.9752</v>
      </c>
      <c r="S233">
        <v>14.3295</v>
      </c>
      <c r="T233" s="1">
        <f t="shared" si="70"/>
        <v>0.3643310170710152</v>
      </c>
      <c r="V233" s="1">
        <f t="shared" si="54"/>
        <v>7.9121</v>
      </c>
      <c r="W233" s="1">
        <f t="shared" si="55"/>
        <v>-81.9752</v>
      </c>
      <c r="X233" s="1">
        <f t="shared" si="56"/>
        <v>275</v>
      </c>
      <c r="Y233" s="1">
        <f t="shared" si="71"/>
        <v>0.3643310170710152</v>
      </c>
      <c r="AA233" s="1">
        <f t="shared" si="57"/>
        <v>182.72083187721097</v>
      </c>
      <c r="AB233" s="1">
        <f t="shared" si="58"/>
        <v>194.3234201774454</v>
      </c>
      <c r="AC233" s="1">
        <f t="shared" si="59"/>
        <v>207.3744933701346</v>
      </c>
      <c r="AE233" s="1">
        <f t="shared" si="60"/>
        <v>50.999967642538756</v>
      </c>
      <c r="AF233" s="1">
        <f t="shared" si="61"/>
        <v>54.77010274027245</v>
      </c>
      <c r="AG233" s="1">
        <f t="shared" si="62"/>
        <v>61.37226086808273</v>
      </c>
      <c r="AI233" s="1">
        <f t="shared" si="63"/>
        <v>84.46308424244413</v>
      </c>
      <c r="AJ233" s="1">
        <f t="shared" si="64"/>
        <v>78.73316079197762</v>
      </c>
      <c r="AK233" s="1">
        <f t="shared" si="65"/>
        <v>78.44609203956696</v>
      </c>
      <c r="AN233" s="15">
        <f>-((x_1-xh)*(y_2-yh)-(x_2-xh)*(y_1-yh))/(SQRT((x_1-x_2)^2+(y_1-y_2)^2))</f>
        <v>10.876536633591762</v>
      </c>
      <c r="AO233" s="15">
        <f>-((x_2-xh)*(y_3-yh)-(x_3-xh)*(y_2-yh))/(SQRT((x_2-x_3)^2+(y_2-y_3)^2))</f>
        <v>29.426862030310357</v>
      </c>
      <c r="AP233" s="15">
        <f>-((x_3-xh)*(y_1-yh)-(x_1-xh)*(y_3-yh))/(SQRT((x_3-x_1)^2+(y_3-y_1)^2))</f>
        <v>6.23358174632992</v>
      </c>
    </row>
    <row r="234" spans="1:42" ht="12.75">
      <c r="A234">
        <f t="shared" si="66"/>
        <v>228</v>
      </c>
      <c r="B234">
        <v>-0.9127</v>
      </c>
      <c r="C234">
        <v>-66.9243</v>
      </c>
      <c r="D234">
        <v>93.1317</v>
      </c>
      <c r="E234" s="1">
        <f t="shared" si="67"/>
        <v>0.3644176175763216</v>
      </c>
      <c r="G234">
        <v>45.495</v>
      </c>
      <c r="H234">
        <v>-86.1975</v>
      </c>
      <c r="I234">
        <v>84.4216</v>
      </c>
      <c r="J234" s="1">
        <f t="shared" si="68"/>
        <v>0.3644176175763224</v>
      </c>
      <c r="L234">
        <v>7.7423</v>
      </c>
      <c r="M234">
        <v>-123.8257</v>
      </c>
      <c r="N234">
        <v>71.8276</v>
      </c>
      <c r="O234" s="1">
        <f t="shared" si="69"/>
        <v>0.36433101707101473</v>
      </c>
      <c r="Q234">
        <v>7.7299</v>
      </c>
      <c r="R234">
        <v>-82.2908</v>
      </c>
      <c r="S234">
        <v>14.3295</v>
      </c>
      <c r="T234" s="1">
        <f t="shared" si="70"/>
        <v>0.3644176175763216</v>
      </c>
      <c r="V234" s="1">
        <f t="shared" si="54"/>
        <v>7.7299</v>
      </c>
      <c r="W234" s="1">
        <f t="shared" si="55"/>
        <v>-82.2908</v>
      </c>
      <c r="X234" s="1">
        <f t="shared" si="56"/>
        <v>275</v>
      </c>
      <c r="Y234" s="1">
        <f t="shared" si="71"/>
        <v>0.3644176175763216</v>
      </c>
      <c r="AA234" s="1">
        <f t="shared" si="57"/>
        <v>182.72083187721097</v>
      </c>
      <c r="AB234" s="1">
        <f t="shared" si="58"/>
        <v>194.3234201774454</v>
      </c>
      <c r="AC234" s="1">
        <f t="shared" si="59"/>
        <v>207.3744733411757</v>
      </c>
      <c r="AE234" s="1">
        <f t="shared" si="60"/>
        <v>50.999967642538756</v>
      </c>
      <c r="AF234" s="1">
        <f t="shared" si="61"/>
        <v>54.7700340380577</v>
      </c>
      <c r="AG234" s="1">
        <f t="shared" si="62"/>
        <v>61.37216815275471</v>
      </c>
      <c r="AI234" s="1">
        <f t="shared" si="63"/>
        <v>84.46308424244413</v>
      </c>
      <c r="AJ234" s="1">
        <f t="shared" si="64"/>
        <v>78.73316079197762</v>
      </c>
      <c r="AK234" s="1">
        <f t="shared" si="65"/>
        <v>78.44611910884605</v>
      </c>
      <c r="AN234" s="15">
        <f>-((x_1-xh)*(y_2-yh)-(x_2-xh)*(y_1-yh))/(SQRT((x_1-x_2)^2+(y_1-y_2)^2))</f>
        <v>10.876536633591762</v>
      </c>
      <c r="AO234" s="15">
        <f>-((x_2-xh)*(y_3-yh)-(x_3-xh)*(y_2-yh))/(SQRT((x_2-x_3)^2+(y_2-y_3)^2))</f>
        <v>29.426830152680818</v>
      </c>
      <c r="AP234" s="15">
        <f>-((x_3-xh)*(y_1-yh)-(x_1-xh)*(y_3-yh))/(SQRT((x_3-x_1)^2+(y_3-y_1)^2))</f>
        <v>6.233577437645983</v>
      </c>
    </row>
    <row r="235" spans="1:42" ht="12.75">
      <c r="A235">
        <f t="shared" si="66"/>
        <v>229</v>
      </c>
      <c r="B235">
        <v>-1.0949</v>
      </c>
      <c r="C235">
        <v>-67.2399</v>
      </c>
      <c r="D235">
        <v>93.1317</v>
      </c>
      <c r="E235" s="1">
        <f t="shared" si="67"/>
        <v>0.3644176175763216</v>
      </c>
      <c r="G235">
        <v>45.3128</v>
      </c>
      <c r="H235">
        <v>-86.5131</v>
      </c>
      <c r="I235">
        <v>84.4216</v>
      </c>
      <c r="J235" s="1">
        <f t="shared" si="68"/>
        <v>0.3644176175763066</v>
      </c>
      <c r="L235">
        <v>7.5601</v>
      </c>
      <c r="M235">
        <v>-124.1413</v>
      </c>
      <c r="N235">
        <v>71.8276</v>
      </c>
      <c r="O235" s="1">
        <f t="shared" si="69"/>
        <v>0.3644176175763216</v>
      </c>
      <c r="Q235">
        <v>7.5477</v>
      </c>
      <c r="R235">
        <v>-82.6064</v>
      </c>
      <c r="S235">
        <v>14.3295</v>
      </c>
      <c r="T235" s="1">
        <f t="shared" si="70"/>
        <v>0.36441761757630925</v>
      </c>
      <c r="V235" s="1">
        <f t="shared" si="54"/>
        <v>7.5477</v>
      </c>
      <c r="W235" s="1">
        <f t="shared" si="55"/>
        <v>-82.6064</v>
      </c>
      <c r="X235" s="1">
        <f t="shared" si="56"/>
        <v>275</v>
      </c>
      <c r="Y235" s="1">
        <f t="shared" si="71"/>
        <v>0.36441761757630925</v>
      </c>
      <c r="AA235" s="1">
        <f t="shared" si="57"/>
        <v>182.72083187721097</v>
      </c>
      <c r="AB235" s="1">
        <f t="shared" si="58"/>
        <v>194.3234201774454</v>
      </c>
      <c r="AC235" s="1">
        <f t="shared" si="59"/>
        <v>207.3744733411757</v>
      </c>
      <c r="AE235" s="1">
        <f t="shared" si="60"/>
        <v>50.999967642538756</v>
      </c>
      <c r="AF235" s="1">
        <f t="shared" si="61"/>
        <v>54.77003403805771</v>
      </c>
      <c r="AG235" s="1">
        <f t="shared" si="62"/>
        <v>61.37216815275471</v>
      </c>
      <c r="AI235" s="1">
        <f t="shared" si="63"/>
        <v>84.46308424244413</v>
      </c>
      <c r="AJ235" s="1">
        <f t="shared" si="64"/>
        <v>78.73316079197762</v>
      </c>
      <c r="AK235" s="1">
        <f t="shared" si="65"/>
        <v>78.44611910884605</v>
      </c>
      <c r="AN235" s="15">
        <f>-((x_1-xh)*(y_2-yh)-(x_2-xh)*(y_1-yh))/(SQRT((x_1-x_2)^2+(y_1-y_2)^2))</f>
        <v>10.876536633591753</v>
      </c>
      <c r="AO235" s="15">
        <f>-((x_2-xh)*(y_3-yh)-(x_3-xh)*(y_2-yh))/(SQRT((x_2-x_3)^2+(y_2-y_3)^2))</f>
        <v>29.426830152680825</v>
      </c>
      <c r="AP235" s="15">
        <f>-((x_3-xh)*(y_1-yh)-(x_1-xh)*(y_3-yh))/(SQRT((x_3-x_1)^2+(y_3-y_1)^2))</f>
        <v>6.233577437645985</v>
      </c>
    </row>
    <row r="236" spans="1:42" ht="12.75">
      <c r="A236">
        <f t="shared" si="66"/>
        <v>230</v>
      </c>
      <c r="B236">
        <v>-1.2771</v>
      </c>
      <c r="C236">
        <v>-67.5554</v>
      </c>
      <c r="D236">
        <v>93.1317</v>
      </c>
      <c r="E236" s="1">
        <f t="shared" si="67"/>
        <v>0.36433101707101473</v>
      </c>
      <c r="G236">
        <v>45.1307</v>
      </c>
      <c r="H236">
        <v>-86.8286</v>
      </c>
      <c r="I236">
        <v>84.4216</v>
      </c>
      <c r="J236" s="1">
        <f t="shared" si="68"/>
        <v>0.36428101789690065</v>
      </c>
      <c r="L236">
        <v>7.378</v>
      </c>
      <c r="M236">
        <v>-124.4569</v>
      </c>
      <c r="N236">
        <v>71.8276</v>
      </c>
      <c r="O236" s="1">
        <f t="shared" si="69"/>
        <v>0.3643676302856803</v>
      </c>
      <c r="Q236">
        <v>7.3655</v>
      </c>
      <c r="R236">
        <v>-82.9219</v>
      </c>
      <c r="S236">
        <v>14.3295</v>
      </c>
      <c r="T236" s="1">
        <f t="shared" si="70"/>
        <v>0.36433101707101473</v>
      </c>
      <c r="V236" s="1">
        <f t="shared" si="54"/>
        <v>7.3655</v>
      </c>
      <c r="W236" s="1">
        <f t="shared" si="55"/>
        <v>-82.9219</v>
      </c>
      <c r="X236" s="1">
        <f t="shared" si="56"/>
        <v>275</v>
      </c>
      <c r="Y236" s="1">
        <f t="shared" si="71"/>
        <v>0.36433101707101473</v>
      </c>
      <c r="AA236" s="1">
        <f t="shared" si="57"/>
        <v>182.72083187721097</v>
      </c>
      <c r="AB236" s="1">
        <f t="shared" si="58"/>
        <v>194.3234396116176</v>
      </c>
      <c r="AC236" s="1">
        <f t="shared" si="59"/>
        <v>207.37449337613822</v>
      </c>
      <c r="AE236" s="1">
        <f t="shared" si="60"/>
        <v>51.00005863810353</v>
      </c>
      <c r="AF236" s="1">
        <f t="shared" si="61"/>
        <v>54.770102740272456</v>
      </c>
      <c r="AG236" s="1">
        <f t="shared" si="62"/>
        <v>61.372274970624964</v>
      </c>
      <c r="AI236" s="1">
        <f t="shared" si="63"/>
        <v>84.46308424244413</v>
      </c>
      <c r="AJ236" s="1">
        <f t="shared" si="64"/>
        <v>78.7331320289528</v>
      </c>
      <c r="AK236" s="1">
        <f t="shared" si="65"/>
        <v>78.44609203145305</v>
      </c>
      <c r="AN236" s="15">
        <f>-((x_1-xh)*(y_2-yh)-(x_2-xh)*(y_1-yh))/(SQRT((x_1-x_2)^2+(y_1-y_2)^2))</f>
        <v>10.876547223991672</v>
      </c>
      <c r="AO236" s="15">
        <f>-((x_2-xh)*(y_3-yh)-(x_3-xh)*(y_2-yh))/(SQRT((x_2-x_3)^2+(y_2-y_3)^2))</f>
        <v>29.426932624199704</v>
      </c>
      <c r="AP236" s="15">
        <f>-((x_3-xh)*(y_1-yh)-(x_1-xh)*(y_3-yh))/(SQRT((x_3-x_1)^2+(y_3-y_1)^2))</f>
        <v>6.233553419332657</v>
      </c>
    </row>
    <row r="237" spans="1:42" ht="12.75">
      <c r="A237">
        <f t="shared" si="66"/>
        <v>231</v>
      </c>
      <c r="B237">
        <v>-1.4593</v>
      </c>
      <c r="C237">
        <v>-67.871</v>
      </c>
      <c r="D237">
        <v>93.1317</v>
      </c>
      <c r="E237" s="1">
        <f t="shared" si="67"/>
        <v>0.36441761757630936</v>
      </c>
      <c r="G237">
        <v>44.9485</v>
      </c>
      <c r="H237">
        <v>-87.1442</v>
      </c>
      <c r="I237">
        <v>84.4216</v>
      </c>
      <c r="J237" s="1">
        <f t="shared" si="68"/>
        <v>0.3644176175763189</v>
      </c>
      <c r="L237">
        <v>7.1958</v>
      </c>
      <c r="M237">
        <v>-124.7724</v>
      </c>
      <c r="N237">
        <v>71.8276</v>
      </c>
      <c r="O237" s="1">
        <f t="shared" si="69"/>
        <v>0.36433101707101473</v>
      </c>
      <c r="Q237">
        <v>7.1833</v>
      </c>
      <c r="R237">
        <v>-83.2375</v>
      </c>
      <c r="S237">
        <v>14.3295</v>
      </c>
      <c r="T237" s="1">
        <f t="shared" si="70"/>
        <v>0.3644176175763216</v>
      </c>
      <c r="V237" s="1">
        <f t="shared" si="54"/>
        <v>7.1833</v>
      </c>
      <c r="W237" s="1">
        <f t="shared" si="55"/>
        <v>-83.2375</v>
      </c>
      <c r="X237" s="1">
        <f t="shared" si="56"/>
        <v>275</v>
      </c>
      <c r="Y237" s="1">
        <f t="shared" si="71"/>
        <v>0.3644176175763216</v>
      </c>
      <c r="AA237" s="1">
        <f t="shared" si="57"/>
        <v>182.72083187721097</v>
      </c>
      <c r="AB237" s="1">
        <f t="shared" si="58"/>
        <v>194.3234396116176</v>
      </c>
      <c r="AC237" s="1">
        <f t="shared" si="59"/>
        <v>207.37447334717933</v>
      </c>
      <c r="AE237" s="1">
        <f t="shared" si="60"/>
        <v>51.000058638103546</v>
      </c>
      <c r="AF237" s="1">
        <f t="shared" si="61"/>
        <v>54.77003403805771</v>
      </c>
      <c r="AG237" s="1">
        <f t="shared" si="62"/>
        <v>61.37218225531826</v>
      </c>
      <c r="AI237" s="1">
        <f t="shared" si="63"/>
        <v>84.46308424244413</v>
      </c>
      <c r="AJ237" s="1">
        <f t="shared" si="64"/>
        <v>78.7331320289528</v>
      </c>
      <c r="AK237" s="1">
        <f t="shared" si="65"/>
        <v>78.4461191007321</v>
      </c>
      <c r="AN237" s="15">
        <f>-((x_1-xh)*(y_2-yh)-(x_2-xh)*(y_1-yh))/(SQRT((x_1-x_2)^2+(y_1-y_2)^2))</f>
        <v>10.876547223991679</v>
      </c>
      <c r="AO237" s="15">
        <f>-((x_2-xh)*(y_3-yh)-(x_3-xh)*(y_2-yh))/(SQRT((x_2-x_3)^2+(y_2-y_3)^2))</f>
        <v>29.42690074647605</v>
      </c>
      <c r="AP237" s="15">
        <f>-((x_3-xh)*(y_1-yh)-(x_1-xh)*(y_3-yh))/(SQRT((x_3-x_1)^2+(y_3-y_1)^2))</f>
        <v>6.23354911059839</v>
      </c>
    </row>
    <row r="238" spans="1:42" ht="12.75">
      <c r="A238">
        <f t="shared" si="66"/>
        <v>232</v>
      </c>
      <c r="B238">
        <v>-1.6415</v>
      </c>
      <c r="C238">
        <v>-68.1866</v>
      </c>
      <c r="D238">
        <v>93.1317</v>
      </c>
      <c r="E238" s="1">
        <f t="shared" si="67"/>
        <v>0.3644176175763216</v>
      </c>
      <c r="G238">
        <v>44.7663</v>
      </c>
      <c r="H238">
        <v>-87.4597</v>
      </c>
      <c r="I238">
        <v>84.4216</v>
      </c>
      <c r="J238" s="1">
        <f t="shared" si="68"/>
        <v>0.3643310170710156</v>
      </c>
      <c r="L238">
        <v>7.0136</v>
      </c>
      <c r="M238">
        <v>-125.088</v>
      </c>
      <c r="N238">
        <v>71.8276</v>
      </c>
      <c r="O238" s="1">
        <f t="shared" si="69"/>
        <v>0.36441761757630925</v>
      </c>
      <c r="Q238">
        <v>7.0011</v>
      </c>
      <c r="R238">
        <v>-83.553</v>
      </c>
      <c r="S238">
        <v>14.3295</v>
      </c>
      <c r="T238" s="1">
        <f t="shared" si="70"/>
        <v>0.36433101707101473</v>
      </c>
      <c r="V238" s="1">
        <f t="shared" si="54"/>
        <v>7.0011</v>
      </c>
      <c r="W238" s="1">
        <f t="shared" si="55"/>
        <v>-83.553</v>
      </c>
      <c r="X238" s="1">
        <f t="shared" si="56"/>
        <v>275</v>
      </c>
      <c r="Y238" s="1">
        <f t="shared" si="71"/>
        <v>0.36433101707101473</v>
      </c>
      <c r="AA238" s="1">
        <f t="shared" si="57"/>
        <v>182.72082346741436</v>
      </c>
      <c r="AB238" s="1">
        <f t="shared" si="58"/>
        <v>194.3234396116176</v>
      </c>
      <c r="AC238" s="1">
        <f t="shared" si="59"/>
        <v>207.37449337613822</v>
      </c>
      <c r="AE238" s="1">
        <f t="shared" si="60"/>
        <v>51.000020847642794</v>
      </c>
      <c r="AF238" s="1">
        <f t="shared" si="61"/>
        <v>54.77010274027245</v>
      </c>
      <c r="AG238" s="1">
        <f t="shared" si="62"/>
        <v>61.37218225531824</v>
      </c>
      <c r="AI238" s="1">
        <f t="shared" si="63"/>
        <v>84.46311144570582</v>
      </c>
      <c r="AJ238" s="1">
        <f t="shared" si="64"/>
        <v>78.7331320289528</v>
      </c>
      <c r="AK238" s="1">
        <f t="shared" si="65"/>
        <v>78.44609203145305</v>
      </c>
      <c r="AN238" s="15">
        <f>-((x_1-xh)*(y_2-yh)-(x_2-xh)*(y_1-yh))/(SQRT((x_1-x_2)^2+(y_1-y_2)^2))</f>
        <v>10.876480372004705</v>
      </c>
      <c r="AO238" s="15">
        <f>-((x_2-xh)*(y_3-yh)-(x_3-xh)*(y_2-yh))/(SQRT((x_2-x_3)^2+(y_2-y_3)^2))</f>
        <v>29.426932624199697</v>
      </c>
      <c r="AP238" s="15">
        <f>-((x_3-xh)*(y_1-yh)-(x_1-xh)*(y_3-yh))/(SQRT((x_3-x_1)^2+(y_3-y_1)^2))</f>
        <v>6.23356414833044</v>
      </c>
    </row>
    <row r="239" spans="1:42" ht="12.75">
      <c r="A239">
        <f t="shared" si="66"/>
        <v>233</v>
      </c>
      <c r="B239">
        <v>-1.8237</v>
      </c>
      <c r="C239">
        <v>-68.5021</v>
      </c>
      <c r="D239">
        <v>93.1317</v>
      </c>
      <c r="E239" s="1">
        <f t="shared" si="67"/>
        <v>0.36433101707101484</v>
      </c>
      <c r="G239">
        <v>44.5841</v>
      </c>
      <c r="H239">
        <v>-87.7753</v>
      </c>
      <c r="I239">
        <v>84.4216</v>
      </c>
      <c r="J239" s="1">
        <f t="shared" si="68"/>
        <v>0.3644176175763224</v>
      </c>
      <c r="L239">
        <v>6.8314</v>
      </c>
      <c r="M239">
        <v>-125.4036</v>
      </c>
      <c r="N239">
        <v>71.8276</v>
      </c>
      <c r="O239" s="1">
        <f t="shared" si="69"/>
        <v>0.3644176175763216</v>
      </c>
      <c r="Q239">
        <v>6.8189</v>
      </c>
      <c r="R239">
        <v>-83.8686</v>
      </c>
      <c r="S239">
        <v>14.3295</v>
      </c>
      <c r="T239" s="1">
        <f t="shared" si="70"/>
        <v>0.3644176175763216</v>
      </c>
      <c r="V239" s="1">
        <f t="shared" si="54"/>
        <v>6.8189</v>
      </c>
      <c r="W239" s="1">
        <f t="shared" si="55"/>
        <v>-83.8686</v>
      </c>
      <c r="X239" s="1">
        <f t="shared" si="56"/>
        <v>275</v>
      </c>
      <c r="Y239" s="1">
        <f t="shared" si="71"/>
        <v>0.3644176175763216</v>
      </c>
      <c r="AA239" s="1">
        <f t="shared" si="57"/>
        <v>182.72083187721097</v>
      </c>
      <c r="AB239" s="1">
        <f t="shared" si="58"/>
        <v>194.3234396116176</v>
      </c>
      <c r="AC239" s="1">
        <f t="shared" si="59"/>
        <v>207.37449337613822</v>
      </c>
      <c r="AE239" s="1">
        <f t="shared" si="60"/>
        <v>51.000058638103546</v>
      </c>
      <c r="AF239" s="1">
        <f t="shared" si="61"/>
        <v>54.77010274027245</v>
      </c>
      <c r="AG239" s="1">
        <f t="shared" si="62"/>
        <v>61.372274970624964</v>
      </c>
      <c r="AI239" s="1">
        <f t="shared" si="63"/>
        <v>84.46308424244413</v>
      </c>
      <c r="AJ239" s="1">
        <f t="shared" si="64"/>
        <v>78.7331320289528</v>
      </c>
      <c r="AK239" s="1">
        <f t="shared" si="65"/>
        <v>78.44609203145305</v>
      </c>
      <c r="AN239" s="15">
        <f>-((x_1-xh)*(y_2-yh)-(x_2-xh)*(y_1-yh))/(SQRT((x_1-x_2)^2+(y_1-y_2)^2))</f>
        <v>10.876547223991679</v>
      </c>
      <c r="AO239" s="15">
        <f>-((x_2-xh)*(y_3-yh)-(x_3-xh)*(y_2-yh))/(SQRT((x_2-x_3)^2+(y_2-y_3)^2))</f>
        <v>29.4269326241997</v>
      </c>
      <c r="AP239" s="15">
        <f>-((x_3-xh)*(y_1-yh)-(x_1-xh)*(y_3-yh))/(SQRT((x_3-x_1)^2+(y_3-y_1)^2))</f>
        <v>6.233553419332655</v>
      </c>
    </row>
    <row r="240" spans="1:42" ht="12.75">
      <c r="A240">
        <f t="shared" si="66"/>
        <v>234</v>
      </c>
      <c r="B240">
        <v>-2.0059</v>
      </c>
      <c r="C240">
        <v>-68.8177</v>
      </c>
      <c r="D240">
        <v>93.1317</v>
      </c>
      <c r="E240" s="1">
        <f t="shared" si="67"/>
        <v>0.3644176175763216</v>
      </c>
      <c r="G240">
        <v>44.4019</v>
      </c>
      <c r="H240">
        <v>-88.0909</v>
      </c>
      <c r="I240">
        <v>84.4216</v>
      </c>
      <c r="J240" s="1">
        <f t="shared" si="68"/>
        <v>0.3644176175763224</v>
      </c>
      <c r="L240">
        <v>6.6492</v>
      </c>
      <c r="M240">
        <v>-125.7191</v>
      </c>
      <c r="N240">
        <v>71.8276</v>
      </c>
      <c r="O240" s="1">
        <f t="shared" si="69"/>
        <v>0.36433101707101473</v>
      </c>
      <c r="Q240">
        <v>6.6368</v>
      </c>
      <c r="R240">
        <v>-84.1842</v>
      </c>
      <c r="S240">
        <v>14.3295</v>
      </c>
      <c r="T240" s="1">
        <f t="shared" si="70"/>
        <v>0.3643676302856803</v>
      </c>
      <c r="V240" s="1">
        <f t="shared" si="54"/>
        <v>6.6368</v>
      </c>
      <c r="W240" s="1">
        <f t="shared" si="55"/>
        <v>-84.1842</v>
      </c>
      <c r="X240" s="1">
        <f t="shared" si="56"/>
        <v>275</v>
      </c>
      <c r="Y240" s="1">
        <f t="shared" si="71"/>
        <v>0.3643676302856803</v>
      </c>
      <c r="AA240" s="1">
        <f t="shared" si="57"/>
        <v>182.7208366071861</v>
      </c>
      <c r="AB240" s="1">
        <f t="shared" si="58"/>
        <v>194.3234201774454</v>
      </c>
      <c r="AC240" s="1">
        <f t="shared" si="59"/>
        <v>207.3744733411757</v>
      </c>
      <c r="AE240" s="1">
        <f t="shared" si="60"/>
        <v>51.00005863810354</v>
      </c>
      <c r="AF240" s="1">
        <f t="shared" si="61"/>
        <v>54.7700340380577</v>
      </c>
      <c r="AG240" s="1">
        <f t="shared" si="62"/>
        <v>61.37218225531824</v>
      </c>
      <c r="AI240" s="1">
        <f t="shared" si="63"/>
        <v>84.46306894240116</v>
      </c>
      <c r="AJ240" s="1">
        <f t="shared" si="64"/>
        <v>78.73316079197762</v>
      </c>
      <c r="AK240" s="1">
        <f t="shared" si="65"/>
        <v>78.44611910884605</v>
      </c>
      <c r="AN240" s="15">
        <f>-((x_1-xh)*(y_2-yh)-(x_2-xh)*(y_1-yh))/(SQRT((x_1-x_2)^2+(y_1-y_2)^2))</f>
        <v>10.876508869954453</v>
      </c>
      <c r="AO240" s="15">
        <f>-((x_2-xh)*(y_3-yh)-(x_3-xh)*(y_2-yh))/(SQRT((x_2-x_3)^2+(y_2-y_3)^2))</f>
        <v>29.426830152680818</v>
      </c>
      <c r="AP240" s="15">
        <f>-((x_3-xh)*(y_1-yh)-(x_1-xh)*(y_3-yh))/(SQRT((x_3-x_1)^2+(y_3-y_1)^2))</f>
        <v>6.233647973466114</v>
      </c>
    </row>
    <row r="241" spans="1:42" ht="12.75">
      <c r="A241">
        <f t="shared" si="66"/>
        <v>235</v>
      </c>
      <c r="B241">
        <v>-2.188</v>
      </c>
      <c r="C241">
        <v>-69.1332</v>
      </c>
      <c r="D241">
        <v>93.1317</v>
      </c>
      <c r="E241" s="1">
        <f t="shared" si="67"/>
        <v>0.36428101789689804</v>
      </c>
      <c r="G241">
        <v>44.2197</v>
      </c>
      <c r="H241">
        <v>-88.4064</v>
      </c>
      <c r="I241">
        <v>84.4216</v>
      </c>
      <c r="J241" s="1">
        <f t="shared" si="68"/>
        <v>0.36433101707101206</v>
      </c>
      <c r="L241">
        <v>6.467</v>
      </c>
      <c r="M241">
        <v>-126.0347</v>
      </c>
      <c r="N241">
        <v>71.8276</v>
      </c>
      <c r="O241" s="1">
        <f t="shared" si="69"/>
        <v>0.364417617576322</v>
      </c>
      <c r="Q241">
        <v>6.4546</v>
      </c>
      <c r="R241">
        <v>-84.4997</v>
      </c>
      <c r="S241">
        <v>14.3295</v>
      </c>
      <c r="T241" s="1">
        <f t="shared" si="70"/>
        <v>0.36433101707101473</v>
      </c>
      <c r="V241" s="1">
        <f t="shared" si="54"/>
        <v>6.4546</v>
      </c>
      <c r="W241" s="1">
        <f t="shared" si="55"/>
        <v>-84.4997</v>
      </c>
      <c r="X241" s="1">
        <f t="shared" si="56"/>
        <v>275</v>
      </c>
      <c r="Y241" s="1">
        <f t="shared" si="71"/>
        <v>0.36433101707101473</v>
      </c>
      <c r="AA241" s="1">
        <f t="shared" si="57"/>
        <v>182.72083187721097</v>
      </c>
      <c r="AB241" s="1">
        <f t="shared" si="58"/>
        <v>194.3234201774454</v>
      </c>
      <c r="AC241" s="1">
        <f t="shared" si="59"/>
        <v>207.3744933701346</v>
      </c>
      <c r="AE241" s="1">
        <f t="shared" si="60"/>
        <v>50.999967642538756</v>
      </c>
      <c r="AF241" s="1">
        <f t="shared" si="61"/>
        <v>54.77010274027245</v>
      </c>
      <c r="AG241" s="1">
        <f t="shared" si="62"/>
        <v>61.37226086808273</v>
      </c>
      <c r="AI241" s="1">
        <f t="shared" si="63"/>
        <v>84.46308424244413</v>
      </c>
      <c r="AJ241" s="1">
        <f t="shared" si="64"/>
        <v>78.73316079197762</v>
      </c>
      <c r="AK241" s="1">
        <f t="shared" si="65"/>
        <v>78.44609203956696</v>
      </c>
      <c r="AN241" s="15">
        <f>-((x_1-xh)*(y_2-yh)-(x_2-xh)*(y_1-yh))/(SQRT((x_1-x_2)^2+(y_1-y_2)^2))</f>
        <v>10.876536633591764</v>
      </c>
      <c r="AO241" s="15">
        <f>-((x_2-xh)*(y_3-yh)-(x_3-xh)*(y_2-yh))/(SQRT((x_2-x_3)^2+(y_2-y_3)^2))</f>
        <v>29.42686203031036</v>
      </c>
      <c r="AP241" s="15">
        <f>-((x_3-xh)*(y_1-yh)-(x_1-xh)*(y_3-yh))/(SQRT((x_3-x_1)^2+(y_3-y_1)^2))</f>
        <v>6.23358174632992</v>
      </c>
    </row>
    <row r="242" spans="1:42" ht="12.75">
      <c r="A242">
        <f t="shared" si="66"/>
        <v>236</v>
      </c>
      <c r="B242">
        <v>-2.3702</v>
      </c>
      <c r="C242">
        <v>-69.4488</v>
      </c>
      <c r="D242">
        <v>93.1317</v>
      </c>
      <c r="E242" s="1">
        <f t="shared" si="67"/>
        <v>0.3644176175763216</v>
      </c>
      <c r="G242">
        <v>44.0375</v>
      </c>
      <c r="H242">
        <v>-88.722</v>
      </c>
      <c r="I242">
        <v>84.4216</v>
      </c>
      <c r="J242" s="1">
        <f t="shared" si="68"/>
        <v>0.36441761757631014</v>
      </c>
      <c r="L242">
        <v>6.2848</v>
      </c>
      <c r="M242">
        <v>-126.3502</v>
      </c>
      <c r="N242">
        <v>71.8276</v>
      </c>
      <c r="O242" s="1">
        <f t="shared" si="69"/>
        <v>0.36433101707101473</v>
      </c>
      <c r="Q242">
        <v>6.2724</v>
      </c>
      <c r="R242">
        <v>-84.8153</v>
      </c>
      <c r="S242">
        <v>14.3295</v>
      </c>
      <c r="T242" s="1">
        <f t="shared" si="70"/>
        <v>0.36441761757630925</v>
      </c>
      <c r="V242" s="1">
        <f t="shared" si="54"/>
        <v>6.2724</v>
      </c>
      <c r="W242" s="1">
        <f t="shared" si="55"/>
        <v>-84.8153</v>
      </c>
      <c r="X242" s="1">
        <f t="shared" si="56"/>
        <v>275</v>
      </c>
      <c r="Y242" s="1">
        <f t="shared" si="71"/>
        <v>0.36441761757630925</v>
      </c>
      <c r="AA242" s="1">
        <f t="shared" si="57"/>
        <v>182.72083187721097</v>
      </c>
      <c r="AB242" s="1">
        <f t="shared" si="58"/>
        <v>194.3234201774454</v>
      </c>
      <c r="AC242" s="1">
        <f t="shared" si="59"/>
        <v>207.3744733411757</v>
      </c>
      <c r="AE242" s="1">
        <f t="shared" si="60"/>
        <v>50.99996764253875</v>
      </c>
      <c r="AF242" s="1">
        <f t="shared" si="61"/>
        <v>54.77003403805771</v>
      </c>
      <c r="AG242" s="1">
        <f t="shared" si="62"/>
        <v>61.37216815275471</v>
      </c>
      <c r="AI242" s="1">
        <f t="shared" si="63"/>
        <v>84.46308424244413</v>
      </c>
      <c r="AJ242" s="1">
        <f t="shared" si="64"/>
        <v>78.73316079197762</v>
      </c>
      <c r="AK242" s="1">
        <f t="shared" si="65"/>
        <v>78.44611910884605</v>
      </c>
      <c r="AN242" s="15">
        <f>-((x_1-xh)*(y_2-yh)-(x_2-xh)*(y_1-yh))/(SQRT((x_1-x_2)^2+(y_1-y_2)^2))</f>
        <v>10.876536633591753</v>
      </c>
      <c r="AO242" s="15">
        <f>-((x_2-xh)*(y_3-yh)-(x_3-xh)*(y_2-yh))/(SQRT((x_2-x_3)^2+(y_2-y_3)^2))</f>
        <v>29.426830152680825</v>
      </c>
      <c r="AP242" s="15">
        <f>-((x_3-xh)*(y_1-yh)-(x_1-xh)*(y_3-yh))/(SQRT((x_3-x_1)^2+(y_3-y_1)^2))</f>
        <v>6.233577437645985</v>
      </c>
    </row>
    <row r="243" spans="1:42" ht="12.75">
      <c r="A243">
        <f t="shared" si="66"/>
        <v>237</v>
      </c>
      <c r="B243">
        <v>-2.5524</v>
      </c>
      <c r="C243">
        <v>-69.7644</v>
      </c>
      <c r="D243">
        <v>93.1317</v>
      </c>
      <c r="E243" s="1">
        <f t="shared" si="67"/>
        <v>0.36441761757630925</v>
      </c>
      <c r="G243">
        <v>43.8553</v>
      </c>
      <c r="H243">
        <v>-89.0375</v>
      </c>
      <c r="I243">
        <v>84.4216</v>
      </c>
      <c r="J243" s="1">
        <f t="shared" si="68"/>
        <v>0.3643310170710156</v>
      </c>
      <c r="L243">
        <v>6.1026</v>
      </c>
      <c r="M243">
        <v>-126.6658</v>
      </c>
      <c r="N243">
        <v>71.8276</v>
      </c>
      <c r="O243" s="1">
        <f t="shared" si="69"/>
        <v>0.3644176175763216</v>
      </c>
      <c r="Q243">
        <v>6.0902</v>
      </c>
      <c r="R243">
        <v>-85.1308</v>
      </c>
      <c r="S243">
        <v>14.3295</v>
      </c>
      <c r="T243" s="1">
        <f t="shared" si="70"/>
        <v>0.36433101707101473</v>
      </c>
      <c r="V243" s="1">
        <f t="shared" si="54"/>
        <v>6.0902</v>
      </c>
      <c r="W243" s="1">
        <f t="shared" si="55"/>
        <v>-85.1308</v>
      </c>
      <c r="X243" s="1">
        <f t="shared" si="56"/>
        <v>275</v>
      </c>
      <c r="Y243" s="1">
        <f t="shared" si="71"/>
        <v>0.36433101707101473</v>
      </c>
      <c r="AA243" s="1">
        <f t="shared" si="57"/>
        <v>182.72082346741436</v>
      </c>
      <c r="AB243" s="1">
        <f t="shared" si="58"/>
        <v>194.3234201774454</v>
      </c>
      <c r="AC243" s="1">
        <f t="shared" si="59"/>
        <v>207.3744933701346</v>
      </c>
      <c r="AE243" s="1">
        <f t="shared" si="60"/>
        <v>50.99992985201058</v>
      </c>
      <c r="AF243" s="1">
        <f t="shared" si="61"/>
        <v>54.770102740272456</v>
      </c>
      <c r="AG243" s="1">
        <f t="shared" si="62"/>
        <v>61.37216815275472</v>
      </c>
      <c r="AI243" s="1">
        <f t="shared" si="63"/>
        <v>84.46311144570582</v>
      </c>
      <c r="AJ243" s="1">
        <f t="shared" si="64"/>
        <v>78.73316079197762</v>
      </c>
      <c r="AK243" s="1">
        <f t="shared" si="65"/>
        <v>78.44609203956696</v>
      </c>
      <c r="AN243" s="15">
        <f>-((x_1-xh)*(y_2-yh)-(x_2-xh)*(y_1-yh))/(SQRT((x_1-x_2)^2+(y_1-y_2)^2))</f>
        <v>10.876469781688103</v>
      </c>
      <c r="AO243" s="15">
        <f>-((x_2-xh)*(y_3-yh)-(x_3-xh)*(y_2-yh))/(SQRT((x_2-x_3)^2+(y_2-y_3)^2))</f>
        <v>29.42686203031036</v>
      </c>
      <c r="AP243" s="15">
        <f>-((x_3-xh)*(y_1-yh)-(x_1-xh)*(y_3-yh))/(SQRT((x_3-x_1)^2+(y_3-y_1)^2))</f>
        <v>6.233592475208219</v>
      </c>
    </row>
    <row r="244" spans="1:42" ht="12.75">
      <c r="A244">
        <f t="shared" si="66"/>
        <v>238</v>
      </c>
      <c r="B244">
        <v>-2.7346</v>
      </c>
      <c r="C244">
        <v>-70.0799</v>
      </c>
      <c r="D244">
        <v>93.1317</v>
      </c>
      <c r="E244" s="1">
        <f t="shared" si="67"/>
        <v>0.36433101707101473</v>
      </c>
      <c r="G244">
        <v>43.6732</v>
      </c>
      <c r="H244">
        <v>-89.3531</v>
      </c>
      <c r="I244">
        <v>84.4216</v>
      </c>
      <c r="J244" s="1">
        <f t="shared" si="68"/>
        <v>0.3643676302856794</v>
      </c>
      <c r="L244">
        <v>5.9205</v>
      </c>
      <c r="M244">
        <v>-126.9813</v>
      </c>
      <c r="N244">
        <v>71.8276</v>
      </c>
      <c r="O244" s="1">
        <f t="shared" si="69"/>
        <v>0.36428101789689804</v>
      </c>
      <c r="Q244">
        <v>5.908</v>
      </c>
      <c r="R244">
        <v>-85.4464</v>
      </c>
      <c r="S244">
        <v>14.3295</v>
      </c>
      <c r="T244" s="1">
        <f t="shared" si="70"/>
        <v>0.3644176175763216</v>
      </c>
      <c r="V244" s="1">
        <f t="shared" si="54"/>
        <v>5.908</v>
      </c>
      <c r="W244" s="1">
        <f t="shared" si="55"/>
        <v>-85.4464</v>
      </c>
      <c r="X244" s="1">
        <f t="shared" si="56"/>
        <v>275</v>
      </c>
      <c r="Y244" s="1">
        <f t="shared" si="71"/>
        <v>0.3644176175763216</v>
      </c>
      <c r="AA244" s="1">
        <f t="shared" si="57"/>
        <v>182.72083187721097</v>
      </c>
      <c r="AB244" s="1">
        <f t="shared" si="58"/>
        <v>194.3234396116176</v>
      </c>
      <c r="AC244" s="1">
        <f t="shared" si="59"/>
        <v>207.37447334717933</v>
      </c>
      <c r="AE244" s="1">
        <f t="shared" si="60"/>
        <v>51.000058638103546</v>
      </c>
      <c r="AF244" s="1">
        <f t="shared" si="61"/>
        <v>54.77003403805771</v>
      </c>
      <c r="AG244" s="1">
        <f t="shared" si="62"/>
        <v>61.37218225531826</v>
      </c>
      <c r="AI244" s="1">
        <f t="shared" si="63"/>
        <v>84.46308424244413</v>
      </c>
      <c r="AJ244" s="1">
        <f t="shared" si="64"/>
        <v>78.7331320289528</v>
      </c>
      <c r="AK244" s="1">
        <f t="shared" si="65"/>
        <v>78.4461191007321</v>
      </c>
      <c r="AN244" s="15">
        <f>-((x_1-xh)*(y_2-yh)-(x_2-xh)*(y_1-yh))/(SQRT((x_1-x_2)^2+(y_1-y_2)^2))</f>
        <v>10.876547223991679</v>
      </c>
      <c r="AO244" s="15">
        <f>-((x_2-xh)*(y_3-yh)-(x_3-xh)*(y_2-yh))/(SQRT((x_2-x_3)^2+(y_2-y_3)^2))</f>
        <v>29.42690074647605</v>
      </c>
      <c r="AP244" s="15">
        <f>-((x_3-xh)*(y_1-yh)-(x_1-xh)*(y_3-yh))/(SQRT((x_3-x_1)^2+(y_3-y_1)^2))</f>
        <v>6.23354911059839</v>
      </c>
    </row>
    <row r="245" spans="1:42" ht="12.75">
      <c r="A245">
        <f t="shared" si="66"/>
        <v>239</v>
      </c>
      <c r="B245">
        <v>-2.9168</v>
      </c>
      <c r="C245">
        <v>-70.3955</v>
      </c>
      <c r="D245">
        <v>93.1317</v>
      </c>
      <c r="E245" s="1">
        <f t="shared" si="67"/>
        <v>0.3644176175763216</v>
      </c>
      <c r="G245">
        <v>43.491</v>
      </c>
      <c r="H245">
        <v>-89.6686</v>
      </c>
      <c r="I245">
        <v>84.4216</v>
      </c>
      <c r="J245" s="1">
        <f t="shared" si="68"/>
        <v>0.3643310170710156</v>
      </c>
      <c r="L245">
        <v>5.7383</v>
      </c>
      <c r="M245">
        <v>-127.2969</v>
      </c>
      <c r="N245">
        <v>71.8276</v>
      </c>
      <c r="O245" s="1">
        <f t="shared" si="69"/>
        <v>0.36441761757630925</v>
      </c>
      <c r="Q245">
        <v>5.7258</v>
      </c>
      <c r="R245">
        <v>-85.7619</v>
      </c>
      <c r="S245">
        <v>14.3295</v>
      </c>
      <c r="T245" s="1">
        <f t="shared" si="70"/>
        <v>0.3643310170710152</v>
      </c>
      <c r="V245" s="1">
        <f t="shared" si="54"/>
        <v>5.7258</v>
      </c>
      <c r="W245" s="1">
        <f t="shared" si="55"/>
        <v>-85.7619</v>
      </c>
      <c r="X245" s="1">
        <f t="shared" si="56"/>
        <v>275</v>
      </c>
      <c r="Y245" s="1">
        <f t="shared" si="71"/>
        <v>0.3643310170710152</v>
      </c>
      <c r="AA245" s="1">
        <f t="shared" si="57"/>
        <v>182.72082346741436</v>
      </c>
      <c r="AB245" s="1">
        <f t="shared" si="58"/>
        <v>194.3234396116176</v>
      </c>
      <c r="AC245" s="1">
        <f t="shared" si="59"/>
        <v>207.37449337613822</v>
      </c>
      <c r="AE245" s="1">
        <f t="shared" si="60"/>
        <v>51.000020847642794</v>
      </c>
      <c r="AF245" s="1">
        <f t="shared" si="61"/>
        <v>54.77010274027245</v>
      </c>
      <c r="AG245" s="1">
        <f t="shared" si="62"/>
        <v>61.37218225531824</v>
      </c>
      <c r="AI245" s="1">
        <f t="shared" si="63"/>
        <v>84.46311144570582</v>
      </c>
      <c r="AJ245" s="1">
        <f t="shared" si="64"/>
        <v>78.7331320289528</v>
      </c>
      <c r="AK245" s="1">
        <f t="shared" si="65"/>
        <v>78.44609203145305</v>
      </c>
      <c r="AN245" s="15">
        <f>-((x_1-xh)*(y_2-yh)-(x_2-xh)*(y_1-yh))/(SQRT((x_1-x_2)^2+(y_1-y_2)^2))</f>
        <v>10.876480372004705</v>
      </c>
      <c r="AO245" s="15">
        <f>-((x_2-xh)*(y_3-yh)-(x_3-xh)*(y_2-yh))/(SQRT((x_2-x_3)^2+(y_2-y_3)^2))</f>
        <v>29.4269326241997</v>
      </c>
      <c r="AP245" s="15">
        <f>-((x_3-xh)*(y_1-yh)-(x_1-xh)*(y_3-yh))/(SQRT((x_3-x_1)^2+(y_3-y_1)^2))</f>
        <v>6.23356414833044</v>
      </c>
    </row>
    <row r="246" spans="1:42" ht="12.75">
      <c r="A246">
        <f t="shared" si="66"/>
        <v>240</v>
      </c>
      <c r="B246">
        <v>-3.099</v>
      </c>
      <c r="C246">
        <v>-70.7111</v>
      </c>
      <c r="D246">
        <v>93.1317</v>
      </c>
      <c r="E246" s="1">
        <f t="shared" si="67"/>
        <v>0.3644176175763218</v>
      </c>
      <c r="G246">
        <v>43.3088</v>
      </c>
      <c r="H246">
        <v>-89.9842</v>
      </c>
      <c r="I246">
        <v>84.4216</v>
      </c>
      <c r="J246" s="1">
        <f t="shared" si="68"/>
        <v>0.3644176175763224</v>
      </c>
      <c r="L246">
        <v>5.5561</v>
      </c>
      <c r="M246">
        <v>-127.6125</v>
      </c>
      <c r="N246">
        <v>71.8276</v>
      </c>
      <c r="O246" s="1">
        <f t="shared" si="69"/>
        <v>0.3644176175763216</v>
      </c>
      <c r="Q246">
        <v>5.5436</v>
      </c>
      <c r="R246">
        <v>-86.0775</v>
      </c>
      <c r="S246">
        <v>14.3295</v>
      </c>
      <c r="T246" s="1">
        <f t="shared" si="70"/>
        <v>0.3644176175763216</v>
      </c>
      <c r="V246" s="1">
        <f t="shared" si="54"/>
        <v>5.5436</v>
      </c>
      <c r="W246" s="1">
        <f t="shared" si="55"/>
        <v>-86.0775</v>
      </c>
      <c r="X246" s="1">
        <f t="shared" si="56"/>
        <v>275</v>
      </c>
      <c r="Y246" s="1">
        <f t="shared" si="71"/>
        <v>0.3644176175763216</v>
      </c>
      <c r="AA246" s="1">
        <f t="shared" si="57"/>
        <v>182.72082346741436</v>
      </c>
      <c r="AB246" s="1">
        <f t="shared" si="58"/>
        <v>194.3234396116176</v>
      </c>
      <c r="AC246" s="1">
        <f t="shared" si="59"/>
        <v>207.37449337613822</v>
      </c>
      <c r="AE246" s="1">
        <f t="shared" si="60"/>
        <v>51.00002084764279</v>
      </c>
      <c r="AF246" s="1">
        <f t="shared" si="61"/>
        <v>54.77010274027245</v>
      </c>
      <c r="AG246" s="1">
        <f t="shared" si="62"/>
        <v>61.37218225531824</v>
      </c>
      <c r="AI246" s="1">
        <f t="shared" si="63"/>
        <v>84.46311144570582</v>
      </c>
      <c r="AJ246" s="1">
        <f t="shared" si="64"/>
        <v>78.7331320289528</v>
      </c>
      <c r="AK246" s="1">
        <f t="shared" si="65"/>
        <v>78.44609203145305</v>
      </c>
      <c r="AN246" s="15">
        <f>-((x_1-xh)*(y_2-yh)-(x_2-xh)*(y_1-yh))/(SQRT((x_1-x_2)^2+(y_1-y_2)^2))</f>
        <v>10.876480372004709</v>
      </c>
      <c r="AO246" s="15">
        <f>-((x_2-xh)*(y_3-yh)-(x_3-xh)*(y_2-yh))/(SQRT((x_2-x_3)^2+(y_2-y_3)^2))</f>
        <v>29.4269326241997</v>
      </c>
      <c r="AP246" s="15">
        <f>-((x_3-xh)*(y_1-yh)-(x_1-xh)*(y_3-yh))/(SQRT((x_3-x_1)^2+(y_3-y_1)^2))</f>
        <v>6.23356414833044</v>
      </c>
    </row>
    <row r="247" spans="1:42" ht="12.75">
      <c r="A247">
        <f t="shared" si="66"/>
        <v>241</v>
      </c>
      <c r="B247">
        <v>-3.2812</v>
      </c>
      <c r="C247">
        <v>-71.0266</v>
      </c>
      <c r="D247">
        <v>93.1317</v>
      </c>
      <c r="E247" s="1">
        <f t="shared" si="67"/>
        <v>0.36433101707101473</v>
      </c>
      <c r="G247">
        <v>43.1266</v>
      </c>
      <c r="H247">
        <v>-90.2998</v>
      </c>
      <c r="I247">
        <v>84.4216</v>
      </c>
      <c r="J247" s="1">
        <f t="shared" si="68"/>
        <v>0.3644176175763189</v>
      </c>
      <c r="L247">
        <v>5.3739</v>
      </c>
      <c r="M247">
        <v>-127.928</v>
      </c>
      <c r="N247">
        <v>71.8276</v>
      </c>
      <c r="O247" s="1">
        <f t="shared" si="69"/>
        <v>0.36433101707101473</v>
      </c>
      <c r="Q247">
        <v>5.3614</v>
      </c>
      <c r="R247">
        <v>-86.3931</v>
      </c>
      <c r="S247">
        <v>14.3295</v>
      </c>
      <c r="T247" s="1">
        <f t="shared" si="70"/>
        <v>0.3644176175763216</v>
      </c>
      <c r="V247" s="1">
        <f t="shared" si="54"/>
        <v>5.3614</v>
      </c>
      <c r="W247" s="1">
        <f t="shared" si="55"/>
        <v>-86.3931</v>
      </c>
      <c r="X247" s="1">
        <f t="shared" si="56"/>
        <v>275</v>
      </c>
      <c r="Y247" s="1">
        <f t="shared" si="71"/>
        <v>0.3644176175763216</v>
      </c>
      <c r="AA247" s="1">
        <f t="shared" si="57"/>
        <v>182.72083187721097</v>
      </c>
      <c r="AB247" s="1">
        <f t="shared" si="58"/>
        <v>194.3234396116176</v>
      </c>
      <c r="AC247" s="1">
        <f t="shared" si="59"/>
        <v>207.37447334717933</v>
      </c>
      <c r="AE247" s="1">
        <f t="shared" si="60"/>
        <v>51.000058638103546</v>
      </c>
      <c r="AF247" s="1">
        <f t="shared" si="61"/>
        <v>54.7700340380577</v>
      </c>
      <c r="AG247" s="1">
        <f t="shared" si="62"/>
        <v>61.37218225531824</v>
      </c>
      <c r="AI247" s="1">
        <f t="shared" si="63"/>
        <v>84.46308424244413</v>
      </c>
      <c r="AJ247" s="1">
        <f t="shared" si="64"/>
        <v>78.7331320289528</v>
      </c>
      <c r="AK247" s="1">
        <f t="shared" si="65"/>
        <v>78.4461191007321</v>
      </c>
      <c r="AN247" s="15">
        <f>-((x_1-xh)*(y_2-yh)-(x_2-xh)*(y_1-yh))/(SQRT((x_1-x_2)^2+(y_1-y_2)^2))</f>
        <v>10.87654722399168</v>
      </c>
      <c r="AO247" s="15">
        <f>-((x_2-xh)*(y_3-yh)-(x_3-xh)*(y_2-yh))/(SQRT((x_2-x_3)^2+(y_2-y_3)^2))</f>
        <v>29.426900746476054</v>
      </c>
      <c r="AP247" s="15">
        <f>-((x_3-xh)*(y_1-yh)-(x_1-xh)*(y_3-yh))/(SQRT((x_3-x_1)^2+(y_3-y_1)^2))</f>
        <v>6.23354911059839</v>
      </c>
    </row>
    <row r="248" spans="1:42" ht="12.75">
      <c r="A248">
        <f t="shared" si="66"/>
        <v>242</v>
      </c>
      <c r="B248">
        <v>-3.4634</v>
      </c>
      <c r="C248">
        <v>-71.3422</v>
      </c>
      <c r="D248">
        <v>93.1317</v>
      </c>
      <c r="E248" s="1">
        <f t="shared" si="67"/>
        <v>0.3644176175763216</v>
      </c>
      <c r="G248">
        <v>42.9444</v>
      </c>
      <c r="H248">
        <v>-90.6153</v>
      </c>
      <c r="I248">
        <v>84.4216</v>
      </c>
      <c r="J248" s="1">
        <f t="shared" si="68"/>
        <v>0.3643310170710156</v>
      </c>
      <c r="L248">
        <v>5.1917</v>
      </c>
      <c r="M248">
        <v>-128.2436</v>
      </c>
      <c r="N248">
        <v>71.8276</v>
      </c>
      <c r="O248" s="1">
        <f t="shared" si="69"/>
        <v>0.36441761757630925</v>
      </c>
      <c r="Q248">
        <v>5.1793</v>
      </c>
      <c r="R248">
        <v>-86.7086</v>
      </c>
      <c r="S248">
        <v>14.3295</v>
      </c>
      <c r="T248" s="1">
        <f t="shared" si="70"/>
        <v>0.36428101789689804</v>
      </c>
      <c r="V248" s="1">
        <f t="shared" si="54"/>
        <v>5.1793</v>
      </c>
      <c r="W248" s="1">
        <f t="shared" si="55"/>
        <v>-86.7086</v>
      </c>
      <c r="X248" s="1">
        <f t="shared" si="56"/>
        <v>275</v>
      </c>
      <c r="Y248" s="1">
        <f t="shared" si="71"/>
        <v>0.36428101789689804</v>
      </c>
      <c r="AA248" s="1">
        <f t="shared" si="57"/>
        <v>182.7208281973897</v>
      </c>
      <c r="AB248" s="1">
        <f t="shared" si="58"/>
        <v>194.3234201774454</v>
      </c>
      <c r="AC248" s="1">
        <f t="shared" si="59"/>
        <v>207.37449337013456</v>
      </c>
      <c r="AE248" s="1">
        <f t="shared" si="60"/>
        <v>51.000020847642794</v>
      </c>
      <c r="AF248" s="1">
        <f t="shared" si="61"/>
        <v>54.77010274027244</v>
      </c>
      <c r="AG248" s="1">
        <f t="shared" si="62"/>
        <v>61.37218225531823</v>
      </c>
      <c r="AI248" s="1">
        <f t="shared" si="63"/>
        <v>84.46309614558581</v>
      </c>
      <c r="AJ248" s="1">
        <f t="shared" si="64"/>
        <v>78.73316079197762</v>
      </c>
      <c r="AK248" s="1">
        <f t="shared" si="65"/>
        <v>78.446092039567</v>
      </c>
      <c r="AN248" s="15">
        <f>-((x_1-xh)*(y_2-yh)-(x_2-xh)*(y_1-yh))/(SQRT((x_1-x_2)^2+(y_1-y_2)^2))</f>
        <v>10.876442018137208</v>
      </c>
      <c r="AO248" s="15">
        <f>-((x_2-xh)*(y_3-yh)-(x_3-xh)*(y_2-yh))/(SQRT((x_2-x_3)^2+(y_2-y_3)^2))</f>
        <v>29.426862030310357</v>
      </c>
      <c r="AP248" s="15">
        <f>-((x_3-xh)*(y_1-yh)-(x_1-xh)*(y_3-yh))/(SQRT((x_3-x_1)^2+(y_3-y_1)^2))</f>
        <v>6.233663011198164</v>
      </c>
    </row>
    <row r="249" spans="1:42" ht="12.75">
      <c r="A249">
        <f t="shared" si="66"/>
        <v>243</v>
      </c>
      <c r="B249">
        <v>-3.6455</v>
      </c>
      <c r="C249">
        <v>-71.6577</v>
      </c>
      <c r="D249">
        <v>93.1317</v>
      </c>
      <c r="E249" s="1">
        <f t="shared" si="67"/>
        <v>0.36428101789689804</v>
      </c>
      <c r="G249">
        <v>42.7622</v>
      </c>
      <c r="H249">
        <v>-90.9309</v>
      </c>
      <c r="I249">
        <v>84.4216</v>
      </c>
      <c r="J249" s="1">
        <f t="shared" si="68"/>
        <v>0.36441761757631014</v>
      </c>
      <c r="L249">
        <v>5.0095</v>
      </c>
      <c r="M249">
        <v>-128.5591</v>
      </c>
      <c r="N249">
        <v>71.8276</v>
      </c>
      <c r="O249" s="1">
        <f t="shared" si="69"/>
        <v>0.36433101707102705</v>
      </c>
      <c r="Q249">
        <v>4.9971</v>
      </c>
      <c r="R249">
        <v>-87.0242</v>
      </c>
      <c r="S249">
        <v>14.3295</v>
      </c>
      <c r="T249" s="1">
        <f t="shared" si="70"/>
        <v>0.36441761757630925</v>
      </c>
      <c r="V249" s="1">
        <f t="shared" si="54"/>
        <v>4.9971</v>
      </c>
      <c r="W249" s="1">
        <f t="shared" si="55"/>
        <v>-87.0242</v>
      </c>
      <c r="X249" s="1">
        <f t="shared" si="56"/>
        <v>275</v>
      </c>
      <c r="Y249" s="1">
        <f t="shared" si="71"/>
        <v>0.36441761757630925</v>
      </c>
      <c r="AA249" s="1">
        <f t="shared" si="57"/>
        <v>182.72083187721097</v>
      </c>
      <c r="AB249" s="1">
        <f t="shared" si="58"/>
        <v>194.3234201774454</v>
      </c>
      <c r="AC249" s="1">
        <f t="shared" si="59"/>
        <v>207.3744733411757</v>
      </c>
      <c r="AE249" s="1">
        <f t="shared" si="60"/>
        <v>50.99996764253875</v>
      </c>
      <c r="AF249" s="1">
        <f t="shared" si="61"/>
        <v>54.77003403805771</v>
      </c>
      <c r="AG249" s="1">
        <f t="shared" si="62"/>
        <v>61.37216815275471</v>
      </c>
      <c r="AI249" s="1">
        <f t="shared" si="63"/>
        <v>84.46308424244413</v>
      </c>
      <c r="AJ249" s="1">
        <f t="shared" si="64"/>
        <v>78.73316079197762</v>
      </c>
      <c r="AK249" s="1">
        <f t="shared" si="65"/>
        <v>78.44611910884605</v>
      </c>
      <c r="AN249" s="15">
        <f>-((x_1-xh)*(y_2-yh)-(x_2-xh)*(y_1-yh))/(SQRT((x_1-x_2)^2+(y_1-y_2)^2))</f>
        <v>10.876536633591753</v>
      </c>
      <c r="AO249" s="15">
        <f>-((x_2-xh)*(y_3-yh)-(x_3-xh)*(y_2-yh))/(SQRT((x_2-x_3)^2+(y_2-y_3)^2))</f>
        <v>29.426830152680825</v>
      </c>
      <c r="AP249" s="15">
        <f>-((x_3-xh)*(y_1-yh)-(x_1-xh)*(y_3-yh))/(SQRT((x_3-x_1)^2+(y_3-y_1)^2))</f>
        <v>6.233577437645985</v>
      </c>
    </row>
    <row r="250" spans="1:42" ht="12.75">
      <c r="A250">
        <f t="shared" si="66"/>
        <v>244</v>
      </c>
      <c r="B250">
        <v>-3.8277</v>
      </c>
      <c r="C250">
        <v>-71.9733</v>
      </c>
      <c r="D250">
        <v>93.1317</v>
      </c>
      <c r="E250" s="1">
        <f t="shared" si="67"/>
        <v>0.36441761757630925</v>
      </c>
      <c r="G250">
        <v>42.58</v>
      </c>
      <c r="H250">
        <v>-91.2465</v>
      </c>
      <c r="I250">
        <v>84.4216</v>
      </c>
      <c r="J250" s="1">
        <f t="shared" si="68"/>
        <v>0.3644176175763224</v>
      </c>
      <c r="L250">
        <v>4.8273</v>
      </c>
      <c r="M250">
        <v>-128.8747</v>
      </c>
      <c r="N250">
        <v>71.8276</v>
      </c>
      <c r="O250" s="1">
        <f t="shared" si="69"/>
        <v>0.36441761757630925</v>
      </c>
      <c r="Q250">
        <v>4.8149</v>
      </c>
      <c r="R250">
        <v>-87.3398</v>
      </c>
      <c r="S250">
        <v>14.3295</v>
      </c>
      <c r="T250" s="1">
        <f t="shared" si="70"/>
        <v>0.3644176175763216</v>
      </c>
      <c r="V250" s="1">
        <f t="shared" si="54"/>
        <v>4.8149</v>
      </c>
      <c r="W250" s="1">
        <f t="shared" si="55"/>
        <v>-87.3398</v>
      </c>
      <c r="X250" s="1">
        <f t="shared" si="56"/>
        <v>275</v>
      </c>
      <c r="Y250" s="1">
        <f t="shared" si="71"/>
        <v>0.3644176175763216</v>
      </c>
      <c r="AA250" s="1">
        <f t="shared" si="57"/>
        <v>182.72083187721097</v>
      </c>
      <c r="AB250" s="1">
        <f t="shared" si="58"/>
        <v>194.3234201774454</v>
      </c>
      <c r="AC250" s="1">
        <f t="shared" si="59"/>
        <v>207.3744733411757</v>
      </c>
      <c r="AE250" s="1">
        <f t="shared" si="60"/>
        <v>50.999967642538756</v>
      </c>
      <c r="AF250" s="1">
        <f t="shared" si="61"/>
        <v>54.7700340380577</v>
      </c>
      <c r="AG250" s="1">
        <f t="shared" si="62"/>
        <v>61.37216815275471</v>
      </c>
      <c r="AI250" s="1">
        <f t="shared" si="63"/>
        <v>84.46308424244413</v>
      </c>
      <c r="AJ250" s="1">
        <f t="shared" si="64"/>
        <v>78.73316079197762</v>
      </c>
      <c r="AK250" s="1">
        <f t="shared" si="65"/>
        <v>78.44611910884605</v>
      </c>
      <c r="AN250" s="15">
        <f>-((x_1-xh)*(y_2-yh)-(x_2-xh)*(y_1-yh))/(SQRT((x_1-x_2)^2+(y_1-y_2)^2))</f>
        <v>10.876536633591762</v>
      </c>
      <c r="AO250" s="15">
        <f>-((x_2-xh)*(y_3-yh)-(x_3-xh)*(y_2-yh))/(SQRT((x_2-x_3)^2+(y_2-y_3)^2))</f>
        <v>29.426830152680818</v>
      </c>
      <c r="AP250" s="15">
        <f>-((x_3-xh)*(y_1-yh)-(x_1-xh)*(y_3-yh))/(SQRT((x_3-x_1)^2+(y_3-y_1)^2))</f>
        <v>6.233577437645983</v>
      </c>
    </row>
    <row r="251" spans="1:42" ht="12.75">
      <c r="A251">
        <f t="shared" si="66"/>
        <v>245</v>
      </c>
      <c r="B251">
        <v>-4.0099</v>
      </c>
      <c r="C251">
        <v>-72.2889</v>
      </c>
      <c r="D251">
        <v>93.1317</v>
      </c>
      <c r="E251" s="1">
        <f t="shared" si="67"/>
        <v>0.3644176175763216</v>
      </c>
      <c r="G251">
        <v>42.3978</v>
      </c>
      <c r="H251">
        <v>-91.562</v>
      </c>
      <c r="I251">
        <v>84.4216</v>
      </c>
      <c r="J251" s="1">
        <f t="shared" si="68"/>
        <v>0.3643310170710156</v>
      </c>
      <c r="L251">
        <v>4.6451</v>
      </c>
      <c r="M251">
        <v>-129.1903</v>
      </c>
      <c r="N251">
        <v>71.8276</v>
      </c>
      <c r="O251" s="1">
        <f t="shared" si="69"/>
        <v>0.36441761757633384</v>
      </c>
      <c r="Q251">
        <v>4.6327</v>
      </c>
      <c r="R251">
        <v>-87.6553</v>
      </c>
      <c r="S251">
        <v>14.3295</v>
      </c>
      <c r="T251" s="1">
        <f t="shared" si="70"/>
        <v>0.36433101707101473</v>
      </c>
      <c r="V251" s="1">
        <f t="shared" si="54"/>
        <v>4.6327</v>
      </c>
      <c r="W251" s="1">
        <f t="shared" si="55"/>
        <v>-87.6553</v>
      </c>
      <c r="X251" s="1">
        <f t="shared" si="56"/>
        <v>275</v>
      </c>
      <c r="Y251" s="1">
        <f t="shared" si="71"/>
        <v>0.36433101707101473</v>
      </c>
      <c r="AA251" s="1">
        <f t="shared" si="57"/>
        <v>182.72082346741436</v>
      </c>
      <c r="AB251" s="1">
        <f t="shared" si="58"/>
        <v>194.3234201774454</v>
      </c>
      <c r="AC251" s="1">
        <f t="shared" si="59"/>
        <v>207.3744933701346</v>
      </c>
      <c r="AE251" s="1">
        <f t="shared" si="60"/>
        <v>50.99992985201058</v>
      </c>
      <c r="AF251" s="1">
        <f t="shared" si="61"/>
        <v>54.770102740272456</v>
      </c>
      <c r="AG251" s="1">
        <f t="shared" si="62"/>
        <v>61.37216815275472</v>
      </c>
      <c r="AI251" s="1">
        <f t="shared" si="63"/>
        <v>84.46311144570582</v>
      </c>
      <c r="AJ251" s="1">
        <f t="shared" si="64"/>
        <v>78.73316079197762</v>
      </c>
      <c r="AK251" s="1">
        <f t="shared" si="65"/>
        <v>78.44609203956696</v>
      </c>
      <c r="AN251" s="15">
        <f>-((x_1-xh)*(y_2-yh)-(x_2-xh)*(y_1-yh))/(SQRT((x_1-x_2)^2+(y_1-y_2)^2))</f>
        <v>10.876469781688103</v>
      </c>
      <c r="AO251" s="15">
        <f>-((x_2-xh)*(y_3-yh)-(x_3-xh)*(y_2-yh))/(SQRT((x_2-x_3)^2+(y_2-y_3)^2))</f>
        <v>29.42686203031036</v>
      </c>
      <c r="AP251" s="15">
        <f>-((x_3-xh)*(y_1-yh)-(x_1-xh)*(y_3-yh))/(SQRT((x_3-x_1)^2+(y_3-y_1)^2))</f>
        <v>6.233592475208219</v>
      </c>
    </row>
    <row r="252" spans="1:42" ht="12.75">
      <c r="A252">
        <f t="shared" si="66"/>
        <v>246</v>
      </c>
      <c r="B252">
        <v>-4.1921</v>
      </c>
      <c r="C252">
        <v>-72.6044</v>
      </c>
      <c r="D252">
        <v>93.1317</v>
      </c>
      <c r="E252" s="1">
        <f t="shared" si="67"/>
        <v>0.36433101707101473</v>
      </c>
      <c r="G252">
        <v>42.2156</v>
      </c>
      <c r="H252">
        <v>-91.8776</v>
      </c>
      <c r="I252">
        <v>84.4216</v>
      </c>
      <c r="J252" s="1">
        <f t="shared" si="68"/>
        <v>0.3644176175763189</v>
      </c>
      <c r="L252">
        <v>4.4629</v>
      </c>
      <c r="M252">
        <v>-129.5058</v>
      </c>
      <c r="N252">
        <v>71.8276</v>
      </c>
      <c r="O252" s="1">
        <f t="shared" si="69"/>
        <v>0.3643310170710024</v>
      </c>
      <c r="Q252">
        <v>4.4505</v>
      </c>
      <c r="R252">
        <v>-87.9709</v>
      </c>
      <c r="S252">
        <v>14.3295</v>
      </c>
      <c r="T252" s="1">
        <f t="shared" si="70"/>
        <v>0.3644176175763216</v>
      </c>
      <c r="V252" s="1">
        <f t="shared" si="54"/>
        <v>4.4505</v>
      </c>
      <c r="W252" s="1">
        <f t="shared" si="55"/>
        <v>-87.9709</v>
      </c>
      <c r="X252" s="1">
        <f t="shared" si="56"/>
        <v>275</v>
      </c>
      <c r="Y252" s="1">
        <f t="shared" si="71"/>
        <v>0.3644176175763216</v>
      </c>
      <c r="AA252" s="1">
        <f t="shared" si="57"/>
        <v>182.72083187721097</v>
      </c>
      <c r="AB252" s="1">
        <f t="shared" si="58"/>
        <v>194.3234201774454</v>
      </c>
      <c r="AC252" s="1">
        <f t="shared" si="59"/>
        <v>207.3744733411757</v>
      </c>
      <c r="AE252" s="1">
        <f t="shared" si="60"/>
        <v>50.999967642538756</v>
      </c>
      <c r="AF252" s="1">
        <f t="shared" si="61"/>
        <v>54.7700340380577</v>
      </c>
      <c r="AG252" s="1">
        <f t="shared" si="62"/>
        <v>61.37216815275471</v>
      </c>
      <c r="AI252" s="1">
        <f t="shared" si="63"/>
        <v>84.46308424244413</v>
      </c>
      <c r="AJ252" s="1">
        <f t="shared" si="64"/>
        <v>78.73316079197762</v>
      </c>
      <c r="AK252" s="1">
        <f t="shared" si="65"/>
        <v>78.44611910884605</v>
      </c>
      <c r="AN252" s="15">
        <f>-((x_1-xh)*(y_2-yh)-(x_2-xh)*(y_1-yh))/(SQRT((x_1-x_2)^2+(y_1-y_2)^2))</f>
        <v>10.876536633591764</v>
      </c>
      <c r="AO252" s="15">
        <f>-((x_2-xh)*(y_3-yh)-(x_3-xh)*(y_2-yh))/(SQRT((x_2-x_3)^2+(y_2-y_3)^2))</f>
        <v>29.426830152680825</v>
      </c>
      <c r="AP252" s="15">
        <f>-((x_3-xh)*(y_1-yh)-(x_1-xh)*(y_3-yh))/(SQRT((x_3-x_1)^2+(y_3-y_1)^2))</f>
        <v>6.233577437645983</v>
      </c>
    </row>
    <row r="253" spans="1:42" ht="12.75">
      <c r="A253">
        <f t="shared" si="66"/>
        <v>247</v>
      </c>
      <c r="B253">
        <v>-4.3743</v>
      </c>
      <c r="C253">
        <v>-72.92</v>
      </c>
      <c r="D253">
        <v>93.1317</v>
      </c>
      <c r="E253" s="1">
        <f t="shared" si="67"/>
        <v>0.3644176175763216</v>
      </c>
      <c r="G253">
        <v>42.0334</v>
      </c>
      <c r="H253">
        <v>-92.1932</v>
      </c>
      <c r="I253">
        <v>84.4216</v>
      </c>
      <c r="J253" s="1">
        <f t="shared" si="68"/>
        <v>0.3644176175763224</v>
      </c>
      <c r="L253">
        <v>4.2807</v>
      </c>
      <c r="M253">
        <v>-129.8214</v>
      </c>
      <c r="N253">
        <v>71.8276</v>
      </c>
      <c r="O253" s="1">
        <f t="shared" si="69"/>
        <v>0.36441761757633384</v>
      </c>
      <c r="Q253">
        <v>4.2683</v>
      </c>
      <c r="R253">
        <v>-88.2865</v>
      </c>
      <c r="S253">
        <v>14.3295</v>
      </c>
      <c r="T253" s="1">
        <f t="shared" si="70"/>
        <v>0.3644176175763216</v>
      </c>
      <c r="V253" s="1">
        <f t="shared" si="54"/>
        <v>4.2683</v>
      </c>
      <c r="W253" s="1">
        <f t="shared" si="55"/>
        <v>-88.2865</v>
      </c>
      <c r="X253" s="1">
        <f t="shared" si="56"/>
        <v>275</v>
      </c>
      <c r="Y253" s="1">
        <f t="shared" si="71"/>
        <v>0.3644176175763216</v>
      </c>
      <c r="AA253" s="1">
        <f t="shared" si="57"/>
        <v>182.72083187721097</v>
      </c>
      <c r="AB253" s="1">
        <f t="shared" si="58"/>
        <v>194.3234201774454</v>
      </c>
      <c r="AC253" s="1">
        <f t="shared" si="59"/>
        <v>207.3744733411757</v>
      </c>
      <c r="AE253" s="1">
        <f t="shared" si="60"/>
        <v>50.999967642538756</v>
      </c>
      <c r="AF253" s="1">
        <f t="shared" si="61"/>
        <v>54.77003403805771</v>
      </c>
      <c r="AG253" s="1">
        <f t="shared" si="62"/>
        <v>61.37216815275472</v>
      </c>
      <c r="AI253" s="1">
        <f t="shared" si="63"/>
        <v>84.46308424244413</v>
      </c>
      <c r="AJ253" s="1">
        <f t="shared" si="64"/>
        <v>78.73316079197762</v>
      </c>
      <c r="AK253" s="1">
        <f t="shared" si="65"/>
        <v>78.44611910884605</v>
      </c>
      <c r="AN253" s="15">
        <f>-((x_1-xh)*(y_2-yh)-(x_2-xh)*(y_1-yh))/(SQRT((x_1-x_2)^2+(y_1-y_2)^2))</f>
        <v>10.876536633591764</v>
      </c>
      <c r="AO253" s="15">
        <f>-((x_2-xh)*(y_3-yh)-(x_3-xh)*(y_2-yh))/(SQRT((x_2-x_3)^2+(y_2-y_3)^2))</f>
        <v>29.426830152680825</v>
      </c>
      <c r="AP253" s="15">
        <f>-((x_3-xh)*(y_1-yh)-(x_1-xh)*(y_3-yh))/(SQRT((x_3-x_1)^2+(y_3-y_1)^2))</f>
        <v>6.233577437645984</v>
      </c>
    </row>
    <row r="254" spans="4:42" ht="12.75">
      <c r="D254" s="1" t="s">
        <v>15</v>
      </c>
      <c r="E254" s="1">
        <f>MAX(E7:E253)</f>
        <v>1.002269374968629</v>
      </c>
      <c r="I254" s="1" t="s">
        <v>15</v>
      </c>
      <c r="J254" s="1">
        <f>MAX(J7:J253)</f>
        <v>1.0853133280302039</v>
      </c>
      <c r="N254" s="1" t="s">
        <v>15</v>
      </c>
      <c r="O254" s="1">
        <f>MAX(O7:O253)</f>
        <v>0.9811994700365512</v>
      </c>
      <c r="S254" s="1" t="s">
        <v>15</v>
      </c>
      <c r="T254" s="1">
        <f>MAX(T7:T253)</f>
        <v>0.482877168646437</v>
      </c>
      <c r="X254" s="1" t="s">
        <v>15</v>
      </c>
      <c r="Y254" s="1">
        <f>MAX(Y7:Y253)</f>
        <v>0.43625836381667144</v>
      </c>
      <c r="Z254" s="1" t="s">
        <v>15</v>
      </c>
      <c r="AA254" s="12">
        <f>MAX(AA7:AA253)</f>
        <v>204.35045977029267</v>
      </c>
      <c r="AB254" s="12">
        <f>MAX(AB7:AB253)</f>
        <v>203.9433208081353</v>
      </c>
      <c r="AC254" s="10">
        <f>MAX(AC7:AC253)</f>
        <v>213.79383649193446</v>
      </c>
      <c r="AE254" s="1">
        <f>MAX(AE7:AE253)</f>
        <v>51.000098621277196</v>
      </c>
      <c r="AF254" s="1">
        <f>MAX(AF7:AF253)</f>
        <v>54.77017835912167</v>
      </c>
      <c r="AG254" s="1">
        <f>MAX(AG7:AG253)</f>
        <v>61.3723389834541</v>
      </c>
      <c r="AH254" s="1" t="s">
        <v>15</v>
      </c>
      <c r="AI254" s="1">
        <f>MAX(AI7:AI253)</f>
        <v>84.49753891445772</v>
      </c>
      <c r="AJ254" s="1">
        <f>MAX(AJ7:AJ253)</f>
        <v>81.25051498150502</v>
      </c>
      <c r="AK254" s="1">
        <f>MAX(AK7:AK253)</f>
        <v>81.80855197081273</v>
      </c>
      <c r="AM254" s="1" t="s">
        <v>15</v>
      </c>
      <c r="AN254" s="1">
        <f>MAX(AN7:AN253)</f>
        <v>22.501323570350614</v>
      </c>
      <c r="AO254" s="1">
        <f>MAX(AO7:AO253)</f>
        <v>29.426971573844174</v>
      </c>
      <c r="AP254" s="1">
        <f>MAX(AP7:AP253)</f>
        <v>11.943484774853617</v>
      </c>
    </row>
    <row r="255" spans="4:42" ht="12.75">
      <c r="D255" s="1" t="s">
        <v>16</v>
      </c>
      <c r="E255" s="1">
        <f>MIN(E8:E254)</f>
        <v>0.04370697884777447</v>
      </c>
      <c r="I255" s="1" t="s">
        <v>16</v>
      </c>
      <c r="J255" s="1">
        <f>MIN(J8:J254)</f>
        <v>0.043706978847769924</v>
      </c>
      <c r="N255" s="1" t="s">
        <v>16</v>
      </c>
      <c r="O255" s="1">
        <f>MIN(O8:O254)</f>
        <v>0.043669325618795905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10">
        <f>MIN(AA8:AA254)</f>
        <v>182.72082346741436</v>
      </c>
      <c r="AB255" s="12">
        <f>MIN(AB8:AB254)</f>
        <v>194.3234201774454</v>
      </c>
      <c r="AC255" s="12">
        <f>MIN(AC8:AC254)</f>
        <v>204.48728713836957</v>
      </c>
      <c r="AE255" s="1">
        <f>MIN(AE8:AE254)</f>
        <v>50.99990453893027</v>
      </c>
      <c r="AF255" s="1">
        <f>MIN(AF8:AF254)</f>
        <v>54.77002193974364</v>
      </c>
      <c r="AG255" s="1">
        <f>MIN(AG8:AG254)</f>
        <v>61.37210996772068</v>
      </c>
      <c r="AH255" s="1" t="s">
        <v>16</v>
      </c>
      <c r="AI255" s="1">
        <f>MIN(AI8:AI254)</f>
        <v>79.70557547681938</v>
      </c>
      <c r="AJ255" s="1">
        <f>MIN(AJ8:AJ254)</f>
        <v>78.73312905346424</v>
      </c>
      <c r="AK255" s="1">
        <f>MIN(AK8:AK254)</f>
        <v>78.44609203145305</v>
      </c>
      <c r="AM255" s="1" t="s">
        <v>16</v>
      </c>
      <c r="AN255" s="1">
        <f>MIN(AN8:AN254)</f>
        <v>10.876442018137201</v>
      </c>
      <c r="AO255" s="1">
        <f>MIN(AO8:AO254)</f>
        <v>14.55138106176141</v>
      </c>
      <c r="AP255" s="10">
        <f>MIN(AP8:AP254)</f>
        <v>5.497895659145584</v>
      </c>
    </row>
    <row r="256" spans="4:37" ht="12.75">
      <c r="D256" s="1" t="s">
        <v>17</v>
      </c>
      <c r="E256" s="1">
        <f>SUM(E9:E255)</f>
        <v>93.22103414937405</v>
      </c>
      <c r="I256" s="1" t="s">
        <v>17</v>
      </c>
      <c r="J256" s="1">
        <f>SUM(J9:J255)</f>
        <v>100.99475643105312</v>
      </c>
      <c r="N256" s="1" t="s">
        <v>17</v>
      </c>
      <c r="O256" s="1">
        <f>SUM(O9:O255)</f>
        <v>100.65741619824877</v>
      </c>
      <c r="S256" s="1" t="s">
        <v>17</v>
      </c>
      <c r="T256" s="1">
        <f>SUM(T9:T255)</f>
        <v>86.28130939554107</v>
      </c>
      <c r="X256" s="1" t="s">
        <v>17</v>
      </c>
      <c r="Y256" s="1">
        <f>SUM(Y9:Y255)</f>
        <v>80.54488159105146</v>
      </c>
      <c r="Z256" t="s">
        <v>18</v>
      </c>
      <c r="AA256" s="10">
        <f>AA254-AA255</f>
        <v>21.62963630287831</v>
      </c>
      <c r="AB256" s="12">
        <f>AB254-AB255</f>
        <v>9.619900630689898</v>
      </c>
      <c r="AC256" s="12">
        <f>AC254-AC255</f>
        <v>9.30654935356489</v>
      </c>
      <c r="AD256" t="s">
        <v>18</v>
      </c>
      <c r="AE256" s="1">
        <f>AE254-AE255</f>
        <v>0.00019408234692974702</v>
      </c>
      <c r="AF256" s="1">
        <f>AF254-AF255</f>
        <v>0.00015641937802968187</v>
      </c>
      <c r="AG256" s="1">
        <f>AG254-AG255</f>
        <v>0.00022901573341727044</v>
      </c>
      <c r="AH256" t="s">
        <v>18</v>
      </c>
      <c r="AI256" s="1">
        <f>AI254-AI255</f>
        <v>4.791963437638344</v>
      </c>
      <c r="AJ256" s="1">
        <f>AJ254-AJ255</f>
        <v>2.517385928040781</v>
      </c>
      <c r="AK256" s="1">
        <f>AK254-AK255</f>
        <v>3.362459939359681</v>
      </c>
    </row>
    <row r="257" spans="26:28" ht="12.75">
      <c r="Z257" s="14" t="s">
        <v>35</v>
      </c>
      <c r="AA257" s="11"/>
      <c r="AB257" s="13">
        <f>MAX(AA254:AC254)-MIN(AA255:AC255)</f>
        <v>31.073013024520094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2005-06-01T14:06:23Z</dcterms:created>
  <dcterms:modified xsi:type="dcterms:W3CDTF">2007-02-27T13:54:29Z</dcterms:modified>
  <cp:category/>
  <cp:version/>
  <cp:contentType/>
  <cp:contentStatus/>
</cp:coreProperties>
</file>