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85" yWindow="15" windowWidth="18600" windowHeight="12795" activeTab="1"/>
  </bookViews>
  <sheets>
    <sheet name="Laser Pointer Trace" sheetId="1" r:id="rId1"/>
    <sheet name="Hook and Sup Trace, Strap Len" sheetId="2" r:id="rId2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<sst xmlns="http://schemas.openxmlformats.org/spreadsheetml/2006/main" count="88" uniqueCount="39">
  <si>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</si>
  <si>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</si>
  <si>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</si>
  <si>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</si>
  <si>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</si>
  <si>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</si>
  <si>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</si>
  <si>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</si>
  <si>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</si>
  <si>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</si>
  <si>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</si>
  <si>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</si>
  <si>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</si>
  <si>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</si>
  <si>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</si>
  <si>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</si>
  <si>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</si>
  <si>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</si>
  <si>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</si>
  <si>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</si>
  <si>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</si>
  <si>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</si>
  <si>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</si>
  <si>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</si>
  <si>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</si>
  <si>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</si>
  <si>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</si>
  <si>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</si>
  <si>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</si>
  <si>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</si>
  <si>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</si>
  <si>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</si>
  <si>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Right Side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</si>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</sst>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922643"/>
        <c:axId val="26303788"/>
      </c:scatterChart>
      <c:valAx>
        <c:axId val="29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3788"/>
        <c:crossesAt val="-40"/>
        <c:crossBetween val="midCat"/>
        <c:dispUnits/>
      </c:valAx>
      <c:valAx>
        <c:axId val="2630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2643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5407501"/>
        <c:axId val="50232054"/>
      </c:scatterChart>
      <c:valAx>
        <c:axId val="3540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32054"/>
        <c:crossesAt val="-100"/>
        <c:crossBetween val="midCat"/>
        <c:dispUnits/>
      </c:valAx>
      <c:valAx>
        <c:axId val="5023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0750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9435303"/>
        <c:axId val="42264544"/>
      </c:scatterChart>
      <c:val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4544"/>
        <c:crossesAt val="-100"/>
        <c:crossBetween val="midCat"/>
        <c:dispUnits/>
      </c:valAx>
      <c:valAx>
        <c:axId val="42264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5303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44836577"/>
        <c:axId val="876010"/>
      </c:scatterChart>
      <c:valAx>
        <c:axId val="4483657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6010"/>
        <c:crossesAt val="40"/>
        <c:crossBetween val="midCat"/>
        <c:dispUnits/>
      </c:valAx>
      <c:valAx>
        <c:axId val="876010"/>
        <c:scaling>
          <c:orientation val="minMax"/>
          <c:max val="22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7884091"/>
        <c:axId val="3847956"/>
      </c:scatterChart>
      <c:valAx>
        <c:axId val="7884091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7956"/>
        <c:crosses val="autoZero"/>
        <c:crossBetween val="midCat"/>
        <c:dispUnits/>
      </c:valAx>
      <c:valAx>
        <c:axId val="3847956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6</xdr:row>
      <xdr:rowOff>38100</xdr:rowOff>
    </xdr:from>
    <xdr:to>
      <xdr:col>33</xdr:col>
      <xdr:colOff>57150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0115550" y="100965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36</xdr:row>
      <xdr:rowOff>114300</xdr:rowOff>
    </xdr:from>
    <xdr:to>
      <xdr:col>24</xdr:col>
      <xdr:colOff>381000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7562850" y="594360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207">
      <selection activeCell="B5" sqref="B5:L252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6.2987</v>
      </c>
      <c r="C5">
        <v>61.6596</v>
      </c>
      <c r="D5">
        <v>-92.12</v>
      </c>
      <c r="E5"/>
      <c r="F5">
        <v>139.2307</v>
      </c>
      <c r="G5">
        <v>80.3849</v>
      </c>
      <c r="H5">
        <v>-11.75</v>
      </c>
      <c r="I5"/>
      <c r="J5">
        <v>-38.5207</v>
      </c>
      <c r="K5">
        <v>-22.24</v>
      </c>
      <c r="L5">
        <v>-11.75</v>
      </c>
    </row>
    <row r="6" spans="1:12" ht="12.75">
      <c r="A6" s="2">
        <f>A5+1</f>
        <v>1</v>
      </c>
      <c r="B6">
        <v>6.2987</v>
      </c>
      <c r="C6">
        <v>61.7095</v>
      </c>
      <c r="D6">
        <v>-92.12</v>
      </c>
      <c r="E6"/>
      <c r="F6">
        <v>139.2091</v>
      </c>
      <c r="G6">
        <v>80.4223</v>
      </c>
      <c r="H6">
        <v>-11.75</v>
      </c>
      <c r="I6"/>
      <c r="J6">
        <v>-38.5424</v>
      </c>
      <c r="K6">
        <v>-22.2025</v>
      </c>
      <c r="L6">
        <v>-11.75</v>
      </c>
    </row>
    <row r="7" spans="1:12" ht="12.75">
      <c r="A7" s="2">
        <f aca="true" t="shared" si="0" ref="A7:A70">A6+1</f>
        <v>2</v>
      </c>
      <c r="B7">
        <v>6.2987</v>
      </c>
      <c r="C7">
        <v>61.9141</v>
      </c>
      <c r="D7">
        <v>-92.12</v>
      </c>
      <c r="E7"/>
      <c r="F7">
        <v>139.1205</v>
      </c>
      <c r="G7">
        <v>80.5758</v>
      </c>
      <c r="H7">
        <v>-11.75</v>
      </c>
      <c r="I7"/>
      <c r="J7">
        <v>-38.631</v>
      </c>
      <c r="K7">
        <v>-22.0491</v>
      </c>
      <c r="L7">
        <v>-11.75</v>
      </c>
    </row>
    <row r="8" spans="1:12" ht="12.75">
      <c r="A8" s="2">
        <f t="shared" si="0"/>
        <v>3</v>
      </c>
      <c r="B8">
        <v>6.2987</v>
      </c>
      <c r="C8">
        <v>62.2004</v>
      </c>
      <c r="D8">
        <v>-92.12</v>
      </c>
      <c r="E8"/>
      <c r="F8">
        <v>138.9966</v>
      </c>
      <c r="G8">
        <v>80.7905</v>
      </c>
      <c r="H8">
        <v>-11.75</v>
      </c>
      <c r="I8"/>
      <c r="J8">
        <v>-38.7549</v>
      </c>
      <c r="K8">
        <v>-21.8344</v>
      </c>
      <c r="L8">
        <v>-11.75</v>
      </c>
    </row>
    <row r="9" spans="1:12" ht="12.75">
      <c r="A9" s="2">
        <f t="shared" si="0"/>
        <v>4</v>
      </c>
      <c r="B9">
        <v>5.7444</v>
      </c>
      <c r="C9">
        <v>61.6666</v>
      </c>
      <c r="D9">
        <v>-92.12</v>
      </c>
      <c r="E9"/>
      <c r="F9">
        <v>138.7409</v>
      </c>
      <c r="G9">
        <v>81.2334</v>
      </c>
      <c r="H9">
        <v>-12.5299</v>
      </c>
      <c r="I9"/>
      <c r="J9">
        <v>-38.6339</v>
      </c>
      <c r="K9">
        <v>-22.044</v>
      </c>
      <c r="L9">
        <v>-11.7437</v>
      </c>
    </row>
    <row r="10" spans="1:12" ht="12.75">
      <c r="A10" s="2">
        <f t="shared" si="0"/>
        <v>5</v>
      </c>
      <c r="B10">
        <v>5.1949</v>
      </c>
      <c r="C10">
        <v>61.1346</v>
      </c>
      <c r="D10">
        <v>-92.12</v>
      </c>
      <c r="E10"/>
      <c r="F10">
        <v>138.4843</v>
      </c>
      <c r="G10">
        <v>81.6779</v>
      </c>
      <c r="H10">
        <v>-13.3116</v>
      </c>
      <c r="I10"/>
      <c r="J10">
        <v>-38.5137</v>
      </c>
      <c r="K10">
        <v>-22.2522</v>
      </c>
      <c r="L10">
        <v>-11.7392</v>
      </c>
    </row>
    <row r="11" spans="1:12" ht="12.75">
      <c r="A11" s="2">
        <f t="shared" si="0"/>
        <v>6</v>
      </c>
      <c r="B11">
        <v>4.65</v>
      </c>
      <c r="C11">
        <v>60.6043</v>
      </c>
      <c r="D11">
        <v>-92.12</v>
      </c>
      <c r="E11"/>
      <c r="F11">
        <v>138.2268</v>
      </c>
      <c r="G11">
        <v>82.1238</v>
      </c>
      <c r="H11">
        <v>-14.0952</v>
      </c>
      <c r="I11"/>
      <c r="J11">
        <v>-38.3944</v>
      </c>
      <c r="K11">
        <v>-22.4589</v>
      </c>
      <c r="L11">
        <v>-11.7363</v>
      </c>
    </row>
    <row r="12" spans="1:12" ht="12.75">
      <c r="A12" s="2">
        <f t="shared" si="0"/>
        <v>7</v>
      </c>
      <c r="B12">
        <v>4.1097</v>
      </c>
      <c r="C12">
        <v>60.0758</v>
      </c>
      <c r="D12">
        <v>-92.12</v>
      </c>
      <c r="E12"/>
      <c r="F12">
        <v>137.9684</v>
      </c>
      <c r="G12">
        <v>82.5713</v>
      </c>
      <c r="H12">
        <v>-14.8806</v>
      </c>
      <c r="I12"/>
      <c r="J12">
        <v>-38.2759</v>
      </c>
      <c r="K12">
        <v>-22.6641</v>
      </c>
      <c r="L12">
        <v>-11.7352</v>
      </c>
    </row>
    <row r="13" spans="1:12" ht="12.75">
      <c r="A13" s="2">
        <f t="shared" si="0"/>
        <v>8</v>
      </c>
      <c r="B13">
        <v>3.574</v>
      </c>
      <c r="C13">
        <v>59.5491</v>
      </c>
      <c r="D13">
        <v>-92.12</v>
      </c>
      <c r="E13"/>
      <c r="F13">
        <v>137.7092</v>
      </c>
      <c r="G13">
        <v>83.0204</v>
      </c>
      <c r="H13">
        <v>-15.6678</v>
      </c>
      <c r="I13"/>
      <c r="J13">
        <v>-38.1583</v>
      </c>
      <c r="K13">
        <v>-22.8678</v>
      </c>
      <c r="L13">
        <v>-11.7357</v>
      </c>
    </row>
    <row r="14" spans="1:12" ht="12.75">
      <c r="A14" s="2">
        <f t="shared" si="0"/>
        <v>9</v>
      </c>
      <c r="B14">
        <v>3.4762</v>
      </c>
      <c r="C14">
        <v>59.7044</v>
      </c>
      <c r="D14">
        <v>-92.12</v>
      </c>
      <c r="E14"/>
      <c r="F14">
        <v>137.618</v>
      </c>
      <c r="G14">
        <v>83.1783</v>
      </c>
      <c r="H14">
        <v>-15.7421</v>
      </c>
      <c r="I14"/>
      <c r="J14">
        <v>-38.2494</v>
      </c>
      <c r="K14">
        <v>-22.7099</v>
      </c>
      <c r="L14">
        <v>-11.81</v>
      </c>
    </row>
    <row r="15" spans="1:12" ht="12.75">
      <c r="A15" s="2">
        <f t="shared" si="0"/>
        <v>10</v>
      </c>
      <c r="B15">
        <v>3.3784</v>
      </c>
      <c r="C15">
        <v>59.8596</v>
      </c>
      <c r="D15">
        <v>-92.12</v>
      </c>
      <c r="E15"/>
      <c r="F15">
        <v>137.5268</v>
      </c>
      <c r="G15">
        <v>83.3362</v>
      </c>
      <c r="H15">
        <v>-15.8163</v>
      </c>
      <c r="I15"/>
      <c r="J15">
        <v>-38.3406</v>
      </c>
      <c r="K15">
        <v>-22.552</v>
      </c>
      <c r="L15">
        <v>-11.8842</v>
      </c>
    </row>
    <row r="16" spans="1:12" ht="12.75">
      <c r="A16" s="2">
        <f t="shared" si="0"/>
        <v>11</v>
      </c>
      <c r="B16">
        <v>3.1829</v>
      </c>
      <c r="C16">
        <v>60.17</v>
      </c>
      <c r="D16">
        <v>-92.12</v>
      </c>
      <c r="E16"/>
      <c r="F16">
        <v>137.3445</v>
      </c>
      <c r="G16">
        <v>83.652</v>
      </c>
      <c r="H16">
        <v>-15.9647</v>
      </c>
      <c r="I16"/>
      <c r="J16">
        <v>-38.5229</v>
      </c>
      <c r="K16">
        <v>-22.2362</v>
      </c>
      <c r="L16">
        <v>-12.0326</v>
      </c>
    </row>
    <row r="17" spans="1:12" ht="12.75">
      <c r="A17" s="2">
        <f t="shared" si="0"/>
        <v>12</v>
      </c>
      <c r="B17">
        <v>2.9873</v>
      </c>
      <c r="C17">
        <v>60.4805</v>
      </c>
      <c r="D17">
        <v>-92.12</v>
      </c>
      <c r="E17"/>
      <c r="F17">
        <v>137.1621</v>
      </c>
      <c r="G17">
        <v>83.9678</v>
      </c>
      <c r="H17">
        <v>-16.1132</v>
      </c>
      <c r="I17"/>
      <c r="J17">
        <v>-38.7053</v>
      </c>
      <c r="K17">
        <v>-21.9203</v>
      </c>
      <c r="L17">
        <v>-12.1811</v>
      </c>
    </row>
    <row r="18" spans="1:12" ht="12.75">
      <c r="A18" s="2">
        <f t="shared" si="0"/>
        <v>13</v>
      </c>
      <c r="B18">
        <v>2.7917</v>
      </c>
      <c r="C18">
        <v>60.7909</v>
      </c>
      <c r="D18">
        <v>-92.12</v>
      </c>
      <c r="E18"/>
      <c r="F18">
        <v>136.9798</v>
      </c>
      <c r="G18">
        <v>84.2837</v>
      </c>
      <c r="H18">
        <v>-16.2616</v>
      </c>
      <c r="I18"/>
      <c r="J18">
        <v>-38.8876</v>
      </c>
      <c r="K18">
        <v>-21.6045</v>
      </c>
      <c r="L18">
        <v>-12.3295</v>
      </c>
    </row>
    <row r="19" spans="1:12" ht="12.75">
      <c r="A19" s="2">
        <f t="shared" si="0"/>
        <v>14</v>
      </c>
      <c r="B19">
        <v>2.5962</v>
      </c>
      <c r="C19">
        <v>61.1014</v>
      </c>
      <c r="D19">
        <v>-92.12</v>
      </c>
      <c r="E19"/>
      <c r="F19">
        <v>136.7975</v>
      </c>
      <c r="G19">
        <v>84.5995</v>
      </c>
      <c r="H19">
        <v>-16.4101</v>
      </c>
      <c r="I19"/>
      <c r="J19">
        <v>-39.07</v>
      </c>
      <c r="K19">
        <v>-21.2887</v>
      </c>
      <c r="L19">
        <v>-12.478</v>
      </c>
    </row>
    <row r="20" spans="1:12" ht="12.75">
      <c r="A20" s="2">
        <f t="shared" si="0"/>
        <v>15</v>
      </c>
      <c r="B20">
        <v>2.4006</v>
      </c>
      <c r="C20">
        <v>61.4118</v>
      </c>
      <c r="D20">
        <v>-92.12</v>
      </c>
      <c r="E20"/>
      <c r="F20">
        <v>136.6151</v>
      </c>
      <c r="G20">
        <v>84.9153</v>
      </c>
      <c r="H20">
        <v>-16.5585</v>
      </c>
      <c r="I20"/>
      <c r="J20">
        <v>-39.2523</v>
      </c>
      <c r="K20">
        <v>-20.9728</v>
      </c>
      <c r="L20">
        <v>-12.6264</v>
      </c>
    </row>
    <row r="21" spans="1:12" ht="12.75">
      <c r="A21" s="2">
        <f t="shared" si="0"/>
        <v>16</v>
      </c>
      <c r="B21">
        <v>2.2051</v>
      </c>
      <c r="C21">
        <v>61.7223</v>
      </c>
      <c r="D21">
        <v>-92.12</v>
      </c>
      <c r="E21"/>
      <c r="F21">
        <v>136.4328</v>
      </c>
      <c r="G21">
        <v>85.2312</v>
      </c>
      <c r="H21">
        <v>-16.707</v>
      </c>
      <c r="I21"/>
      <c r="J21">
        <v>-39.4347</v>
      </c>
      <c r="K21">
        <v>-20.657</v>
      </c>
      <c r="L21">
        <v>-12.7749</v>
      </c>
    </row>
    <row r="22" spans="1:12" ht="12.75">
      <c r="A22" s="2">
        <f t="shared" si="0"/>
        <v>17</v>
      </c>
      <c r="B22">
        <v>2.0095</v>
      </c>
      <c r="C22">
        <v>62.0327</v>
      </c>
      <c r="D22">
        <v>-92.12</v>
      </c>
      <c r="E22"/>
      <c r="F22">
        <v>136.2504</v>
      </c>
      <c r="G22">
        <v>85.547</v>
      </c>
      <c r="H22">
        <v>-16.8554</v>
      </c>
      <c r="I22"/>
      <c r="J22">
        <v>-39.617</v>
      </c>
      <c r="K22">
        <v>-20.3412</v>
      </c>
      <c r="L22">
        <v>-12.9233</v>
      </c>
    </row>
    <row r="23" spans="1:12" ht="12.75">
      <c r="A23" s="2">
        <f t="shared" si="0"/>
        <v>18</v>
      </c>
      <c r="B23">
        <v>1.8139</v>
      </c>
      <c r="C23">
        <v>62.3432</v>
      </c>
      <c r="D23">
        <v>-92.12</v>
      </c>
      <c r="E23"/>
      <c r="F23">
        <v>136.0681</v>
      </c>
      <c r="G23">
        <v>85.8628</v>
      </c>
      <c r="H23">
        <v>-17.0039</v>
      </c>
      <c r="I23"/>
      <c r="J23">
        <v>-39.7994</v>
      </c>
      <c r="K23">
        <v>-20.0253</v>
      </c>
      <c r="L23">
        <v>-13.0718</v>
      </c>
    </row>
    <row r="24" spans="1:12" ht="12.75">
      <c r="A24" s="2">
        <f t="shared" si="0"/>
        <v>19</v>
      </c>
      <c r="B24">
        <v>1.6039</v>
      </c>
      <c r="C24">
        <v>62.626</v>
      </c>
      <c r="D24">
        <v>-92.12</v>
      </c>
      <c r="E24"/>
      <c r="F24">
        <v>135.8809</v>
      </c>
      <c r="G24">
        <v>86.187</v>
      </c>
      <c r="H24">
        <v>-17.1703</v>
      </c>
      <c r="I24"/>
      <c r="J24">
        <v>-39.9727</v>
      </c>
      <c r="K24">
        <v>-19.7252</v>
      </c>
      <c r="L24">
        <v>-13.2294</v>
      </c>
    </row>
    <row r="25" spans="1:12" ht="12.75">
      <c r="A25" s="2">
        <f t="shared" si="0"/>
        <v>20</v>
      </c>
      <c r="B25">
        <v>1.3162</v>
      </c>
      <c r="C25">
        <v>62.7553</v>
      </c>
      <c r="D25">
        <v>-92.12</v>
      </c>
      <c r="E25"/>
      <c r="F25">
        <v>135.6679</v>
      </c>
      <c r="G25">
        <v>86.5559</v>
      </c>
      <c r="H25">
        <v>-17.4376</v>
      </c>
      <c r="I25"/>
      <c r="J25">
        <v>-40.096</v>
      </c>
      <c r="K25">
        <v>-19.5115</v>
      </c>
      <c r="L25">
        <v>-13.4393</v>
      </c>
    </row>
    <row r="26" spans="1:12" ht="12.75">
      <c r="A26" s="2">
        <f t="shared" si="0"/>
        <v>21</v>
      </c>
      <c r="B26">
        <v>1.1206</v>
      </c>
      <c r="C26">
        <v>63.0659</v>
      </c>
      <c r="D26">
        <v>-92.12</v>
      </c>
      <c r="E26"/>
      <c r="F26">
        <v>135.4856</v>
      </c>
      <c r="G26">
        <v>86.8718</v>
      </c>
      <c r="H26">
        <v>-17.5861</v>
      </c>
      <c r="I26"/>
      <c r="J26">
        <v>-40.2784</v>
      </c>
      <c r="K26">
        <v>-19.1956</v>
      </c>
      <c r="L26">
        <v>-13.5878</v>
      </c>
    </row>
    <row r="27" spans="1:12" ht="12.75">
      <c r="A27" s="2">
        <f t="shared" si="0"/>
        <v>22</v>
      </c>
      <c r="B27">
        <v>0.8272</v>
      </c>
      <c r="C27">
        <v>63.1549</v>
      </c>
      <c r="D27">
        <v>-92.12</v>
      </c>
      <c r="E27"/>
      <c r="F27">
        <v>135.269</v>
      </c>
      <c r="G27">
        <v>87.2468</v>
      </c>
      <c r="H27">
        <v>-17.8766</v>
      </c>
      <c r="I27"/>
      <c r="J27">
        <v>-40.3854</v>
      </c>
      <c r="K27">
        <v>-19.0102</v>
      </c>
      <c r="L27">
        <v>-13.8434</v>
      </c>
    </row>
    <row r="28" spans="1:12" ht="12.75">
      <c r="A28" s="2">
        <f t="shared" si="0"/>
        <v>23</v>
      </c>
      <c r="B28">
        <v>0.6248</v>
      </c>
      <c r="C28">
        <v>63.4479</v>
      </c>
      <c r="D28">
        <v>-92.12</v>
      </c>
      <c r="E28"/>
      <c r="F28">
        <v>135.0838</v>
      </c>
      <c r="G28">
        <v>87.5676</v>
      </c>
      <c r="H28">
        <v>-18.0356</v>
      </c>
      <c r="I28"/>
      <c r="J28">
        <v>-40.5613</v>
      </c>
      <c r="K28">
        <v>-18.7057</v>
      </c>
      <c r="L28">
        <v>-14.0031</v>
      </c>
    </row>
    <row r="29" spans="1:12" ht="12.75">
      <c r="A29" s="2">
        <f t="shared" si="0"/>
        <v>24</v>
      </c>
      <c r="B29">
        <v>0.3353</v>
      </c>
      <c r="C29">
        <v>63.5143</v>
      </c>
      <c r="D29">
        <v>-92.12</v>
      </c>
      <c r="E29"/>
      <c r="F29">
        <v>134.862</v>
      </c>
      <c r="G29">
        <v>87.9518</v>
      </c>
      <c r="H29">
        <v>-18.3296</v>
      </c>
      <c r="I29"/>
      <c r="J29">
        <v>-40.6537</v>
      </c>
      <c r="K29">
        <v>-18.5456</v>
      </c>
      <c r="L29">
        <v>-14.3069</v>
      </c>
    </row>
    <row r="30" spans="1:12" ht="12.75">
      <c r="A30" s="2">
        <f t="shared" si="0"/>
        <v>25</v>
      </c>
      <c r="B30">
        <v>0.1396</v>
      </c>
      <c r="C30">
        <v>63.8252</v>
      </c>
      <c r="D30">
        <v>-92.12</v>
      </c>
      <c r="E30"/>
      <c r="F30">
        <v>134.6797</v>
      </c>
      <c r="G30">
        <v>88.2676</v>
      </c>
      <c r="H30">
        <v>-18.478</v>
      </c>
      <c r="I30"/>
      <c r="J30">
        <v>-40.8361</v>
      </c>
      <c r="K30">
        <v>-18.2297</v>
      </c>
      <c r="L30">
        <v>-14.4554</v>
      </c>
    </row>
    <row r="31" spans="1:12" ht="12.75">
      <c r="A31" s="2">
        <f t="shared" si="0"/>
        <v>26</v>
      </c>
      <c r="B31">
        <v>-0.0916</v>
      </c>
      <c r="C31">
        <v>63.9965</v>
      </c>
      <c r="D31">
        <v>-92.12</v>
      </c>
      <c r="E31"/>
      <c r="F31">
        <v>134.4582</v>
      </c>
      <c r="G31">
        <v>88.6512</v>
      </c>
      <c r="H31">
        <v>-18.6943</v>
      </c>
      <c r="I31"/>
      <c r="J31">
        <v>-40.9564</v>
      </c>
      <c r="K31">
        <v>-18.0214</v>
      </c>
      <c r="L31">
        <v>-14.6946</v>
      </c>
    </row>
    <row r="32" spans="1:12" ht="12.75">
      <c r="A32" s="2">
        <f t="shared" si="0"/>
        <v>27</v>
      </c>
      <c r="B32">
        <v>-0.3054</v>
      </c>
      <c r="C32">
        <v>64.0842</v>
      </c>
      <c r="D32">
        <v>-92.12</v>
      </c>
      <c r="E32"/>
      <c r="F32">
        <v>134.1766</v>
      </c>
      <c r="G32">
        <v>89.139</v>
      </c>
      <c r="H32">
        <v>-18.9185</v>
      </c>
      <c r="I32"/>
      <c r="J32">
        <v>-41.0158</v>
      </c>
      <c r="K32">
        <v>-17.9184</v>
      </c>
      <c r="L32">
        <v>-14.9905</v>
      </c>
    </row>
    <row r="33" spans="1:12" ht="12.75">
      <c r="A33" s="2">
        <f t="shared" si="0"/>
        <v>28</v>
      </c>
      <c r="B33">
        <v>-0.5183</v>
      </c>
      <c r="C33">
        <v>64.1794</v>
      </c>
      <c r="D33">
        <v>-92.12</v>
      </c>
      <c r="E33"/>
      <c r="F33">
        <v>133.8979</v>
      </c>
      <c r="G33">
        <v>89.6217</v>
      </c>
      <c r="H33">
        <v>-19.1421</v>
      </c>
      <c r="I33"/>
      <c r="J33">
        <v>-41.0791</v>
      </c>
      <c r="K33">
        <v>-17.8088</v>
      </c>
      <c r="L33">
        <v>-15.2803</v>
      </c>
    </row>
    <row r="34" spans="1:12" ht="12.75">
      <c r="A34" s="2">
        <f t="shared" si="0"/>
        <v>29</v>
      </c>
      <c r="B34">
        <v>-0.7316</v>
      </c>
      <c r="C34">
        <v>64.286</v>
      </c>
      <c r="D34">
        <v>-92.12</v>
      </c>
      <c r="E34"/>
      <c r="F34">
        <v>133.6257</v>
      </c>
      <c r="G34">
        <v>90.0931</v>
      </c>
      <c r="H34">
        <v>-19.3653</v>
      </c>
      <c r="I34"/>
      <c r="J34">
        <v>-41.1496</v>
      </c>
      <c r="K34">
        <v>-17.6867</v>
      </c>
      <c r="L34">
        <v>-15.5615</v>
      </c>
    </row>
    <row r="35" spans="1:12" ht="12.75">
      <c r="A35" s="2">
        <f t="shared" si="0"/>
        <v>30</v>
      </c>
      <c r="B35">
        <v>-0.9395</v>
      </c>
      <c r="C35">
        <v>64.3604</v>
      </c>
      <c r="D35">
        <v>-92.12</v>
      </c>
      <c r="E35"/>
      <c r="F35">
        <v>133.333</v>
      </c>
      <c r="G35">
        <v>90.6002</v>
      </c>
      <c r="H35">
        <v>-19.5786</v>
      </c>
      <c r="I35"/>
      <c r="J35">
        <v>-41.2016</v>
      </c>
      <c r="K35">
        <v>-17.5966</v>
      </c>
      <c r="L35">
        <v>-15.8589</v>
      </c>
    </row>
    <row r="36" spans="1:12" ht="12.75">
      <c r="A36" s="2">
        <f t="shared" si="0"/>
        <v>31</v>
      </c>
      <c r="B36">
        <v>-1.1469</v>
      </c>
      <c r="C36">
        <v>64.4565</v>
      </c>
      <c r="D36">
        <v>-92.12</v>
      </c>
      <c r="E36"/>
      <c r="F36">
        <v>133.0515</v>
      </c>
      <c r="G36">
        <v>91.0877</v>
      </c>
      <c r="H36">
        <v>-19.7889</v>
      </c>
      <c r="I36"/>
      <c r="J36">
        <v>-41.2662</v>
      </c>
      <c r="K36">
        <v>-17.4846</v>
      </c>
      <c r="L36">
        <v>-16.1421</v>
      </c>
    </row>
    <row r="37" spans="1:12" ht="12.75">
      <c r="A37" s="2">
        <f t="shared" si="0"/>
        <v>32</v>
      </c>
      <c r="B37">
        <v>-1.3541</v>
      </c>
      <c r="C37">
        <v>64.5598</v>
      </c>
      <c r="D37">
        <v>-92.12</v>
      </c>
      <c r="E37"/>
      <c r="F37">
        <v>132.7739</v>
      </c>
      <c r="G37">
        <v>91.5684</v>
      </c>
      <c r="H37">
        <v>-19.9997</v>
      </c>
      <c r="I37"/>
      <c r="J37">
        <v>-41.335</v>
      </c>
      <c r="K37">
        <v>-17.3655</v>
      </c>
      <c r="L37">
        <v>-16.4203</v>
      </c>
    </row>
    <row r="38" spans="1:12" ht="12.75">
      <c r="A38" s="2">
        <f t="shared" si="0"/>
        <v>33</v>
      </c>
      <c r="B38">
        <v>-1.5611</v>
      </c>
      <c r="C38">
        <v>64.6733</v>
      </c>
      <c r="D38">
        <v>-92.12</v>
      </c>
      <c r="E38"/>
      <c r="F38">
        <v>132.5019</v>
      </c>
      <c r="G38">
        <v>92.0396</v>
      </c>
      <c r="H38">
        <v>-20.21</v>
      </c>
      <c r="I38"/>
      <c r="J38">
        <v>-41.4098</v>
      </c>
      <c r="K38">
        <v>-17.2359</v>
      </c>
      <c r="L38">
        <v>-16.6916</v>
      </c>
    </row>
    <row r="39" spans="1:12" ht="12.75">
      <c r="A39" s="2">
        <f t="shared" si="0"/>
        <v>34</v>
      </c>
      <c r="B39">
        <v>-1.7679</v>
      </c>
      <c r="C39">
        <v>64.7964</v>
      </c>
      <c r="D39">
        <v>-92.12</v>
      </c>
      <c r="E39"/>
      <c r="F39">
        <v>132.235</v>
      </c>
      <c r="G39">
        <v>92.5019</v>
      </c>
      <c r="H39">
        <v>-20.4198</v>
      </c>
      <c r="I39"/>
      <c r="J39">
        <v>-41.4902</v>
      </c>
      <c r="K39">
        <v>-17.0967</v>
      </c>
      <c r="L39">
        <v>-16.9565</v>
      </c>
    </row>
    <row r="40" spans="1:12" ht="12.75">
      <c r="A40" s="2">
        <f t="shared" si="0"/>
        <v>35</v>
      </c>
      <c r="B40">
        <v>-1.9739</v>
      </c>
      <c r="C40">
        <v>64.9576</v>
      </c>
      <c r="D40">
        <v>-92.12</v>
      </c>
      <c r="E40"/>
      <c r="F40">
        <v>131.977</v>
      </c>
      <c r="G40">
        <v>92.9487</v>
      </c>
      <c r="H40">
        <v>-20.599</v>
      </c>
      <c r="I40"/>
      <c r="J40">
        <v>-41.5829</v>
      </c>
      <c r="K40">
        <v>-16.9361</v>
      </c>
      <c r="L40">
        <v>-17.2228</v>
      </c>
    </row>
    <row r="41" spans="1:12" ht="12.75">
      <c r="A41" s="2">
        <f t="shared" si="0"/>
        <v>36</v>
      </c>
      <c r="B41">
        <v>-2.1748</v>
      </c>
      <c r="C41">
        <v>65.0282</v>
      </c>
      <c r="D41">
        <v>-92.12</v>
      </c>
      <c r="E41"/>
      <c r="F41">
        <v>131.6637</v>
      </c>
      <c r="G41">
        <v>93.4915</v>
      </c>
      <c r="H41">
        <v>-20.7886</v>
      </c>
      <c r="I41"/>
      <c r="J41">
        <v>-41.6154</v>
      </c>
      <c r="K41">
        <v>-16.8798</v>
      </c>
      <c r="L41">
        <v>-17.5578</v>
      </c>
    </row>
    <row r="42" spans="1:12" ht="12.75">
      <c r="A42" s="2">
        <f t="shared" si="0"/>
        <v>37</v>
      </c>
      <c r="B42">
        <v>-2.2881</v>
      </c>
      <c r="C42">
        <v>65.2507</v>
      </c>
      <c r="D42">
        <v>-92.12</v>
      </c>
      <c r="E42"/>
      <c r="F42">
        <v>131.4475</v>
      </c>
      <c r="G42">
        <v>93.8658</v>
      </c>
      <c r="H42">
        <v>-20.9521</v>
      </c>
      <c r="I42"/>
      <c r="J42">
        <v>-41.7297</v>
      </c>
      <c r="K42">
        <v>-16.6819</v>
      </c>
      <c r="L42">
        <v>-17.891</v>
      </c>
    </row>
    <row r="43" spans="1:12" ht="12.75">
      <c r="A43" s="2">
        <f t="shared" si="0"/>
        <v>38</v>
      </c>
      <c r="B43">
        <v>-2.2028</v>
      </c>
      <c r="C43">
        <v>65.5813</v>
      </c>
      <c r="D43">
        <v>-92.12</v>
      </c>
      <c r="E43"/>
      <c r="F43">
        <v>131.3265</v>
      </c>
      <c r="G43">
        <v>94.0754</v>
      </c>
      <c r="H43">
        <v>-21.1047</v>
      </c>
      <c r="I43"/>
      <c r="J43">
        <v>-41.8881</v>
      </c>
      <c r="K43">
        <v>-16.4076</v>
      </c>
      <c r="L43">
        <v>-18.3783</v>
      </c>
    </row>
    <row r="44" spans="1:12" ht="12.75">
      <c r="A44" s="2">
        <f t="shared" si="0"/>
        <v>39</v>
      </c>
      <c r="B44">
        <v>-2.2843</v>
      </c>
      <c r="C44">
        <v>66.1842</v>
      </c>
      <c r="D44">
        <v>-92.12</v>
      </c>
      <c r="E44"/>
      <c r="F44">
        <v>131.01</v>
      </c>
      <c r="G44">
        <v>94.6236</v>
      </c>
      <c r="H44">
        <v>-20.7529</v>
      </c>
      <c r="I44"/>
      <c r="J44">
        <v>-41.9665</v>
      </c>
      <c r="K44">
        <v>-16.2718</v>
      </c>
      <c r="L44">
        <v>-18.9484</v>
      </c>
    </row>
    <row r="45" spans="1:12" ht="12.75">
      <c r="A45" s="2">
        <f t="shared" si="0"/>
        <v>40</v>
      </c>
      <c r="B45">
        <v>-2.1945</v>
      </c>
      <c r="C45">
        <v>66.7723</v>
      </c>
      <c r="D45">
        <v>-92.12</v>
      </c>
      <c r="E45"/>
      <c r="F45">
        <v>130.7792</v>
      </c>
      <c r="G45">
        <v>95.0234</v>
      </c>
      <c r="H45">
        <v>-20.1334</v>
      </c>
      <c r="I45"/>
      <c r="J45">
        <v>-41.9637</v>
      </c>
      <c r="K45">
        <v>-16.2767</v>
      </c>
      <c r="L45">
        <v>-19.5313</v>
      </c>
    </row>
    <row r="46" spans="1:12" ht="12.75">
      <c r="A46" s="2">
        <f t="shared" si="0"/>
        <v>41</v>
      </c>
      <c r="B46">
        <v>-2.1072</v>
      </c>
      <c r="C46">
        <v>67.3604</v>
      </c>
      <c r="D46">
        <v>-92.12</v>
      </c>
      <c r="E46"/>
      <c r="F46">
        <v>130.5484</v>
      </c>
      <c r="G46">
        <v>95.4231</v>
      </c>
      <c r="H46">
        <v>-19.5143</v>
      </c>
      <c r="I46"/>
      <c r="J46">
        <v>-41.9607</v>
      </c>
      <c r="K46">
        <v>-16.2817</v>
      </c>
      <c r="L46">
        <v>-20.1147</v>
      </c>
    </row>
    <row r="47" spans="1:12" ht="12.75">
      <c r="A47" s="2">
        <f t="shared" si="0"/>
        <v>42</v>
      </c>
      <c r="B47">
        <v>-2.3331</v>
      </c>
      <c r="C47">
        <v>67.6047</v>
      </c>
      <c r="D47">
        <v>-92.12</v>
      </c>
      <c r="E47"/>
      <c r="F47">
        <v>130.3345</v>
      </c>
      <c r="G47">
        <v>95.7937</v>
      </c>
      <c r="H47">
        <v>-19.6688</v>
      </c>
      <c r="I47"/>
      <c r="J47">
        <v>-42.1065</v>
      </c>
      <c r="K47">
        <v>-16.0292</v>
      </c>
      <c r="L47">
        <v>-20.3161</v>
      </c>
    </row>
    <row r="48" spans="1:12" ht="12.75">
      <c r="A48" s="2">
        <f t="shared" si="0"/>
        <v>43</v>
      </c>
      <c r="B48">
        <v>-2.2718</v>
      </c>
      <c r="C48">
        <v>68.1629</v>
      </c>
      <c r="D48">
        <v>-92.12</v>
      </c>
      <c r="E48"/>
      <c r="F48">
        <v>130.1393</v>
      </c>
      <c r="G48">
        <v>96.1317</v>
      </c>
      <c r="H48">
        <v>-19.1441</v>
      </c>
      <c r="I48"/>
      <c r="J48">
        <v>-42.1243</v>
      </c>
      <c r="K48">
        <v>-15.9984</v>
      </c>
      <c r="L48">
        <v>-20.8559</v>
      </c>
    </row>
    <row r="49" spans="1:12" ht="12.75">
      <c r="A49" s="2">
        <f t="shared" si="0"/>
        <v>44</v>
      </c>
      <c r="B49">
        <v>-2.2124</v>
      </c>
      <c r="C49">
        <v>68.7209</v>
      </c>
      <c r="D49">
        <v>-92.12</v>
      </c>
      <c r="E49"/>
      <c r="F49">
        <v>129.9442</v>
      </c>
      <c r="G49">
        <v>96.4697</v>
      </c>
      <c r="H49">
        <v>-18.6195</v>
      </c>
      <c r="I49"/>
      <c r="J49">
        <v>-42.142</v>
      </c>
      <c r="K49">
        <v>-15.9677</v>
      </c>
      <c r="L49">
        <v>-21.3961</v>
      </c>
    </row>
    <row r="50" spans="1:12" ht="12.75">
      <c r="A50" s="2">
        <f t="shared" si="0"/>
        <v>45</v>
      </c>
      <c r="B50">
        <v>-2.1801</v>
      </c>
      <c r="C50">
        <v>69.6296</v>
      </c>
      <c r="D50">
        <v>-92.12</v>
      </c>
      <c r="E50"/>
      <c r="F50">
        <v>129.5583</v>
      </c>
      <c r="G50">
        <v>97.1381</v>
      </c>
      <c r="H50">
        <v>-17.8506</v>
      </c>
      <c r="I50"/>
      <c r="J50">
        <v>-42.1693</v>
      </c>
      <c r="K50">
        <v>-15.9204</v>
      </c>
      <c r="L50">
        <v>-22.2929</v>
      </c>
    </row>
    <row r="51" spans="1:12" ht="12.75">
      <c r="A51" s="2">
        <f t="shared" si="0"/>
        <v>46</v>
      </c>
      <c r="B51">
        <v>-2.3511</v>
      </c>
      <c r="C51">
        <v>70.4182</v>
      </c>
      <c r="D51">
        <v>-92.12</v>
      </c>
      <c r="E51"/>
      <c r="F51">
        <v>129.1905</v>
      </c>
      <c r="G51">
        <v>97.7752</v>
      </c>
      <c r="H51">
        <v>-17.2596</v>
      </c>
      <c r="I51"/>
      <c r="J51">
        <v>-42.2371</v>
      </c>
      <c r="K51">
        <v>-15.8031</v>
      </c>
      <c r="L51">
        <v>-22.9148</v>
      </c>
    </row>
    <row r="52" spans="1:12" ht="12.75">
      <c r="A52" s="2">
        <f t="shared" si="0"/>
        <v>47</v>
      </c>
      <c r="B52">
        <v>-2.3103</v>
      </c>
      <c r="C52">
        <v>70.9934</v>
      </c>
      <c r="D52">
        <v>-92.12</v>
      </c>
      <c r="E52"/>
      <c r="F52">
        <v>128.952</v>
      </c>
      <c r="G52">
        <v>98.1883</v>
      </c>
      <c r="H52">
        <v>-16.6854</v>
      </c>
      <c r="I52"/>
      <c r="J52">
        <v>-42.2202</v>
      </c>
      <c r="K52">
        <v>-15.8323</v>
      </c>
      <c r="L52">
        <v>-23.4897</v>
      </c>
    </row>
    <row r="53" spans="1:12" ht="12.75">
      <c r="A53" s="2">
        <f t="shared" si="0"/>
        <v>48</v>
      </c>
      <c r="B53">
        <v>-2.2722</v>
      </c>
      <c r="C53">
        <v>71.5687</v>
      </c>
      <c r="D53">
        <v>-92.12</v>
      </c>
      <c r="E53"/>
      <c r="F53">
        <v>128.7135</v>
      </c>
      <c r="G53">
        <v>98.6013</v>
      </c>
      <c r="H53">
        <v>-16.111</v>
      </c>
      <c r="I53"/>
      <c r="J53">
        <v>-42.2032</v>
      </c>
      <c r="K53">
        <v>-15.8618</v>
      </c>
      <c r="L53">
        <v>-24.0653</v>
      </c>
    </row>
    <row r="54" spans="1:12" ht="12.75">
      <c r="A54" s="2">
        <f t="shared" si="0"/>
        <v>49</v>
      </c>
      <c r="B54">
        <v>-2.5477</v>
      </c>
      <c r="C54">
        <v>71.9878</v>
      </c>
      <c r="D54">
        <v>-92.12</v>
      </c>
      <c r="E54"/>
      <c r="F54">
        <v>128.4674</v>
      </c>
      <c r="G54">
        <v>99.0275</v>
      </c>
      <c r="H54">
        <v>-16.0658</v>
      </c>
      <c r="I54"/>
      <c r="J54">
        <v>-42.3475</v>
      </c>
      <c r="K54">
        <v>-15.6119</v>
      </c>
      <c r="L54">
        <v>-24.3218</v>
      </c>
    </row>
    <row r="55" spans="1:12" ht="12.75">
      <c r="A55" s="2">
        <f t="shared" si="0"/>
        <v>50</v>
      </c>
      <c r="B55">
        <v>-2.8364</v>
      </c>
      <c r="C55">
        <v>72.431</v>
      </c>
      <c r="D55">
        <v>-92.12</v>
      </c>
      <c r="E55"/>
      <c r="F55">
        <v>128.2112</v>
      </c>
      <c r="G55">
        <v>99.4713</v>
      </c>
      <c r="H55">
        <v>-15.9702</v>
      </c>
      <c r="I55"/>
      <c r="J55">
        <v>-42.4871</v>
      </c>
      <c r="K55">
        <v>-15.37</v>
      </c>
      <c r="L55">
        <v>-24.6037</v>
      </c>
    </row>
    <row r="56" spans="1:12" ht="12.75">
      <c r="A56" s="2">
        <f t="shared" si="0"/>
        <v>51</v>
      </c>
      <c r="B56">
        <v>-3.0699</v>
      </c>
      <c r="C56">
        <v>72.742</v>
      </c>
      <c r="D56">
        <v>-92.12</v>
      </c>
      <c r="E56"/>
      <c r="F56">
        <v>127.993</v>
      </c>
      <c r="G56">
        <v>99.8493</v>
      </c>
      <c r="H56">
        <v>-16.0333</v>
      </c>
      <c r="I56"/>
      <c r="J56">
        <v>-42.6398</v>
      </c>
      <c r="K56">
        <v>-15.1055</v>
      </c>
      <c r="L56">
        <v>-24.8324</v>
      </c>
    </row>
    <row r="57" spans="1:12" ht="12.75">
      <c r="A57" s="2">
        <f t="shared" si="0"/>
        <v>52</v>
      </c>
      <c r="B57">
        <v>-2.4885</v>
      </c>
      <c r="C57">
        <v>73.3616</v>
      </c>
      <c r="D57">
        <v>-92.12</v>
      </c>
      <c r="E57"/>
      <c r="F57">
        <v>127.9229</v>
      </c>
      <c r="G57">
        <v>99.9707</v>
      </c>
      <c r="H57">
        <v>-15.0807</v>
      </c>
      <c r="I57"/>
      <c r="J57">
        <v>-42.6281</v>
      </c>
      <c r="K57">
        <v>-15.1257</v>
      </c>
      <c r="L57">
        <v>-25.7464</v>
      </c>
    </row>
    <row r="58" spans="1:12" ht="12.75">
      <c r="A58" s="2">
        <f t="shared" si="0"/>
        <v>53</v>
      </c>
      <c r="B58">
        <v>-1.9085</v>
      </c>
      <c r="C58">
        <v>73.9811</v>
      </c>
      <c r="D58">
        <v>-92.12</v>
      </c>
      <c r="E58"/>
      <c r="F58">
        <v>127.853</v>
      </c>
      <c r="G58">
        <v>100.0918</v>
      </c>
      <c r="H58">
        <v>-14.1306</v>
      </c>
      <c r="I58"/>
      <c r="J58">
        <v>-42.6163</v>
      </c>
      <c r="K58">
        <v>-15.1462</v>
      </c>
      <c r="L58">
        <v>-26.6649</v>
      </c>
    </row>
    <row r="59" spans="1:12" ht="12.75">
      <c r="A59" s="2">
        <f t="shared" si="0"/>
        <v>54</v>
      </c>
      <c r="B59">
        <v>-1.3299</v>
      </c>
      <c r="C59">
        <v>74.6005</v>
      </c>
      <c r="D59">
        <v>-92.12</v>
      </c>
      <c r="E59"/>
      <c r="F59">
        <v>127.7832</v>
      </c>
      <c r="G59">
        <v>100.2127</v>
      </c>
      <c r="H59">
        <v>-13.183</v>
      </c>
      <c r="I59"/>
      <c r="J59">
        <v>-42.6044</v>
      </c>
      <c r="K59">
        <v>-15.1669</v>
      </c>
      <c r="L59">
        <v>-27.588</v>
      </c>
    </row>
    <row r="60" spans="1:12" ht="12.75">
      <c r="A60" s="2">
        <f t="shared" si="0"/>
        <v>55</v>
      </c>
      <c r="B60">
        <v>-0.7526</v>
      </c>
      <c r="C60">
        <v>75.22</v>
      </c>
      <c r="D60">
        <v>-92.12</v>
      </c>
      <c r="E60"/>
      <c r="F60">
        <v>127.7135</v>
      </c>
      <c r="G60">
        <v>100.3333</v>
      </c>
      <c r="H60">
        <v>-12.2376</v>
      </c>
      <c r="I60"/>
      <c r="J60">
        <v>-42.5923</v>
      </c>
      <c r="K60">
        <v>-15.1879</v>
      </c>
      <c r="L60">
        <v>-28.5161</v>
      </c>
    </row>
    <row r="61" spans="1:12" ht="12.75">
      <c r="A61" s="2">
        <f t="shared" si="0"/>
        <v>56</v>
      </c>
      <c r="B61">
        <v>-0.1765</v>
      </c>
      <c r="C61">
        <v>75.8397</v>
      </c>
      <c r="D61">
        <v>-92.12</v>
      </c>
      <c r="E61"/>
      <c r="F61">
        <v>127.644</v>
      </c>
      <c r="G61">
        <v>100.4538</v>
      </c>
      <c r="H61">
        <v>-11.2943</v>
      </c>
      <c r="I61"/>
      <c r="J61">
        <v>-42.58</v>
      </c>
      <c r="K61">
        <v>-15.2091</v>
      </c>
      <c r="L61">
        <v>-29.4491</v>
      </c>
    </row>
    <row r="62" spans="1:12" ht="12.75">
      <c r="A62" s="2">
        <f t="shared" si="0"/>
        <v>57</v>
      </c>
      <c r="B62">
        <v>-0.6433</v>
      </c>
      <c r="C62">
        <v>76.5104</v>
      </c>
      <c r="D62">
        <v>-92.12</v>
      </c>
      <c r="E62"/>
      <c r="F62">
        <v>127.245</v>
      </c>
      <c r="G62">
        <v>101.1449</v>
      </c>
      <c r="H62">
        <v>-11.306</v>
      </c>
      <c r="I62"/>
      <c r="J62">
        <v>-42.5861</v>
      </c>
      <c r="K62">
        <v>-15.1986</v>
      </c>
      <c r="L62">
        <v>-29.7554</v>
      </c>
    </row>
    <row r="63" spans="1:12" ht="12.75">
      <c r="A63" s="2">
        <f t="shared" si="0"/>
        <v>58</v>
      </c>
      <c r="B63">
        <v>-0.8868</v>
      </c>
      <c r="C63">
        <v>76.9282</v>
      </c>
      <c r="D63">
        <v>-92.12</v>
      </c>
      <c r="E63"/>
      <c r="F63">
        <v>127.0876</v>
      </c>
      <c r="G63">
        <v>101.4175</v>
      </c>
      <c r="H63">
        <v>-11.4099</v>
      </c>
      <c r="I63"/>
      <c r="J63">
        <v>-42.8044</v>
      </c>
      <c r="K63">
        <v>-14.8205</v>
      </c>
      <c r="L63">
        <v>-29.8657</v>
      </c>
    </row>
    <row r="64" spans="1:12" ht="12.75">
      <c r="A64" s="2">
        <f t="shared" si="0"/>
        <v>59</v>
      </c>
      <c r="B64">
        <v>-1.2797</v>
      </c>
      <c r="C64">
        <v>77.368</v>
      </c>
      <c r="D64">
        <v>-92.12</v>
      </c>
      <c r="E64"/>
      <c r="F64">
        <v>126.7627</v>
      </c>
      <c r="G64">
        <v>101.9802</v>
      </c>
      <c r="H64">
        <v>-11.4082</v>
      </c>
      <c r="I64"/>
      <c r="J64">
        <v>-42.7004</v>
      </c>
      <c r="K64">
        <v>-15.0007</v>
      </c>
      <c r="L64">
        <v>-30.0577</v>
      </c>
    </row>
    <row r="65" spans="1:12" ht="12.75">
      <c r="A65" s="2">
        <f t="shared" si="0"/>
        <v>60</v>
      </c>
      <c r="B65">
        <v>-1.6762</v>
      </c>
      <c r="C65">
        <v>77.8058</v>
      </c>
      <c r="D65">
        <v>-92.12</v>
      </c>
      <c r="E65"/>
      <c r="F65">
        <v>126.438</v>
      </c>
      <c r="G65">
        <v>102.5426</v>
      </c>
      <c r="H65">
        <v>-11.4059</v>
      </c>
      <c r="I65"/>
      <c r="J65">
        <v>-42.5959</v>
      </c>
      <c r="K65">
        <v>-15.1816</v>
      </c>
      <c r="L65">
        <v>-30.2496</v>
      </c>
    </row>
    <row r="66" spans="1:12" ht="12.75">
      <c r="A66" s="2">
        <f t="shared" si="0"/>
        <v>61</v>
      </c>
      <c r="B66">
        <v>-2.4963</v>
      </c>
      <c r="C66">
        <v>78.2992</v>
      </c>
      <c r="D66">
        <v>-92.12</v>
      </c>
      <c r="E66"/>
      <c r="F66">
        <v>125.9037</v>
      </c>
      <c r="G66">
        <v>103.4681</v>
      </c>
      <c r="H66">
        <v>-11.4898</v>
      </c>
      <c r="I66"/>
      <c r="J66">
        <v>-42.5307</v>
      </c>
      <c r="K66">
        <v>-15.2946</v>
      </c>
      <c r="L66">
        <v>-30.2836</v>
      </c>
    </row>
    <row r="67" spans="1:12" ht="12.75">
      <c r="A67" s="2">
        <f t="shared" si="0"/>
        <v>62</v>
      </c>
      <c r="B67">
        <v>-2.8383</v>
      </c>
      <c r="C67">
        <v>78.6614</v>
      </c>
      <c r="D67">
        <v>-92.12</v>
      </c>
      <c r="E67"/>
      <c r="F67">
        <v>125.727</v>
      </c>
      <c r="G67">
        <v>103.7741</v>
      </c>
      <c r="H67">
        <v>-11.6913</v>
      </c>
      <c r="I67"/>
      <c r="J67">
        <v>-42.739</v>
      </c>
      <c r="K67">
        <v>-14.9338</v>
      </c>
      <c r="L67">
        <v>-30.2874</v>
      </c>
    </row>
    <row r="68" spans="1:12" ht="12.75">
      <c r="A68" s="2">
        <f t="shared" si="0"/>
        <v>63</v>
      </c>
      <c r="B68">
        <v>-3.2077</v>
      </c>
      <c r="C68">
        <v>79.0682</v>
      </c>
      <c r="D68">
        <v>-92.12</v>
      </c>
      <c r="E68"/>
      <c r="F68">
        <v>125.4352</v>
      </c>
      <c r="G68">
        <v>104.2795</v>
      </c>
      <c r="H68">
        <v>-11.6106</v>
      </c>
      <c r="I68"/>
      <c r="J68">
        <v>-42.8739</v>
      </c>
      <c r="K68">
        <v>-14.7001</v>
      </c>
      <c r="L68">
        <v>-30.4242</v>
      </c>
    </row>
    <row r="69" spans="1:12" ht="12.75">
      <c r="A69" s="2">
        <f t="shared" si="0"/>
        <v>64</v>
      </c>
      <c r="B69">
        <v>-3.597</v>
      </c>
      <c r="C69">
        <v>79.2383</v>
      </c>
      <c r="D69">
        <v>-92.12</v>
      </c>
      <c r="E69"/>
      <c r="F69">
        <v>125.0752</v>
      </c>
      <c r="G69">
        <v>104.903</v>
      </c>
      <c r="H69">
        <v>-11.2847</v>
      </c>
      <c r="I69"/>
      <c r="J69">
        <v>-42.8083</v>
      </c>
      <c r="K69">
        <v>-14.8137</v>
      </c>
      <c r="L69">
        <v>-30.5353</v>
      </c>
    </row>
    <row r="70" spans="1:12" ht="12.75">
      <c r="A70" s="2">
        <f t="shared" si="0"/>
        <v>65</v>
      </c>
      <c r="B70">
        <v>-3.9874</v>
      </c>
      <c r="C70">
        <v>79.4087</v>
      </c>
      <c r="D70">
        <v>-92.12</v>
      </c>
      <c r="E70"/>
      <c r="F70">
        <v>124.7143</v>
      </c>
      <c r="G70">
        <v>105.5281</v>
      </c>
      <c r="H70">
        <v>-10.9575</v>
      </c>
      <c r="I70"/>
      <c r="J70">
        <v>-42.7433</v>
      </c>
      <c r="K70">
        <v>-14.9262</v>
      </c>
      <c r="L70">
        <v>-30.646</v>
      </c>
    </row>
    <row r="71" spans="1:12" ht="12.75">
      <c r="A71" s="2">
        <f aca="true" t="shared" si="1" ref="A71:A134">A70+1</f>
        <v>66</v>
      </c>
      <c r="B71">
        <v>-4.8238</v>
      </c>
      <c r="C71">
        <v>79.3807</v>
      </c>
      <c r="D71">
        <v>-92.12</v>
      </c>
      <c r="E71"/>
      <c r="F71">
        <v>124.3225</v>
      </c>
      <c r="G71">
        <v>106.2067</v>
      </c>
      <c r="H71">
        <v>-11.0043</v>
      </c>
      <c r="I71"/>
      <c r="J71">
        <v>-42.6228</v>
      </c>
      <c r="K71">
        <v>-15.135</v>
      </c>
      <c r="L71">
        <v>-30.3029</v>
      </c>
    </row>
    <row r="72" spans="1:12" ht="12.75">
      <c r="A72" s="2">
        <f t="shared" si="1"/>
        <v>67</v>
      </c>
      <c r="B72">
        <v>-5.6625</v>
      </c>
      <c r="C72">
        <v>79.3501</v>
      </c>
      <c r="D72">
        <v>-92.12</v>
      </c>
      <c r="E72"/>
      <c r="F72">
        <v>123.9289</v>
      </c>
      <c r="G72">
        <v>106.8884</v>
      </c>
      <c r="H72">
        <v>-11.0521</v>
      </c>
      <c r="I72"/>
      <c r="J72">
        <v>-42.5036</v>
      </c>
      <c r="K72">
        <v>-15.3415</v>
      </c>
      <c r="L72">
        <v>-29.9609</v>
      </c>
    </row>
    <row r="73" spans="1:12" ht="12.75">
      <c r="A73" s="2">
        <f t="shared" si="1"/>
        <v>68</v>
      </c>
      <c r="B73">
        <v>-6.5035</v>
      </c>
      <c r="C73">
        <v>79.317</v>
      </c>
      <c r="D73">
        <v>-92.12</v>
      </c>
      <c r="E73"/>
      <c r="F73">
        <v>123.5334</v>
      </c>
      <c r="G73">
        <v>107.5734</v>
      </c>
      <c r="H73">
        <v>-11.1008</v>
      </c>
      <c r="I73"/>
      <c r="J73">
        <v>-42.3857</v>
      </c>
      <c r="K73">
        <v>-15.5457</v>
      </c>
      <c r="L73">
        <v>-29.6201</v>
      </c>
    </row>
    <row r="74" spans="1:12" ht="12.75">
      <c r="A74" s="2">
        <f t="shared" si="1"/>
        <v>69</v>
      </c>
      <c r="B74">
        <v>-6.6133</v>
      </c>
      <c r="C74">
        <v>79.4773</v>
      </c>
      <c r="D74">
        <v>-92.12</v>
      </c>
      <c r="E74"/>
      <c r="F74">
        <v>123.4358</v>
      </c>
      <c r="G74">
        <v>107.7426</v>
      </c>
      <c r="H74">
        <v>-11.1475</v>
      </c>
      <c r="I74"/>
      <c r="J74">
        <v>-42.4731</v>
      </c>
      <c r="K74">
        <v>-15.3943</v>
      </c>
      <c r="L74">
        <v>-29.7115</v>
      </c>
    </row>
    <row r="75" spans="1:12" ht="12.75">
      <c r="A75" s="2">
        <f t="shared" si="1"/>
        <v>70</v>
      </c>
      <c r="B75">
        <v>-6.7231</v>
      </c>
      <c r="C75">
        <v>79.6376</v>
      </c>
      <c r="D75">
        <v>-92.12</v>
      </c>
      <c r="E75"/>
      <c r="F75">
        <v>123.3382</v>
      </c>
      <c r="G75">
        <v>107.9117</v>
      </c>
      <c r="H75">
        <v>-11.1943</v>
      </c>
      <c r="I75"/>
      <c r="J75">
        <v>-42.5606</v>
      </c>
      <c r="K75">
        <v>-15.2428</v>
      </c>
      <c r="L75">
        <v>-29.803</v>
      </c>
    </row>
    <row r="76" spans="1:12" ht="12.75">
      <c r="A76" s="2">
        <f t="shared" si="1"/>
        <v>71</v>
      </c>
      <c r="B76">
        <v>-6.6561</v>
      </c>
      <c r="C76">
        <v>79.9191</v>
      </c>
      <c r="D76">
        <v>-92.12</v>
      </c>
      <c r="E76"/>
      <c r="F76">
        <v>123.2055</v>
      </c>
      <c r="G76">
        <v>108.1414</v>
      </c>
      <c r="H76">
        <v>-10.7831</v>
      </c>
      <c r="I76"/>
      <c r="J76">
        <v>-42.6426</v>
      </c>
      <c r="K76">
        <v>-15.1007</v>
      </c>
      <c r="L76">
        <v>-30.1497</v>
      </c>
    </row>
    <row r="77" spans="1:12" ht="12.75">
      <c r="A77" s="2">
        <f t="shared" si="1"/>
        <v>72</v>
      </c>
      <c r="B77">
        <v>-6.5891</v>
      </c>
      <c r="C77">
        <v>80.2009</v>
      </c>
      <c r="D77">
        <v>-92.12</v>
      </c>
      <c r="E77"/>
      <c r="F77">
        <v>123.0728</v>
      </c>
      <c r="G77">
        <v>108.3712</v>
      </c>
      <c r="H77">
        <v>-10.3714</v>
      </c>
      <c r="I77"/>
      <c r="J77">
        <v>-42.7247</v>
      </c>
      <c r="K77">
        <v>-14.9585</v>
      </c>
      <c r="L77">
        <v>-30.4963</v>
      </c>
    </row>
    <row r="78" spans="1:12" ht="12.75">
      <c r="A78" s="2">
        <f t="shared" si="1"/>
        <v>73</v>
      </c>
      <c r="B78">
        <v>-6.8765</v>
      </c>
      <c r="C78">
        <v>80.4604</v>
      </c>
      <c r="D78">
        <v>-92.12</v>
      </c>
      <c r="E78"/>
      <c r="F78">
        <v>122.8925</v>
      </c>
      <c r="G78">
        <v>108.6835</v>
      </c>
      <c r="H78">
        <v>-10.5237</v>
      </c>
      <c r="I78"/>
      <c r="J78">
        <v>-42.9243</v>
      </c>
      <c r="K78">
        <v>-14.6129</v>
      </c>
      <c r="L78">
        <v>-30.5788</v>
      </c>
    </row>
    <row r="79" spans="1:12" ht="12.75">
      <c r="A79" s="2">
        <f t="shared" si="1"/>
        <v>74</v>
      </c>
      <c r="B79">
        <v>-7.1087</v>
      </c>
      <c r="C79">
        <v>80.5765</v>
      </c>
      <c r="D79">
        <v>-92.12</v>
      </c>
      <c r="E79"/>
      <c r="F79">
        <v>122.5839</v>
      </c>
      <c r="G79">
        <v>109.218</v>
      </c>
      <c r="H79">
        <v>-10.1219</v>
      </c>
      <c r="I79"/>
      <c r="J79">
        <v>-42.892</v>
      </c>
      <c r="K79">
        <v>-14.6687</v>
      </c>
      <c r="L79">
        <v>-30.8151</v>
      </c>
    </row>
    <row r="80" spans="1:12" ht="12.75">
      <c r="A80" s="2">
        <f t="shared" si="1"/>
        <v>75</v>
      </c>
      <c r="B80">
        <v>-7.3413</v>
      </c>
      <c r="C80">
        <v>80.6935</v>
      </c>
      <c r="D80">
        <v>-92.12</v>
      </c>
      <c r="E80"/>
      <c r="F80">
        <v>122.2745</v>
      </c>
      <c r="G80">
        <v>109.7539</v>
      </c>
      <c r="H80">
        <v>-9.7183</v>
      </c>
      <c r="I80"/>
      <c r="J80">
        <v>-42.8603</v>
      </c>
      <c r="K80">
        <v>-14.7237</v>
      </c>
      <c r="L80">
        <v>-31.0508</v>
      </c>
    </row>
    <row r="81" spans="1:12" ht="12.75">
      <c r="A81" s="2">
        <f t="shared" si="1"/>
        <v>76</v>
      </c>
      <c r="B81">
        <v>-7.5267</v>
      </c>
      <c r="C81">
        <v>81.0869</v>
      </c>
      <c r="D81">
        <v>-92.12</v>
      </c>
      <c r="E81"/>
      <c r="F81">
        <v>122.1328</v>
      </c>
      <c r="G81">
        <v>109.9995</v>
      </c>
      <c r="H81">
        <v>-9.8301</v>
      </c>
      <c r="I81"/>
      <c r="J81">
        <v>-43.0765</v>
      </c>
      <c r="K81">
        <v>-14.3492</v>
      </c>
      <c r="L81">
        <v>-31.2167</v>
      </c>
    </row>
    <row r="82" spans="1:12" ht="12.75">
      <c r="A82" s="2">
        <f t="shared" si="1"/>
        <v>77</v>
      </c>
      <c r="B82">
        <v>-7.7187</v>
      </c>
      <c r="C82">
        <v>81.4238</v>
      </c>
      <c r="D82">
        <v>-92.12</v>
      </c>
      <c r="E82"/>
      <c r="F82">
        <v>121.9727</v>
      </c>
      <c r="G82">
        <v>110.2768</v>
      </c>
      <c r="H82">
        <v>-9.9587</v>
      </c>
      <c r="I82"/>
      <c r="J82">
        <v>-43.2736</v>
      </c>
      <c r="K82">
        <v>-14.0077</v>
      </c>
      <c r="L82">
        <v>-31.396</v>
      </c>
    </row>
    <row r="83" spans="1:12" ht="12.75">
      <c r="A83" s="2">
        <f t="shared" si="1"/>
        <v>78</v>
      </c>
      <c r="B83">
        <v>-8.053</v>
      </c>
      <c r="C83">
        <v>81.7109</v>
      </c>
      <c r="D83">
        <v>-92.12</v>
      </c>
      <c r="E83"/>
      <c r="F83">
        <v>121.6892</v>
      </c>
      <c r="G83">
        <v>110.7677</v>
      </c>
      <c r="H83">
        <v>-9.9991</v>
      </c>
      <c r="I83"/>
      <c r="J83">
        <v>-43.3921</v>
      </c>
      <c r="K83">
        <v>-13.8026</v>
      </c>
      <c r="L83">
        <v>-31.5634</v>
      </c>
    </row>
    <row r="84" spans="1:12" ht="12.75">
      <c r="A84" s="2">
        <f t="shared" si="1"/>
        <v>79</v>
      </c>
      <c r="B84">
        <v>-8.3341</v>
      </c>
      <c r="C84">
        <v>81.9994</v>
      </c>
      <c r="D84">
        <v>-92.12</v>
      </c>
      <c r="E84"/>
      <c r="F84">
        <v>121.3961</v>
      </c>
      <c r="G84">
        <v>111.2753</v>
      </c>
      <c r="H84">
        <v>-9.8772</v>
      </c>
      <c r="I84"/>
      <c r="J84">
        <v>-43.5116</v>
      </c>
      <c r="K84">
        <v>-13.5955</v>
      </c>
      <c r="L84">
        <v>-31.8235</v>
      </c>
    </row>
    <row r="85" spans="1:12" ht="12.75">
      <c r="A85" s="2">
        <f t="shared" si="1"/>
        <v>80</v>
      </c>
      <c r="B85">
        <v>-8.5238</v>
      </c>
      <c r="C85">
        <v>81.864</v>
      </c>
      <c r="D85">
        <v>-92.12</v>
      </c>
      <c r="E85"/>
      <c r="F85">
        <v>120.9348</v>
      </c>
      <c r="G85">
        <v>112.0744</v>
      </c>
      <c r="H85">
        <v>-8.9221</v>
      </c>
      <c r="I85"/>
      <c r="J85">
        <v>-43.2581</v>
      </c>
      <c r="K85">
        <v>-14.0346</v>
      </c>
      <c r="L85">
        <v>-32.2291</v>
      </c>
    </row>
    <row r="86" spans="1:12" ht="12.75">
      <c r="A86" s="2">
        <f t="shared" si="1"/>
        <v>81</v>
      </c>
      <c r="B86">
        <v>-8.7127</v>
      </c>
      <c r="C86">
        <v>81.7347</v>
      </c>
      <c r="D86">
        <v>-92.12</v>
      </c>
      <c r="E86"/>
      <c r="F86">
        <v>120.4702</v>
      </c>
      <c r="G86">
        <v>112.8791</v>
      </c>
      <c r="H86">
        <v>-7.9594</v>
      </c>
      <c r="I86"/>
      <c r="J86">
        <v>-43.0066</v>
      </c>
      <c r="K86">
        <v>-14.4702</v>
      </c>
      <c r="L86">
        <v>-32.6326</v>
      </c>
    </row>
    <row r="87" spans="1:12" ht="12.75">
      <c r="A87" s="2">
        <f t="shared" si="1"/>
        <v>82</v>
      </c>
      <c r="B87">
        <v>-8.9008</v>
      </c>
      <c r="C87">
        <v>81.6115</v>
      </c>
      <c r="D87">
        <v>-92.12</v>
      </c>
      <c r="E87"/>
      <c r="F87">
        <v>120.0022</v>
      </c>
      <c r="G87">
        <v>113.6897</v>
      </c>
      <c r="H87">
        <v>-6.9888</v>
      </c>
      <c r="I87"/>
      <c r="J87">
        <v>-42.7571</v>
      </c>
      <c r="K87">
        <v>-14.9024</v>
      </c>
      <c r="L87">
        <v>-33.034</v>
      </c>
    </row>
    <row r="88" spans="1:12" ht="12.75">
      <c r="A88" s="2">
        <f t="shared" si="1"/>
        <v>83</v>
      </c>
      <c r="B88">
        <v>-9.0881</v>
      </c>
      <c r="C88">
        <v>81.4945</v>
      </c>
      <c r="D88">
        <v>-92.12</v>
      </c>
      <c r="E88"/>
      <c r="F88">
        <v>119.5309</v>
      </c>
      <c r="G88">
        <v>114.5061</v>
      </c>
      <c r="H88">
        <v>-6.0101</v>
      </c>
      <c r="I88"/>
      <c r="J88">
        <v>-42.5095</v>
      </c>
      <c r="K88">
        <v>-15.3312</v>
      </c>
      <c r="L88">
        <v>-33.4335</v>
      </c>
    </row>
    <row r="89" spans="1:12" ht="12.75">
      <c r="A89" s="2">
        <f t="shared" si="1"/>
        <v>84</v>
      </c>
      <c r="B89">
        <v>-9.2747</v>
      </c>
      <c r="C89">
        <v>81.3838</v>
      </c>
      <c r="D89">
        <v>-92.12</v>
      </c>
      <c r="E89"/>
      <c r="F89">
        <v>119.0561</v>
      </c>
      <c r="G89">
        <v>115.3285</v>
      </c>
      <c r="H89">
        <v>-5.0231</v>
      </c>
      <c r="I89"/>
      <c r="J89">
        <v>-42.2639</v>
      </c>
      <c r="K89">
        <v>-15.7566</v>
      </c>
      <c r="L89">
        <v>-33.8313</v>
      </c>
    </row>
    <row r="90" spans="1:12" ht="12.75">
      <c r="A90" s="2">
        <f t="shared" si="1"/>
        <v>85</v>
      </c>
      <c r="B90">
        <v>-9.4606</v>
      </c>
      <c r="C90">
        <v>81.2793</v>
      </c>
      <c r="D90">
        <v>-92.12</v>
      </c>
      <c r="E90"/>
      <c r="F90">
        <v>118.5778</v>
      </c>
      <c r="G90">
        <v>116.1569</v>
      </c>
      <c r="H90">
        <v>-4.0277</v>
      </c>
      <c r="I90"/>
      <c r="J90">
        <v>-42.0202</v>
      </c>
      <c r="K90">
        <v>-16.1788</v>
      </c>
      <c r="L90">
        <v>-34.2273</v>
      </c>
    </row>
    <row r="91" spans="1:12" ht="12.75">
      <c r="A91" s="2">
        <f t="shared" si="1"/>
        <v>86</v>
      </c>
      <c r="B91">
        <v>-9.6459</v>
      </c>
      <c r="C91">
        <v>81.1811</v>
      </c>
      <c r="D91">
        <v>-92.12</v>
      </c>
      <c r="E91"/>
      <c r="F91">
        <v>118.0959</v>
      </c>
      <c r="G91">
        <v>116.9915</v>
      </c>
      <c r="H91">
        <v>-3.0236</v>
      </c>
      <c r="I91"/>
      <c r="J91">
        <v>-41.7783</v>
      </c>
      <c r="K91">
        <v>-16.5977</v>
      </c>
      <c r="L91">
        <v>-34.6218</v>
      </c>
    </row>
    <row r="92" spans="1:12" ht="12.75">
      <c r="A92" s="2">
        <f t="shared" si="1"/>
        <v>87</v>
      </c>
      <c r="B92">
        <v>-9.8305</v>
      </c>
      <c r="C92">
        <v>81.0892</v>
      </c>
      <c r="D92">
        <v>-92.12</v>
      </c>
      <c r="E92"/>
      <c r="F92">
        <v>117.6105</v>
      </c>
      <c r="G92">
        <v>117.8322</v>
      </c>
      <c r="H92">
        <v>-2.0106</v>
      </c>
      <c r="I92"/>
      <c r="J92">
        <v>-41.5383</v>
      </c>
      <c r="K92">
        <v>-17.0134</v>
      </c>
      <c r="L92">
        <v>-35.0149</v>
      </c>
    </row>
    <row r="93" spans="1:12" ht="12.75">
      <c r="A93" s="2">
        <f t="shared" si="1"/>
        <v>88</v>
      </c>
      <c r="B93">
        <v>-10.0147</v>
      </c>
      <c r="C93">
        <v>81.0038</v>
      </c>
      <c r="D93">
        <v>-92.12</v>
      </c>
      <c r="E93"/>
      <c r="F93">
        <v>117.1215</v>
      </c>
      <c r="G93">
        <v>118.6792</v>
      </c>
      <c r="H93">
        <v>-0.9884</v>
      </c>
      <c r="I93"/>
      <c r="J93">
        <v>-41.3001</v>
      </c>
      <c r="K93">
        <v>-17.426</v>
      </c>
      <c r="L93">
        <v>-35.4066</v>
      </c>
    </row>
    <row r="94" spans="1:12" ht="12.75">
      <c r="A94" s="2">
        <f t="shared" si="1"/>
        <v>89</v>
      </c>
      <c r="B94">
        <v>-10.1983</v>
      </c>
      <c r="C94">
        <v>80.9247</v>
      </c>
      <c r="D94">
        <v>-92.12</v>
      </c>
      <c r="E94"/>
      <c r="F94">
        <v>116.6288</v>
      </c>
      <c r="G94">
        <v>119.5326</v>
      </c>
      <c r="H94">
        <v>0.0431</v>
      </c>
      <c r="I94"/>
      <c r="J94">
        <v>-41.0637</v>
      </c>
      <c r="K94">
        <v>-17.8354</v>
      </c>
      <c r="L94">
        <v>-35.7972</v>
      </c>
    </row>
    <row r="95" spans="1:12" ht="12.75">
      <c r="A95" s="2">
        <f t="shared" si="1"/>
        <v>90</v>
      </c>
      <c r="B95">
        <v>-10.3814</v>
      </c>
      <c r="C95">
        <v>80.8522</v>
      </c>
      <c r="D95">
        <v>-92.12</v>
      </c>
      <c r="E95"/>
      <c r="F95">
        <v>116.1324</v>
      </c>
      <c r="G95">
        <v>120.3924</v>
      </c>
      <c r="H95">
        <v>1.0841</v>
      </c>
      <c r="I95"/>
      <c r="J95">
        <v>-40.8291</v>
      </c>
      <c r="K95">
        <v>-18.2418</v>
      </c>
      <c r="L95">
        <v>-36.1868</v>
      </c>
    </row>
    <row r="96" spans="1:12" ht="12.75">
      <c r="A96" s="2">
        <f t="shared" si="1"/>
        <v>91</v>
      </c>
      <c r="B96">
        <v>-10.5642</v>
      </c>
      <c r="C96">
        <v>80.7862</v>
      </c>
      <c r="D96">
        <v>-92.12</v>
      </c>
      <c r="E96"/>
      <c r="F96">
        <v>115.6322</v>
      </c>
      <c r="G96">
        <v>121.2588</v>
      </c>
      <c r="H96">
        <v>2.135</v>
      </c>
      <c r="I96"/>
      <c r="J96">
        <v>-40.5962</v>
      </c>
      <c r="K96">
        <v>-18.6452</v>
      </c>
      <c r="L96">
        <v>-36.5754</v>
      </c>
    </row>
    <row r="97" spans="1:12" ht="12.75">
      <c r="A97" s="2">
        <f t="shared" si="1"/>
        <v>92</v>
      </c>
      <c r="B97">
        <v>-10.5877</v>
      </c>
      <c r="C97">
        <v>80.8177</v>
      </c>
      <c r="D97">
        <v>-92.12</v>
      </c>
      <c r="E97"/>
      <c r="F97">
        <v>115.6118</v>
      </c>
      <c r="G97">
        <v>121.2942</v>
      </c>
      <c r="H97">
        <v>2.1189</v>
      </c>
      <c r="I97"/>
      <c r="J97">
        <v>-40.6167</v>
      </c>
      <c r="K97">
        <v>-18.6098</v>
      </c>
      <c r="L97">
        <v>-36.5915</v>
      </c>
    </row>
    <row r="98" spans="1:12" ht="12.75">
      <c r="A98" s="2">
        <f t="shared" si="1"/>
        <v>93</v>
      </c>
      <c r="B98">
        <v>-10.6113</v>
      </c>
      <c r="C98">
        <v>80.8491</v>
      </c>
      <c r="D98">
        <v>-92.12</v>
      </c>
      <c r="E98"/>
      <c r="F98">
        <v>115.5913</v>
      </c>
      <c r="G98">
        <v>121.3296</v>
      </c>
      <c r="H98">
        <v>2.1028</v>
      </c>
      <c r="I98"/>
      <c r="J98">
        <v>-40.6371</v>
      </c>
      <c r="K98">
        <v>-18.5744</v>
      </c>
      <c r="L98">
        <v>-36.6076</v>
      </c>
    </row>
    <row r="99" spans="1:12" ht="12.75">
      <c r="A99" s="2">
        <f t="shared" si="1"/>
        <v>94</v>
      </c>
      <c r="B99">
        <v>-10.6348</v>
      </c>
      <c r="C99">
        <v>80.8805</v>
      </c>
      <c r="D99">
        <v>-92.12</v>
      </c>
      <c r="E99"/>
      <c r="F99">
        <v>115.5709</v>
      </c>
      <c r="G99">
        <v>121.365</v>
      </c>
      <c r="H99">
        <v>2.0867</v>
      </c>
      <c r="I99"/>
      <c r="J99">
        <v>-40.6575</v>
      </c>
      <c r="K99">
        <v>-18.539</v>
      </c>
      <c r="L99">
        <v>-36.6237</v>
      </c>
    </row>
    <row r="100" spans="1:12" ht="12.75">
      <c r="A100" s="2">
        <f t="shared" si="1"/>
        <v>95</v>
      </c>
      <c r="B100">
        <v>-10.6584</v>
      </c>
      <c r="C100">
        <v>80.912</v>
      </c>
      <c r="D100">
        <v>-92.12</v>
      </c>
      <c r="E100"/>
      <c r="F100">
        <v>115.5504</v>
      </c>
      <c r="G100">
        <v>121.4004</v>
      </c>
      <c r="H100">
        <v>2.0706</v>
      </c>
      <c r="I100"/>
      <c r="J100">
        <v>-40.678</v>
      </c>
      <c r="K100">
        <v>-18.5035</v>
      </c>
      <c r="L100">
        <v>-36.6398</v>
      </c>
    </row>
    <row r="101" spans="1:12" ht="12.75">
      <c r="A101" s="2">
        <f t="shared" si="1"/>
        <v>96</v>
      </c>
      <c r="B101">
        <v>-10.6819</v>
      </c>
      <c r="C101">
        <v>80.9434</v>
      </c>
      <c r="D101">
        <v>-92.12</v>
      </c>
      <c r="E101"/>
      <c r="F101">
        <v>115.53</v>
      </c>
      <c r="G101">
        <v>121.4358</v>
      </c>
      <c r="H101">
        <v>2.0545</v>
      </c>
      <c r="I101"/>
      <c r="J101">
        <v>-40.6984</v>
      </c>
      <c r="K101">
        <v>-18.4681</v>
      </c>
      <c r="L101">
        <v>-36.6559</v>
      </c>
    </row>
    <row r="102" spans="1:12" ht="12.75">
      <c r="A102" s="2">
        <f t="shared" si="1"/>
        <v>97</v>
      </c>
      <c r="B102">
        <v>-10.7055</v>
      </c>
      <c r="C102">
        <v>80.9749</v>
      </c>
      <c r="D102">
        <v>-92.12</v>
      </c>
      <c r="E102"/>
      <c r="F102">
        <v>115.5095</v>
      </c>
      <c r="G102">
        <v>121.4712</v>
      </c>
      <c r="H102">
        <v>2.0384</v>
      </c>
      <c r="I102"/>
      <c r="J102">
        <v>-40.7189</v>
      </c>
      <c r="K102">
        <v>-18.4327</v>
      </c>
      <c r="L102">
        <v>-36.672</v>
      </c>
    </row>
    <row r="103" spans="1:12" ht="12.75">
      <c r="A103" s="2">
        <f t="shared" si="1"/>
        <v>98</v>
      </c>
      <c r="B103">
        <v>-10.729</v>
      </c>
      <c r="C103">
        <v>81.0063</v>
      </c>
      <c r="D103">
        <v>-92.12</v>
      </c>
      <c r="E103"/>
      <c r="F103">
        <v>115.4891</v>
      </c>
      <c r="G103">
        <v>121.5066</v>
      </c>
      <c r="H103">
        <v>2.0223</v>
      </c>
      <c r="I103"/>
      <c r="J103">
        <v>-40.7393</v>
      </c>
      <c r="K103">
        <v>-18.3973</v>
      </c>
      <c r="L103">
        <v>-36.6881</v>
      </c>
    </row>
    <row r="104" spans="1:12" ht="12.75">
      <c r="A104" s="2">
        <f t="shared" si="1"/>
        <v>99</v>
      </c>
      <c r="B104">
        <v>-10.7526</v>
      </c>
      <c r="C104">
        <v>81.0377</v>
      </c>
      <c r="D104">
        <v>-92.12</v>
      </c>
      <c r="E104"/>
      <c r="F104">
        <v>115.4687</v>
      </c>
      <c r="G104">
        <v>121.542</v>
      </c>
      <c r="H104">
        <v>2.0062</v>
      </c>
      <c r="I104"/>
      <c r="J104">
        <v>-40.7597</v>
      </c>
      <c r="K104">
        <v>-18.3619</v>
      </c>
      <c r="L104">
        <v>-36.7042</v>
      </c>
    </row>
    <row r="105" spans="1:12" ht="12.75">
      <c r="A105" s="2">
        <f t="shared" si="1"/>
        <v>100</v>
      </c>
      <c r="B105">
        <v>-10.7761</v>
      </c>
      <c r="C105">
        <v>81.0692</v>
      </c>
      <c r="D105">
        <v>-92.12</v>
      </c>
      <c r="E105"/>
      <c r="F105">
        <v>115.4482</v>
      </c>
      <c r="G105">
        <v>121.5774</v>
      </c>
      <c r="H105">
        <v>1.9901</v>
      </c>
      <c r="I105"/>
      <c r="J105">
        <v>-40.7802</v>
      </c>
      <c r="K105">
        <v>-18.3265</v>
      </c>
      <c r="L105">
        <v>-36.7203</v>
      </c>
    </row>
    <row r="106" spans="1:12" ht="12.75">
      <c r="A106" s="2">
        <f t="shared" si="1"/>
        <v>101</v>
      </c>
      <c r="B106">
        <v>-11.0082</v>
      </c>
      <c r="C106">
        <v>81.172</v>
      </c>
      <c r="D106">
        <v>-92.12</v>
      </c>
      <c r="E106"/>
      <c r="F106">
        <v>115.241</v>
      </c>
      <c r="G106">
        <v>121.9364</v>
      </c>
      <c r="H106">
        <v>1.7502</v>
      </c>
      <c r="I106"/>
      <c r="J106">
        <v>-40.9088</v>
      </c>
      <c r="K106">
        <v>-18.1037</v>
      </c>
      <c r="L106">
        <v>-37.013</v>
      </c>
    </row>
    <row r="107" spans="1:12" ht="12.75">
      <c r="A107" s="2">
        <f t="shared" si="1"/>
        <v>102</v>
      </c>
      <c r="B107">
        <v>-11.2315</v>
      </c>
      <c r="C107">
        <v>81.3521</v>
      </c>
      <c r="D107">
        <v>-92.12</v>
      </c>
      <c r="E107"/>
      <c r="F107">
        <v>115.0438</v>
      </c>
      <c r="G107">
        <v>122.2779</v>
      </c>
      <c r="H107">
        <v>1.5504</v>
      </c>
      <c r="I107"/>
      <c r="J107">
        <v>-41.061</v>
      </c>
      <c r="K107">
        <v>-17.8401</v>
      </c>
      <c r="L107">
        <v>-37.243</v>
      </c>
    </row>
    <row r="108" spans="1:12" ht="12.75">
      <c r="A108" s="2">
        <f t="shared" si="1"/>
        <v>103</v>
      </c>
      <c r="B108">
        <v>-11.4687</v>
      </c>
      <c r="C108">
        <v>81.4027</v>
      </c>
      <c r="D108">
        <v>-92.12</v>
      </c>
      <c r="E108"/>
      <c r="F108">
        <v>114.8304</v>
      </c>
      <c r="G108">
        <v>122.6476</v>
      </c>
      <c r="H108">
        <v>1.2797</v>
      </c>
      <c r="I108"/>
      <c r="J108">
        <v>-41.1729</v>
      </c>
      <c r="K108">
        <v>-17.6463</v>
      </c>
      <c r="L108">
        <v>-37.5818</v>
      </c>
    </row>
    <row r="109" spans="1:12" ht="12.75">
      <c r="A109" s="2">
        <f t="shared" si="1"/>
        <v>104</v>
      </c>
      <c r="B109">
        <v>-11.6809</v>
      </c>
      <c r="C109">
        <v>81.6859</v>
      </c>
      <c r="D109">
        <v>-92.12</v>
      </c>
      <c r="E109"/>
      <c r="F109">
        <v>114.6464</v>
      </c>
      <c r="G109">
        <v>122.9662</v>
      </c>
      <c r="H109">
        <v>1.1347</v>
      </c>
      <c r="I109"/>
      <c r="J109">
        <v>-41.3569</v>
      </c>
      <c r="K109">
        <v>-17.3276</v>
      </c>
      <c r="L109">
        <v>-37.7267</v>
      </c>
    </row>
    <row r="110" spans="1:12" ht="12.75">
      <c r="A110" s="2">
        <f t="shared" si="1"/>
        <v>105</v>
      </c>
      <c r="B110">
        <v>-11.9139</v>
      </c>
      <c r="C110">
        <v>81.7056</v>
      </c>
      <c r="D110">
        <v>-92.12</v>
      </c>
      <c r="E110"/>
      <c r="F110">
        <v>114.4268</v>
      </c>
      <c r="G110">
        <v>123.3465</v>
      </c>
      <c r="H110">
        <v>0.8458</v>
      </c>
      <c r="I110"/>
      <c r="J110">
        <v>-41.4559</v>
      </c>
      <c r="K110">
        <v>-17.1561</v>
      </c>
      <c r="L110">
        <v>-38.0959</v>
      </c>
    </row>
    <row r="111" spans="1:12" ht="12.75">
      <c r="A111" s="2">
        <f t="shared" si="1"/>
        <v>106</v>
      </c>
      <c r="B111">
        <v>-12.1239</v>
      </c>
      <c r="C111">
        <v>81.9578</v>
      </c>
      <c r="D111">
        <v>-92.12</v>
      </c>
      <c r="E111"/>
      <c r="F111">
        <v>114.2351</v>
      </c>
      <c r="G111">
        <v>123.6786</v>
      </c>
      <c r="H111">
        <v>0.6875</v>
      </c>
      <c r="I111"/>
      <c r="J111">
        <v>-41.6276</v>
      </c>
      <c r="K111">
        <v>-16.8588</v>
      </c>
      <c r="L111">
        <v>-38.2669</v>
      </c>
    </row>
    <row r="112" spans="1:12" ht="12.75">
      <c r="A112" s="2">
        <f t="shared" si="1"/>
        <v>107</v>
      </c>
      <c r="B112">
        <v>-12.3474</v>
      </c>
      <c r="C112">
        <v>82.1373</v>
      </c>
      <c r="D112">
        <v>-92.12</v>
      </c>
      <c r="E112"/>
      <c r="F112">
        <v>113.8743</v>
      </c>
      <c r="G112">
        <v>124.3036</v>
      </c>
      <c r="H112">
        <v>0.6553</v>
      </c>
      <c r="I112"/>
      <c r="J112">
        <v>-41.6354</v>
      </c>
      <c r="K112">
        <v>-16.8452</v>
      </c>
      <c r="L112">
        <v>-38.7142</v>
      </c>
    </row>
    <row r="113" spans="1:12" ht="12.75">
      <c r="A113" s="2">
        <f t="shared" si="1"/>
        <v>108</v>
      </c>
      <c r="B113">
        <v>-12.4616</v>
      </c>
      <c r="C113">
        <v>82.1042</v>
      </c>
      <c r="D113">
        <v>-92.12</v>
      </c>
      <c r="E113"/>
      <c r="F113">
        <v>113.5664</v>
      </c>
      <c r="G113">
        <v>124.8369</v>
      </c>
      <c r="H113">
        <v>0.4142</v>
      </c>
      <c r="I113"/>
      <c r="J113">
        <v>-41.661</v>
      </c>
      <c r="K113">
        <v>-16.801</v>
      </c>
      <c r="L113">
        <v>-39.1229</v>
      </c>
    </row>
    <row r="114" spans="1:12" ht="12.75">
      <c r="A114" s="2">
        <f t="shared" si="1"/>
        <v>109</v>
      </c>
      <c r="B114">
        <v>-12.5677</v>
      </c>
      <c r="C114">
        <v>82.0736</v>
      </c>
      <c r="D114">
        <v>-92.12</v>
      </c>
      <c r="E114"/>
      <c r="F114">
        <v>113.2638</v>
      </c>
      <c r="G114">
        <v>125.3611</v>
      </c>
      <c r="H114">
        <v>0.1614</v>
      </c>
      <c r="I114"/>
      <c r="J114">
        <v>-41.6869</v>
      </c>
      <c r="K114">
        <v>-16.7561</v>
      </c>
      <c r="L114">
        <v>-39.536</v>
      </c>
    </row>
    <row r="115" spans="1:12" ht="12.75">
      <c r="A115" s="2">
        <f t="shared" si="1"/>
        <v>110</v>
      </c>
      <c r="B115">
        <v>-12.6927</v>
      </c>
      <c r="C115">
        <v>82.0801</v>
      </c>
      <c r="D115">
        <v>-92.12</v>
      </c>
      <c r="E115"/>
      <c r="F115">
        <v>112.9767</v>
      </c>
      <c r="G115">
        <v>125.8582</v>
      </c>
      <c r="H115">
        <v>-0.0723</v>
      </c>
      <c r="I115"/>
      <c r="J115">
        <v>-41.7368</v>
      </c>
      <c r="K115">
        <v>-16.6696</v>
      </c>
      <c r="L115">
        <v>-39.9047</v>
      </c>
    </row>
    <row r="116" spans="1:12" ht="12.75">
      <c r="A116" s="2">
        <f t="shared" si="1"/>
        <v>111</v>
      </c>
      <c r="B116">
        <v>-12.8685</v>
      </c>
      <c r="C116">
        <v>82.2269</v>
      </c>
      <c r="D116">
        <v>-92.12</v>
      </c>
      <c r="E116"/>
      <c r="F116">
        <v>112.7443</v>
      </c>
      <c r="G116">
        <v>126.2608</v>
      </c>
      <c r="H116">
        <v>-0.2596</v>
      </c>
      <c r="I116"/>
      <c r="J116">
        <v>-41.8583</v>
      </c>
      <c r="K116">
        <v>-16.4591</v>
      </c>
      <c r="L116">
        <v>-40.1549</v>
      </c>
    </row>
    <row r="117" spans="1:12" ht="12.75">
      <c r="A117" s="2">
        <f t="shared" si="1"/>
        <v>112</v>
      </c>
      <c r="B117">
        <v>-13.0431</v>
      </c>
      <c r="C117">
        <v>82.3721</v>
      </c>
      <c r="D117">
        <v>-92.12</v>
      </c>
      <c r="E117"/>
      <c r="F117">
        <v>112.4912</v>
      </c>
      <c r="G117">
        <v>126.6992</v>
      </c>
      <c r="H117">
        <v>-0.4097</v>
      </c>
      <c r="I117"/>
      <c r="J117">
        <v>-41.9642</v>
      </c>
      <c r="K117">
        <v>-16.2757</v>
      </c>
      <c r="L117">
        <v>-40.4348</v>
      </c>
    </row>
    <row r="118" spans="1:12" ht="12.75">
      <c r="A118" s="2">
        <f t="shared" si="1"/>
        <v>113</v>
      </c>
      <c r="B118">
        <v>-13.1666</v>
      </c>
      <c r="C118">
        <v>82.3745</v>
      </c>
      <c r="D118">
        <v>-92.12</v>
      </c>
      <c r="E118"/>
      <c r="F118">
        <v>112.167</v>
      </c>
      <c r="G118">
        <v>127.2607</v>
      </c>
      <c r="H118">
        <v>-0.5487</v>
      </c>
      <c r="I118"/>
      <c r="J118">
        <v>-41.9945</v>
      </c>
      <c r="K118">
        <v>-16.2232</v>
      </c>
      <c r="L118">
        <v>-40.8418</v>
      </c>
    </row>
    <row r="119" spans="1:12" ht="12.75">
      <c r="A119" s="2">
        <f t="shared" si="1"/>
        <v>114</v>
      </c>
      <c r="B119">
        <v>-13.2614</v>
      </c>
      <c r="C119">
        <v>83.0371</v>
      </c>
      <c r="D119">
        <v>-92.12</v>
      </c>
      <c r="E119"/>
      <c r="F119">
        <v>111.7984</v>
      </c>
      <c r="G119">
        <v>127.8992</v>
      </c>
      <c r="H119">
        <v>0.2873</v>
      </c>
      <c r="I119"/>
      <c r="J119">
        <v>-42.0725</v>
      </c>
      <c r="K119">
        <v>-16.0882</v>
      </c>
      <c r="L119">
        <v>-41.5616</v>
      </c>
    </row>
    <row r="120" spans="1:12" ht="12.75">
      <c r="A120" s="2">
        <f t="shared" si="1"/>
        <v>115</v>
      </c>
      <c r="B120">
        <v>-13.4442</v>
      </c>
      <c r="C120">
        <v>83.5519</v>
      </c>
      <c r="D120">
        <v>-92.12</v>
      </c>
      <c r="E120"/>
      <c r="F120">
        <v>111.5718</v>
      </c>
      <c r="G120">
        <v>128.2915</v>
      </c>
      <c r="H120">
        <v>0.5843</v>
      </c>
      <c r="I120"/>
      <c r="J120">
        <v>-42.2516</v>
      </c>
      <c r="K120">
        <v>-15.778</v>
      </c>
      <c r="L120">
        <v>-41.9042</v>
      </c>
    </row>
    <row r="121" spans="1:12" ht="12.75">
      <c r="A121" s="2">
        <f t="shared" si="1"/>
        <v>116</v>
      </c>
      <c r="B121">
        <v>-13.655</v>
      </c>
      <c r="C121">
        <v>83.9112</v>
      </c>
      <c r="D121">
        <v>-92.12</v>
      </c>
      <c r="E121"/>
      <c r="F121">
        <v>111.3939</v>
      </c>
      <c r="G121">
        <v>128.5997</v>
      </c>
      <c r="H121">
        <v>0.4953</v>
      </c>
      <c r="I121"/>
      <c r="J121">
        <v>-42.4545</v>
      </c>
      <c r="K121">
        <v>-15.4265</v>
      </c>
      <c r="L121">
        <v>-42.0091</v>
      </c>
    </row>
    <row r="122" spans="1:12" ht="12.75">
      <c r="A122" s="2">
        <f t="shared" si="1"/>
        <v>117</v>
      </c>
      <c r="B122">
        <v>-13.8631</v>
      </c>
      <c r="C122">
        <v>84.3145</v>
      </c>
      <c r="D122">
        <v>-92.12</v>
      </c>
      <c r="E122"/>
      <c r="F122">
        <v>111.22</v>
      </c>
      <c r="G122">
        <v>128.9009</v>
      </c>
      <c r="H122">
        <v>0.4369</v>
      </c>
      <c r="I122"/>
      <c r="J122">
        <v>-42.6683</v>
      </c>
      <c r="K122">
        <v>-15.0562</v>
      </c>
      <c r="L122">
        <v>-42.0909</v>
      </c>
    </row>
    <row r="123" spans="1:12" ht="12.75">
      <c r="A123" s="2">
        <f t="shared" si="1"/>
        <v>118</v>
      </c>
      <c r="B123">
        <v>-14.0777</v>
      </c>
      <c r="C123">
        <v>84.5968</v>
      </c>
      <c r="D123">
        <v>-92.12</v>
      </c>
      <c r="E123"/>
      <c r="F123">
        <v>111.0359</v>
      </c>
      <c r="G123">
        <v>129.2198</v>
      </c>
      <c r="H123">
        <v>0.2923</v>
      </c>
      <c r="I123"/>
      <c r="J123">
        <v>-42.8525</v>
      </c>
      <c r="K123">
        <v>-14.7372</v>
      </c>
      <c r="L123">
        <v>-42.2355</v>
      </c>
    </row>
    <row r="124" spans="1:12" ht="12.75">
      <c r="A124" s="2">
        <f t="shared" si="1"/>
        <v>119</v>
      </c>
      <c r="B124">
        <v>-14.2232</v>
      </c>
      <c r="C124">
        <v>84.8886</v>
      </c>
      <c r="D124">
        <v>-92.12</v>
      </c>
      <c r="E124"/>
      <c r="F124">
        <v>110.9376</v>
      </c>
      <c r="G124">
        <v>129.39</v>
      </c>
      <c r="H124">
        <v>0.3548</v>
      </c>
      <c r="I124"/>
      <c r="J124">
        <v>-42.975</v>
      </c>
      <c r="K124">
        <v>-14.5249</v>
      </c>
      <c r="L124">
        <v>-42.2245</v>
      </c>
    </row>
    <row r="125" spans="1:12" ht="12.75">
      <c r="A125" s="2">
        <f t="shared" si="1"/>
        <v>120</v>
      </c>
      <c r="B125">
        <v>-14.3687</v>
      </c>
      <c r="C125">
        <v>85.1806</v>
      </c>
      <c r="D125">
        <v>-92.12</v>
      </c>
      <c r="E125"/>
      <c r="F125">
        <v>110.8394</v>
      </c>
      <c r="G125">
        <v>129.5602</v>
      </c>
      <c r="H125">
        <v>0.4173</v>
      </c>
      <c r="I125"/>
      <c r="J125">
        <v>-43.0976</v>
      </c>
      <c r="K125">
        <v>-14.3127</v>
      </c>
      <c r="L125">
        <v>-42.2135</v>
      </c>
    </row>
    <row r="126" spans="1:12" ht="12.75">
      <c r="A126" s="2">
        <f t="shared" si="1"/>
        <v>121</v>
      </c>
      <c r="B126">
        <v>-14.5831</v>
      </c>
      <c r="C126">
        <v>85.4626</v>
      </c>
      <c r="D126">
        <v>-92.12</v>
      </c>
      <c r="E126"/>
      <c r="F126">
        <v>110.6552</v>
      </c>
      <c r="G126">
        <v>129.8792</v>
      </c>
      <c r="H126">
        <v>0.2727</v>
      </c>
      <c r="I126"/>
      <c r="J126">
        <v>-43.2817</v>
      </c>
      <c r="K126">
        <v>-13.9937</v>
      </c>
      <c r="L126">
        <v>-42.3581</v>
      </c>
    </row>
    <row r="127" spans="1:12" ht="12.75">
      <c r="A127" s="2">
        <f t="shared" si="1"/>
        <v>122</v>
      </c>
      <c r="B127">
        <v>-14.8154</v>
      </c>
      <c r="C127">
        <v>85.8147</v>
      </c>
      <c r="D127">
        <v>-92.12</v>
      </c>
      <c r="E127"/>
      <c r="F127">
        <v>110.4653</v>
      </c>
      <c r="G127">
        <v>130.2081</v>
      </c>
      <c r="H127">
        <v>0.1978</v>
      </c>
      <c r="I127"/>
      <c r="J127">
        <v>-43.4793</v>
      </c>
      <c r="K127">
        <v>-13.6515</v>
      </c>
      <c r="L127">
        <v>-42.4628</v>
      </c>
    </row>
    <row r="128" spans="1:12" ht="12.75">
      <c r="A128" s="2">
        <f t="shared" si="1"/>
        <v>123</v>
      </c>
      <c r="B128">
        <v>-15.0298</v>
      </c>
      <c r="C128">
        <v>86.0966</v>
      </c>
      <c r="D128">
        <v>-92.12</v>
      </c>
      <c r="E128"/>
      <c r="F128">
        <v>110.2812</v>
      </c>
      <c r="G128">
        <v>130.527</v>
      </c>
      <c r="H128">
        <v>0.0532</v>
      </c>
      <c r="I128"/>
      <c r="J128">
        <v>-43.6635</v>
      </c>
      <c r="K128">
        <v>-13.3325</v>
      </c>
      <c r="L128">
        <v>-42.6074</v>
      </c>
    </row>
    <row r="129" spans="1:12" ht="12.75">
      <c r="A129" s="2">
        <f t="shared" si="1"/>
        <v>124</v>
      </c>
      <c r="B129">
        <v>-15.1574</v>
      </c>
      <c r="C129">
        <v>86.3793</v>
      </c>
      <c r="D129">
        <v>-92.12</v>
      </c>
      <c r="E129"/>
      <c r="F129">
        <v>110.1912</v>
      </c>
      <c r="G129">
        <v>130.6829</v>
      </c>
      <c r="H129">
        <v>0.0952</v>
      </c>
      <c r="I129"/>
      <c r="J129">
        <v>-43.7871</v>
      </c>
      <c r="K129">
        <v>-13.1184</v>
      </c>
      <c r="L129">
        <v>-42.6021</v>
      </c>
    </row>
    <row r="130" spans="1:12" ht="12.75">
      <c r="A130" s="2">
        <f t="shared" si="1"/>
        <v>125</v>
      </c>
      <c r="B130">
        <v>-15.285</v>
      </c>
      <c r="C130">
        <v>86.6622</v>
      </c>
      <c r="D130">
        <v>-92.12</v>
      </c>
      <c r="E130"/>
      <c r="F130">
        <v>110.1013</v>
      </c>
      <c r="G130">
        <v>130.8386</v>
      </c>
      <c r="H130">
        <v>0.1373</v>
      </c>
      <c r="I130"/>
      <c r="J130">
        <v>-43.9107</v>
      </c>
      <c r="K130">
        <v>-12.9043</v>
      </c>
      <c r="L130">
        <v>-42.5969</v>
      </c>
    </row>
    <row r="131" spans="1:12" ht="12.75">
      <c r="A131" s="2">
        <f t="shared" si="1"/>
        <v>126</v>
      </c>
      <c r="B131">
        <v>-15.4992</v>
      </c>
      <c r="C131">
        <v>86.9439</v>
      </c>
      <c r="D131">
        <v>-92.12</v>
      </c>
      <c r="E131"/>
      <c r="F131">
        <v>109.9171</v>
      </c>
      <c r="G131">
        <v>131.1576</v>
      </c>
      <c r="H131">
        <v>-0.0073</v>
      </c>
      <c r="I131"/>
      <c r="J131">
        <v>-44.0949</v>
      </c>
      <c r="K131">
        <v>-12.5853</v>
      </c>
      <c r="L131">
        <v>-42.7415</v>
      </c>
    </row>
    <row r="132" spans="1:12" ht="12.75">
      <c r="A132" s="2">
        <f t="shared" si="1"/>
        <v>127</v>
      </c>
      <c r="B132">
        <v>-15.7367</v>
      </c>
      <c r="C132">
        <v>87.3862</v>
      </c>
      <c r="D132">
        <v>-92.12</v>
      </c>
      <c r="E132"/>
      <c r="F132">
        <v>109.7369</v>
      </c>
      <c r="G132">
        <v>131.4697</v>
      </c>
      <c r="H132">
        <v>-0.0262</v>
      </c>
      <c r="I132"/>
      <c r="J132">
        <v>-44.3151</v>
      </c>
      <c r="K132">
        <v>-12.2038</v>
      </c>
      <c r="L132">
        <v>-42.7988</v>
      </c>
    </row>
    <row r="133" spans="1:12" ht="12.75">
      <c r="A133" s="2">
        <f t="shared" si="1"/>
        <v>128</v>
      </c>
      <c r="B133">
        <v>-15.9517</v>
      </c>
      <c r="C133">
        <v>87.6739</v>
      </c>
      <c r="D133">
        <v>-92.12</v>
      </c>
      <c r="E133"/>
      <c r="F133">
        <v>109.5527</v>
      </c>
      <c r="G133">
        <v>131.7888</v>
      </c>
      <c r="H133">
        <v>-0.1653</v>
      </c>
      <c r="I133"/>
      <c r="J133">
        <v>-44.5006</v>
      </c>
      <c r="K133">
        <v>-11.8825</v>
      </c>
      <c r="L133">
        <v>-42.9399</v>
      </c>
    </row>
    <row r="134" spans="1:12" ht="12.75">
      <c r="A134" s="2">
        <f t="shared" si="1"/>
        <v>129</v>
      </c>
      <c r="B134">
        <v>-16.1738</v>
      </c>
      <c r="C134">
        <v>88.0156</v>
      </c>
      <c r="D134">
        <v>-92.12</v>
      </c>
      <c r="E134"/>
      <c r="F134">
        <v>109.3632</v>
      </c>
      <c r="G134">
        <v>132.117</v>
      </c>
      <c r="H134">
        <v>-0.2465</v>
      </c>
      <c r="I134"/>
      <c r="J134">
        <v>-44.6966</v>
      </c>
      <c r="K134">
        <v>-11.5432</v>
      </c>
      <c r="L134">
        <v>-43.0484</v>
      </c>
    </row>
    <row r="135" spans="1:12" ht="12.75">
      <c r="A135" s="2">
        <f aca="true" t="shared" si="2" ref="A135:A198">A134+1</f>
        <v>130</v>
      </c>
      <c r="B135">
        <v>-16.3928</v>
      </c>
      <c r="C135">
        <v>88.4111</v>
      </c>
      <c r="D135">
        <v>-92.12</v>
      </c>
      <c r="E135"/>
      <c r="F135">
        <v>109.1879</v>
      </c>
      <c r="G135">
        <v>132.4206</v>
      </c>
      <c r="H135">
        <v>-0.3117</v>
      </c>
      <c r="I135"/>
      <c r="J135">
        <v>-44.9085</v>
      </c>
      <c r="K135">
        <v>-11.1761</v>
      </c>
      <c r="L135">
        <v>-43.1321</v>
      </c>
    </row>
    <row r="136" spans="1:12" ht="12.75">
      <c r="A136" s="2">
        <f t="shared" si="2"/>
        <v>131</v>
      </c>
      <c r="B136">
        <v>-16.6131</v>
      </c>
      <c r="C136">
        <v>88.8364</v>
      </c>
      <c r="D136">
        <v>-92.12</v>
      </c>
      <c r="E136"/>
      <c r="F136">
        <v>109.0158</v>
      </c>
      <c r="G136">
        <v>132.7188</v>
      </c>
      <c r="H136">
        <v>-0.3582</v>
      </c>
      <c r="I136"/>
      <c r="J136">
        <v>-45.1278</v>
      </c>
      <c r="K136">
        <v>-10.7962</v>
      </c>
      <c r="L136">
        <v>-43.2003</v>
      </c>
    </row>
    <row r="137" spans="1:12" ht="12.75">
      <c r="A137" s="2">
        <f t="shared" si="2"/>
        <v>132</v>
      </c>
      <c r="B137">
        <v>-16.8278</v>
      </c>
      <c r="C137">
        <v>89.1401</v>
      </c>
      <c r="D137">
        <v>-92.12</v>
      </c>
      <c r="E137"/>
      <c r="F137">
        <v>108.8325</v>
      </c>
      <c r="G137">
        <v>133.0363</v>
      </c>
      <c r="H137">
        <v>-0.485</v>
      </c>
      <c r="I137"/>
      <c r="J137">
        <v>-45.3172</v>
      </c>
      <c r="K137">
        <v>-10.4682</v>
      </c>
      <c r="L137">
        <v>-43.3323</v>
      </c>
    </row>
    <row r="138" spans="1:12" ht="12.75">
      <c r="A138" s="2">
        <f t="shared" si="2"/>
        <v>133</v>
      </c>
      <c r="B138">
        <v>-17.0419</v>
      </c>
      <c r="C138">
        <v>89.4419</v>
      </c>
      <c r="D138">
        <v>-92.12</v>
      </c>
      <c r="E138"/>
      <c r="F138">
        <v>108.6479</v>
      </c>
      <c r="G138">
        <v>133.356</v>
      </c>
      <c r="H138">
        <v>-0.6109</v>
      </c>
      <c r="I138"/>
      <c r="J138">
        <v>-45.5058</v>
      </c>
      <c r="K138">
        <v>-10.1415</v>
      </c>
      <c r="L138">
        <v>-43.4642</v>
      </c>
    </row>
    <row r="139" spans="1:12" ht="12.75">
      <c r="A139" s="2">
        <f t="shared" si="2"/>
        <v>134</v>
      </c>
      <c r="B139">
        <v>-17.2531</v>
      </c>
      <c r="C139">
        <v>89.7635</v>
      </c>
      <c r="D139">
        <v>-92.12</v>
      </c>
      <c r="E139"/>
      <c r="F139">
        <v>108.4698</v>
      </c>
      <c r="G139">
        <v>133.6645</v>
      </c>
      <c r="H139">
        <v>-0.7327</v>
      </c>
      <c r="I139"/>
      <c r="J139">
        <v>-45.7008</v>
      </c>
      <c r="K139">
        <v>-9.8037</v>
      </c>
      <c r="L139">
        <v>-43.5872</v>
      </c>
    </row>
    <row r="140" spans="1:12" ht="12.75">
      <c r="A140" s="2">
        <f t="shared" si="2"/>
        <v>135</v>
      </c>
      <c r="B140">
        <v>-17.4616</v>
      </c>
      <c r="C140">
        <v>90.1429</v>
      </c>
      <c r="D140">
        <v>-92.12</v>
      </c>
      <c r="E140"/>
      <c r="F140">
        <v>108.2962</v>
      </c>
      <c r="G140">
        <v>133.9651</v>
      </c>
      <c r="H140">
        <v>-0.805</v>
      </c>
      <c r="I140"/>
      <c r="J140">
        <v>-45.9072</v>
      </c>
      <c r="K140">
        <v>-9.4463</v>
      </c>
      <c r="L140">
        <v>-43.7006</v>
      </c>
    </row>
    <row r="141" spans="1:12" ht="12.75">
      <c r="A141" s="2">
        <f t="shared" si="2"/>
        <v>136</v>
      </c>
      <c r="B141">
        <v>-17.6731</v>
      </c>
      <c r="C141">
        <v>90.5037</v>
      </c>
      <c r="D141">
        <v>-92.12</v>
      </c>
      <c r="E141"/>
      <c r="F141">
        <v>108.1105</v>
      </c>
      <c r="G141">
        <v>134.2868</v>
      </c>
      <c r="H141">
        <v>-0.8108</v>
      </c>
      <c r="I141"/>
      <c r="J141">
        <v>-46.096</v>
      </c>
      <c r="K141">
        <v>-9.1192</v>
      </c>
      <c r="L141">
        <v>-43.921</v>
      </c>
    </row>
    <row r="142" spans="1:12" ht="12.75">
      <c r="A142" s="2">
        <f t="shared" si="2"/>
        <v>137</v>
      </c>
      <c r="B142">
        <v>-17.8894</v>
      </c>
      <c r="C142">
        <v>90.8244</v>
      </c>
      <c r="D142">
        <v>-92.12</v>
      </c>
      <c r="E142"/>
      <c r="F142">
        <v>107.9247</v>
      </c>
      <c r="G142">
        <v>134.6085</v>
      </c>
      <c r="H142">
        <v>-0.9128</v>
      </c>
      <c r="I142"/>
      <c r="J142">
        <v>-46.2882</v>
      </c>
      <c r="K142">
        <v>-8.7864</v>
      </c>
      <c r="L142">
        <v>-44.0479</v>
      </c>
    </row>
    <row r="143" spans="1:12" ht="12.75">
      <c r="A143" s="2">
        <f t="shared" si="2"/>
        <v>138</v>
      </c>
      <c r="B143">
        <v>-18.1032</v>
      </c>
      <c r="C143">
        <v>91.1052</v>
      </c>
      <c r="D143">
        <v>-92.12</v>
      </c>
      <c r="E143"/>
      <c r="F143">
        <v>107.7406</v>
      </c>
      <c r="G143">
        <v>134.9274</v>
      </c>
      <c r="H143">
        <v>-1.0573</v>
      </c>
      <c r="I143"/>
      <c r="J143">
        <v>-46.4723</v>
      </c>
      <c r="K143">
        <v>-8.4675</v>
      </c>
      <c r="L143">
        <v>-44.1925</v>
      </c>
    </row>
    <row r="144" spans="1:12" ht="12.75">
      <c r="A144" s="2">
        <f t="shared" si="2"/>
        <v>139</v>
      </c>
      <c r="B144">
        <v>-18.2028</v>
      </c>
      <c r="C144">
        <v>91.3584</v>
      </c>
      <c r="D144">
        <v>-92.12</v>
      </c>
      <c r="E144"/>
      <c r="F144">
        <v>107.6625</v>
      </c>
      <c r="G144">
        <v>135.0627</v>
      </c>
      <c r="H144">
        <v>-1.0593</v>
      </c>
      <c r="I144"/>
      <c r="J144">
        <v>-46.5933</v>
      </c>
      <c r="K144">
        <v>-8.2578</v>
      </c>
      <c r="L144">
        <v>-44.2066</v>
      </c>
    </row>
    <row r="145" spans="1:12" ht="12.75">
      <c r="A145" s="2">
        <f t="shared" si="2"/>
        <v>140</v>
      </c>
      <c r="B145">
        <v>-18.3023</v>
      </c>
      <c r="C145">
        <v>91.6116</v>
      </c>
      <c r="D145">
        <v>-92.12</v>
      </c>
      <c r="E145"/>
      <c r="F145">
        <v>107.5843</v>
      </c>
      <c r="G145">
        <v>135.1981</v>
      </c>
      <c r="H145">
        <v>-1.0612</v>
      </c>
      <c r="I145"/>
      <c r="J145">
        <v>-46.7144</v>
      </c>
      <c r="K145">
        <v>-8.0482</v>
      </c>
      <c r="L145">
        <v>-44.2206</v>
      </c>
    </row>
    <row r="146" spans="1:12" ht="12.75">
      <c r="A146" s="2">
        <f t="shared" si="2"/>
        <v>141</v>
      </c>
      <c r="B146">
        <v>-18.5161</v>
      </c>
      <c r="C146">
        <v>91.8922</v>
      </c>
      <c r="D146">
        <v>-92.12</v>
      </c>
      <c r="E146"/>
      <c r="F146">
        <v>107.4002</v>
      </c>
      <c r="G146">
        <v>135.517</v>
      </c>
      <c r="H146">
        <v>-1.2058</v>
      </c>
      <c r="I146"/>
      <c r="J146">
        <v>-46.8985</v>
      </c>
      <c r="K146">
        <v>-7.7293</v>
      </c>
      <c r="L146">
        <v>-44.3652</v>
      </c>
    </row>
    <row r="147" spans="1:12" ht="12.75">
      <c r="A147" s="2">
        <f t="shared" si="2"/>
        <v>142</v>
      </c>
      <c r="B147">
        <v>-18.7298</v>
      </c>
      <c r="C147">
        <v>92.1728</v>
      </c>
      <c r="D147">
        <v>-92.12</v>
      </c>
      <c r="E147"/>
      <c r="F147">
        <v>107.2161</v>
      </c>
      <c r="G147">
        <v>135.8359</v>
      </c>
      <c r="H147">
        <v>-1.3503</v>
      </c>
      <c r="I147"/>
      <c r="J147">
        <v>-47.0826</v>
      </c>
      <c r="K147">
        <v>-7.4103</v>
      </c>
      <c r="L147">
        <v>-44.5098</v>
      </c>
    </row>
    <row r="148" spans="1:12" ht="12.75">
      <c r="A148" s="2">
        <f t="shared" si="2"/>
        <v>143</v>
      </c>
      <c r="B148">
        <v>-18.9435</v>
      </c>
      <c r="C148">
        <v>92.4535</v>
      </c>
      <c r="D148">
        <v>-92.12</v>
      </c>
      <c r="E148"/>
      <c r="F148">
        <v>107.032</v>
      </c>
      <c r="G148">
        <v>136.1548</v>
      </c>
      <c r="H148">
        <v>-1.4949</v>
      </c>
      <c r="I148"/>
      <c r="J148">
        <v>-47.2668</v>
      </c>
      <c r="K148">
        <v>-7.0914</v>
      </c>
      <c r="L148">
        <v>-44.6543</v>
      </c>
    </row>
    <row r="149" spans="1:12" ht="12.75">
      <c r="A149" s="2">
        <f t="shared" si="2"/>
        <v>144</v>
      </c>
      <c r="B149">
        <v>-19.1546</v>
      </c>
      <c r="C149">
        <v>92.773</v>
      </c>
      <c r="D149">
        <v>-92.12</v>
      </c>
      <c r="E149"/>
      <c r="F149">
        <v>106.8528</v>
      </c>
      <c r="G149">
        <v>136.4652</v>
      </c>
      <c r="H149">
        <v>-1.6172</v>
      </c>
      <c r="I149"/>
      <c r="J149">
        <v>-47.4612</v>
      </c>
      <c r="K149">
        <v>-6.7547</v>
      </c>
      <c r="L149">
        <v>-44.776</v>
      </c>
    </row>
    <row r="150" spans="1:12" ht="12.75">
      <c r="A150" s="2">
        <f t="shared" si="2"/>
        <v>145</v>
      </c>
      <c r="B150">
        <v>-19.2542</v>
      </c>
      <c r="C150">
        <v>92.996</v>
      </c>
      <c r="D150">
        <v>-92.12</v>
      </c>
      <c r="E150"/>
      <c r="F150">
        <v>106.7684</v>
      </c>
      <c r="G150">
        <v>136.6114</v>
      </c>
      <c r="H150">
        <v>-1.6367</v>
      </c>
      <c r="I150"/>
      <c r="J150">
        <v>-47.5745</v>
      </c>
      <c r="K150">
        <v>-6.5585</v>
      </c>
      <c r="L150">
        <v>-44.7963</v>
      </c>
    </row>
    <row r="151" spans="1:12" ht="12.75">
      <c r="A151" s="2">
        <f t="shared" si="2"/>
        <v>146</v>
      </c>
      <c r="B151">
        <v>-19.3537</v>
      </c>
      <c r="C151">
        <v>93.219</v>
      </c>
      <c r="D151">
        <v>-92.12</v>
      </c>
      <c r="E151"/>
      <c r="F151">
        <v>106.684</v>
      </c>
      <c r="G151">
        <v>136.7575</v>
      </c>
      <c r="H151">
        <v>-1.6561</v>
      </c>
      <c r="I151"/>
      <c r="J151">
        <v>-47.6878</v>
      </c>
      <c r="K151">
        <v>-6.3622</v>
      </c>
      <c r="L151">
        <v>-44.8166</v>
      </c>
    </row>
    <row r="152" spans="1:12" ht="12.75">
      <c r="A152" s="2">
        <f t="shared" si="2"/>
        <v>147</v>
      </c>
      <c r="B152">
        <v>-19.5673</v>
      </c>
      <c r="C152">
        <v>93.4995</v>
      </c>
      <c r="D152">
        <v>-92.12</v>
      </c>
      <c r="E152"/>
      <c r="F152">
        <v>106.4999</v>
      </c>
      <c r="G152">
        <v>137.0764</v>
      </c>
      <c r="H152">
        <v>-1.8006</v>
      </c>
      <c r="I152"/>
      <c r="J152">
        <v>-47.8719</v>
      </c>
      <c r="K152">
        <v>-6.0433</v>
      </c>
      <c r="L152">
        <v>-44.9611</v>
      </c>
    </row>
    <row r="153" spans="1:12" ht="12.75">
      <c r="A153" s="2">
        <f t="shared" si="2"/>
        <v>148</v>
      </c>
      <c r="B153">
        <v>-19.7809</v>
      </c>
      <c r="C153">
        <v>93.78</v>
      </c>
      <c r="D153">
        <v>-92.12</v>
      </c>
      <c r="E153"/>
      <c r="F153">
        <v>106.3158</v>
      </c>
      <c r="G153">
        <v>137.3953</v>
      </c>
      <c r="H153">
        <v>-1.9452</v>
      </c>
      <c r="I153"/>
      <c r="J153">
        <v>-48.056</v>
      </c>
      <c r="K153">
        <v>-5.7244</v>
      </c>
      <c r="L153">
        <v>-45.1057</v>
      </c>
    </row>
    <row r="154" spans="1:12" ht="12.75">
      <c r="A154" s="2">
        <f t="shared" si="2"/>
        <v>149</v>
      </c>
      <c r="B154">
        <v>-19.9945</v>
      </c>
      <c r="C154">
        <v>94.0605</v>
      </c>
      <c r="D154">
        <v>-92.12</v>
      </c>
      <c r="E154"/>
      <c r="F154">
        <v>106.1317</v>
      </c>
      <c r="G154">
        <v>137.7142</v>
      </c>
      <c r="H154">
        <v>-2.0898</v>
      </c>
      <c r="I154"/>
      <c r="J154">
        <v>-48.2401</v>
      </c>
      <c r="K154">
        <v>-5.4056</v>
      </c>
      <c r="L154">
        <v>-45.2503</v>
      </c>
    </row>
    <row r="155" spans="1:12" ht="12.75">
      <c r="A155" s="2">
        <f t="shared" si="2"/>
        <v>150</v>
      </c>
      <c r="B155">
        <v>-20.2081</v>
      </c>
      <c r="C155">
        <v>94.341</v>
      </c>
      <c r="D155">
        <v>-92.12</v>
      </c>
      <c r="E155"/>
      <c r="F155">
        <v>105.9475</v>
      </c>
      <c r="G155">
        <v>138.0332</v>
      </c>
      <c r="H155">
        <v>-2.2343</v>
      </c>
      <c r="I155"/>
      <c r="J155">
        <v>-48.4242</v>
      </c>
      <c r="K155">
        <v>-5.0866</v>
      </c>
      <c r="L155">
        <v>-45.3948</v>
      </c>
    </row>
    <row r="156" spans="1:12" ht="12.75">
      <c r="A156" s="2">
        <f t="shared" si="2"/>
        <v>151</v>
      </c>
      <c r="B156">
        <v>-20.4217</v>
      </c>
      <c r="C156">
        <v>94.6215</v>
      </c>
      <c r="D156">
        <v>-92.12</v>
      </c>
      <c r="E156"/>
      <c r="F156">
        <v>105.7634</v>
      </c>
      <c r="G156">
        <v>138.352</v>
      </c>
      <c r="H156">
        <v>-2.3789</v>
      </c>
      <c r="I156"/>
      <c r="J156">
        <v>-48.6083</v>
      </c>
      <c r="K156">
        <v>-4.7677</v>
      </c>
      <c r="L156">
        <v>-45.5394</v>
      </c>
    </row>
    <row r="157" spans="1:12" ht="12.75">
      <c r="A157" s="2">
        <f t="shared" si="2"/>
        <v>152</v>
      </c>
      <c r="B157">
        <v>-20.6353</v>
      </c>
      <c r="C157">
        <v>94.902</v>
      </c>
      <c r="D157">
        <v>-92.12</v>
      </c>
      <c r="E157"/>
      <c r="F157">
        <v>105.5793</v>
      </c>
      <c r="G157">
        <v>138.6709</v>
      </c>
      <c r="H157">
        <v>-2.5235</v>
      </c>
      <c r="I157"/>
      <c r="J157">
        <v>-48.7925</v>
      </c>
      <c r="K157">
        <v>-4.4488</v>
      </c>
      <c r="L157">
        <v>-45.684</v>
      </c>
    </row>
    <row r="158" spans="1:12" ht="12.75">
      <c r="A158" s="2">
        <f t="shared" si="2"/>
        <v>153</v>
      </c>
      <c r="B158">
        <v>-20.8175</v>
      </c>
      <c r="C158">
        <v>95.2175</v>
      </c>
      <c r="D158">
        <v>-92.12</v>
      </c>
      <c r="E158"/>
      <c r="F158">
        <v>105.3971</v>
      </c>
      <c r="G158">
        <v>138.9865</v>
      </c>
      <c r="H158">
        <v>-2.5235</v>
      </c>
      <c r="I158"/>
      <c r="J158">
        <v>-48.9746</v>
      </c>
      <c r="K158">
        <v>-4.1333</v>
      </c>
      <c r="L158">
        <v>-45.684</v>
      </c>
    </row>
    <row r="159" spans="1:12" ht="12.75">
      <c r="A159" s="2">
        <f t="shared" si="2"/>
        <v>154</v>
      </c>
      <c r="B159">
        <v>-20.9997</v>
      </c>
      <c r="C159">
        <v>95.5331</v>
      </c>
      <c r="D159">
        <v>-92.12</v>
      </c>
      <c r="E159"/>
      <c r="F159">
        <v>105.2149</v>
      </c>
      <c r="G159">
        <v>139.3021</v>
      </c>
      <c r="H159">
        <v>-2.5235</v>
      </c>
      <c r="I159"/>
      <c r="J159">
        <v>-49.1569</v>
      </c>
      <c r="K159">
        <v>-3.8177</v>
      </c>
      <c r="L159">
        <v>-45.684</v>
      </c>
    </row>
    <row r="160" spans="1:12" ht="12.75">
      <c r="A160" s="2">
        <f t="shared" si="2"/>
        <v>155</v>
      </c>
      <c r="B160">
        <v>-21.1819</v>
      </c>
      <c r="C160">
        <v>95.8487</v>
      </c>
      <c r="D160">
        <v>-92.12</v>
      </c>
      <c r="E160"/>
      <c r="F160">
        <v>105.0327</v>
      </c>
      <c r="G160">
        <v>139.6176</v>
      </c>
      <c r="H160">
        <v>-2.5235</v>
      </c>
      <c r="I160"/>
      <c r="J160">
        <v>-49.339</v>
      </c>
      <c r="K160">
        <v>-3.5021</v>
      </c>
      <c r="L160">
        <v>-45.684</v>
      </c>
    </row>
    <row r="161" spans="1:12" ht="12.75">
      <c r="A161" s="2">
        <f t="shared" si="2"/>
        <v>156</v>
      </c>
      <c r="B161">
        <v>-21.3641</v>
      </c>
      <c r="C161">
        <v>96.1642</v>
      </c>
      <c r="D161">
        <v>-92.12</v>
      </c>
      <c r="E161"/>
      <c r="F161">
        <v>104.8505</v>
      </c>
      <c r="G161">
        <v>139.9332</v>
      </c>
      <c r="H161">
        <v>-2.5235</v>
      </c>
      <c r="I161"/>
      <c r="J161">
        <v>-49.5212</v>
      </c>
      <c r="K161">
        <v>-3.1866</v>
      </c>
      <c r="L161">
        <v>-45.684</v>
      </c>
    </row>
    <row r="162" spans="1:12" ht="12.75">
      <c r="A162" s="2">
        <f t="shared" si="2"/>
        <v>157</v>
      </c>
      <c r="B162">
        <v>-21.5463</v>
      </c>
      <c r="C162">
        <v>96.4798</v>
      </c>
      <c r="D162">
        <v>-92.12</v>
      </c>
      <c r="E162"/>
      <c r="F162">
        <v>104.6683</v>
      </c>
      <c r="G162">
        <v>140.2488</v>
      </c>
      <c r="H162">
        <v>-2.5235</v>
      </c>
      <c r="I162"/>
      <c r="J162">
        <v>-49.7034</v>
      </c>
      <c r="K162">
        <v>-2.871</v>
      </c>
      <c r="L162">
        <v>-45.684</v>
      </c>
    </row>
    <row r="163" spans="1:12" ht="12.75">
      <c r="A163" s="2">
        <f t="shared" si="2"/>
        <v>158</v>
      </c>
      <c r="B163">
        <v>-21.7285</v>
      </c>
      <c r="C163">
        <v>96.7954</v>
      </c>
      <c r="D163">
        <v>-92.12</v>
      </c>
      <c r="E163"/>
      <c r="F163">
        <v>104.4861</v>
      </c>
      <c r="G163">
        <v>140.5643</v>
      </c>
      <c r="H163">
        <v>-2.5235</v>
      </c>
      <c r="I163"/>
      <c r="J163">
        <v>-49.8856</v>
      </c>
      <c r="K163">
        <v>-2.5554</v>
      </c>
      <c r="L163">
        <v>-45.684</v>
      </c>
    </row>
    <row r="164" spans="1:12" ht="12.75">
      <c r="A164" s="2">
        <f t="shared" si="2"/>
        <v>159</v>
      </c>
      <c r="B164">
        <v>-21.9107</v>
      </c>
      <c r="C164">
        <v>97.1109</v>
      </c>
      <c r="D164">
        <v>-92.12</v>
      </c>
      <c r="E164"/>
      <c r="F164">
        <v>104.304</v>
      </c>
      <c r="G164">
        <v>140.8799</v>
      </c>
      <c r="H164">
        <v>-2.5235</v>
      </c>
      <c r="I164"/>
      <c r="J164">
        <v>-50.0678</v>
      </c>
      <c r="K164">
        <v>-2.2399</v>
      </c>
      <c r="L164">
        <v>-45.684</v>
      </c>
    </row>
    <row r="165" spans="1:12" ht="12.75">
      <c r="A165" s="2">
        <f t="shared" si="2"/>
        <v>160</v>
      </c>
      <c r="B165">
        <v>-22.1063</v>
      </c>
      <c r="C165">
        <v>97.4497</v>
      </c>
      <c r="D165">
        <v>-92.12</v>
      </c>
      <c r="E165"/>
      <c r="F165">
        <v>104.1083</v>
      </c>
      <c r="G165">
        <v>141.2187</v>
      </c>
      <c r="H165">
        <v>-2.5235</v>
      </c>
      <c r="I165"/>
      <c r="J165">
        <v>-50.2634</v>
      </c>
      <c r="K165">
        <v>-1.9011</v>
      </c>
      <c r="L165">
        <v>-45.684</v>
      </c>
    </row>
    <row r="166" spans="1:12" ht="12.75">
      <c r="A166" s="2">
        <f t="shared" si="2"/>
        <v>161</v>
      </c>
      <c r="B166">
        <v>-22.2908</v>
      </c>
      <c r="C166">
        <v>97.7693</v>
      </c>
      <c r="D166">
        <v>-92.12</v>
      </c>
      <c r="E166"/>
      <c r="F166">
        <v>103.9238</v>
      </c>
      <c r="G166">
        <v>141.5383</v>
      </c>
      <c r="H166">
        <v>-2.5235</v>
      </c>
      <c r="I166"/>
      <c r="J166">
        <v>-50.4479</v>
      </c>
      <c r="K166">
        <v>-1.5815</v>
      </c>
      <c r="L166">
        <v>-45.684</v>
      </c>
    </row>
    <row r="167" spans="1:12" ht="12.75">
      <c r="A167" s="2">
        <f t="shared" si="2"/>
        <v>162</v>
      </c>
      <c r="B167">
        <v>-22.4858</v>
      </c>
      <c r="C167">
        <v>98.107</v>
      </c>
      <c r="D167">
        <v>-92.12</v>
      </c>
      <c r="E167"/>
      <c r="F167">
        <v>103.7289</v>
      </c>
      <c r="G167">
        <v>141.876</v>
      </c>
      <c r="H167">
        <v>-2.5235</v>
      </c>
      <c r="I167"/>
      <c r="J167">
        <v>-50.6429</v>
      </c>
      <c r="K167">
        <v>-1.2438</v>
      </c>
      <c r="L167">
        <v>-45.684</v>
      </c>
    </row>
    <row r="168" spans="1:12" ht="12.75">
      <c r="A168" s="2">
        <f t="shared" si="2"/>
        <v>163</v>
      </c>
      <c r="B168">
        <v>-22.6695</v>
      </c>
      <c r="C168">
        <v>98.4252</v>
      </c>
      <c r="D168">
        <v>-92.12</v>
      </c>
      <c r="E168"/>
      <c r="F168">
        <v>103.5451</v>
      </c>
      <c r="G168">
        <v>142.1942</v>
      </c>
      <c r="H168">
        <v>-2.5235</v>
      </c>
      <c r="I168"/>
      <c r="J168">
        <v>-50.8266</v>
      </c>
      <c r="K168">
        <v>-0.9256</v>
      </c>
      <c r="L168">
        <v>-45.684</v>
      </c>
    </row>
    <row r="169" spans="1:12" ht="12.75">
      <c r="A169" s="2">
        <f t="shared" si="2"/>
        <v>164</v>
      </c>
      <c r="B169">
        <v>-22.8657</v>
      </c>
      <c r="C169">
        <v>98.7651</v>
      </c>
      <c r="D169">
        <v>-92.12</v>
      </c>
      <c r="E169"/>
      <c r="F169">
        <v>103.3489</v>
      </c>
      <c r="G169">
        <v>142.534</v>
      </c>
      <c r="H169">
        <v>-2.5235</v>
      </c>
      <c r="I169"/>
      <c r="J169">
        <v>-51.0228</v>
      </c>
      <c r="K169">
        <v>-0.5858</v>
      </c>
      <c r="L169">
        <v>-45.684</v>
      </c>
    </row>
    <row r="170" spans="1:12" ht="12.75">
      <c r="A170" s="2">
        <f t="shared" si="2"/>
        <v>165</v>
      </c>
      <c r="B170">
        <v>-23.0495</v>
      </c>
      <c r="C170">
        <v>99.0835</v>
      </c>
      <c r="D170">
        <v>-92.12</v>
      </c>
      <c r="E170"/>
      <c r="F170">
        <v>103.1651</v>
      </c>
      <c r="G170">
        <v>142.8525</v>
      </c>
      <c r="H170">
        <v>-2.5235</v>
      </c>
      <c r="I170"/>
      <c r="J170">
        <v>-51.2067</v>
      </c>
      <c r="K170">
        <v>-0.2673</v>
      </c>
      <c r="L170">
        <v>-45.684</v>
      </c>
    </row>
    <row r="171" spans="1:12" ht="12.75">
      <c r="A171" s="2">
        <f t="shared" si="2"/>
        <v>166</v>
      </c>
      <c r="B171">
        <v>-23.2452</v>
      </c>
      <c r="C171">
        <v>99.4224</v>
      </c>
      <c r="D171">
        <v>-92.12</v>
      </c>
      <c r="E171"/>
      <c r="F171">
        <v>102.9694</v>
      </c>
      <c r="G171">
        <v>143.1914</v>
      </c>
      <c r="H171">
        <v>-2.5235</v>
      </c>
      <c r="I171"/>
      <c r="J171">
        <v>-51.4024</v>
      </c>
      <c r="K171">
        <v>0.0716</v>
      </c>
      <c r="L171">
        <v>-45.684</v>
      </c>
    </row>
    <row r="172" spans="1:12" ht="12.75">
      <c r="A172" s="2">
        <f t="shared" si="2"/>
        <v>167</v>
      </c>
      <c r="B172">
        <v>-23.4284</v>
      </c>
      <c r="C172">
        <v>99.7397</v>
      </c>
      <c r="D172">
        <v>-92.12</v>
      </c>
      <c r="E172"/>
      <c r="F172">
        <v>102.7862</v>
      </c>
      <c r="G172">
        <v>143.5087</v>
      </c>
      <c r="H172">
        <v>-2.5235</v>
      </c>
      <c r="I172"/>
      <c r="J172">
        <v>-51.5856</v>
      </c>
      <c r="K172">
        <v>0.3889</v>
      </c>
      <c r="L172">
        <v>-45.684</v>
      </c>
    </row>
    <row r="173" spans="1:12" ht="12.75">
      <c r="A173" s="2">
        <f t="shared" si="2"/>
        <v>168</v>
      </c>
      <c r="B173">
        <v>-23.6238</v>
      </c>
      <c r="C173">
        <v>100.0781</v>
      </c>
      <c r="D173">
        <v>-92.12</v>
      </c>
      <c r="E173"/>
      <c r="F173">
        <v>102.5909</v>
      </c>
      <c r="G173">
        <v>143.8471</v>
      </c>
      <c r="H173">
        <v>-2.5235</v>
      </c>
      <c r="I173"/>
      <c r="J173">
        <v>-51.7809</v>
      </c>
      <c r="K173">
        <v>0.7273</v>
      </c>
      <c r="L173">
        <v>-45.684</v>
      </c>
    </row>
    <row r="174" spans="1:12" ht="12.75">
      <c r="A174" s="2">
        <f t="shared" si="2"/>
        <v>169</v>
      </c>
      <c r="B174">
        <v>-23.8063</v>
      </c>
      <c r="C174">
        <v>100.3942</v>
      </c>
      <c r="D174">
        <v>-92.12</v>
      </c>
      <c r="E174"/>
      <c r="F174">
        <v>102.4083</v>
      </c>
      <c r="G174">
        <v>144.1632</v>
      </c>
      <c r="H174">
        <v>-2.5235</v>
      </c>
      <c r="I174"/>
      <c r="J174">
        <v>-51.9634</v>
      </c>
      <c r="K174">
        <v>1.0434</v>
      </c>
      <c r="L174">
        <v>-45.684</v>
      </c>
    </row>
    <row r="175" spans="1:12" ht="12.75">
      <c r="A175" s="2">
        <f t="shared" si="2"/>
        <v>170</v>
      </c>
      <c r="B175">
        <v>-24.0014</v>
      </c>
      <c r="C175">
        <v>100.7322</v>
      </c>
      <c r="D175">
        <v>-92.12</v>
      </c>
      <c r="E175"/>
      <c r="F175">
        <v>102.2132</v>
      </c>
      <c r="G175">
        <v>144.5012</v>
      </c>
      <c r="H175">
        <v>-2.5235</v>
      </c>
      <c r="I175"/>
      <c r="J175">
        <v>-52.1586</v>
      </c>
      <c r="K175">
        <v>1.3814</v>
      </c>
      <c r="L175">
        <v>-45.684</v>
      </c>
    </row>
    <row r="176" spans="1:12" ht="12.75">
      <c r="A176" s="2">
        <f t="shared" si="2"/>
        <v>171</v>
      </c>
      <c r="B176">
        <v>-24.1836</v>
      </c>
      <c r="C176">
        <v>101.0478</v>
      </c>
      <c r="D176">
        <v>-92.12</v>
      </c>
      <c r="E176"/>
      <c r="F176">
        <v>102.031</v>
      </c>
      <c r="G176">
        <v>144.8168</v>
      </c>
      <c r="H176">
        <v>-2.5235</v>
      </c>
      <c r="I176"/>
      <c r="J176">
        <v>-52.3407</v>
      </c>
      <c r="K176">
        <v>1.697</v>
      </c>
      <c r="L176">
        <v>-45.684</v>
      </c>
    </row>
    <row r="177" spans="1:12" ht="12.75">
      <c r="A177" s="2">
        <f t="shared" si="2"/>
        <v>172</v>
      </c>
      <c r="B177">
        <v>-24.3781</v>
      </c>
      <c r="C177">
        <v>101.3846</v>
      </c>
      <c r="D177">
        <v>-92.12</v>
      </c>
      <c r="E177"/>
      <c r="F177">
        <v>101.8365</v>
      </c>
      <c r="G177">
        <v>145.1536</v>
      </c>
      <c r="H177">
        <v>-2.5235</v>
      </c>
      <c r="I177"/>
      <c r="J177">
        <v>-52.5352</v>
      </c>
      <c r="K177">
        <v>2.0338</v>
      </c>
      <c r="L177">
        <v>-45.684</v>
      </c>
    </row>
    <row r="178" spans="1:12" ht="12.75">
      <c r="A178" s="2">
        <f t="shared" si="2"/>
        <v>173</v>
      </c>
      <c r="B178">
        <v>-24.5603</v>
      </c>
      <c r="C178">
        <v>101.7002</v>
      </c>
      <c r="D178">
        <v>-92.12</v>
      </c>
      <c r="E178"/>
      <c r="F178">
        <v>101.6543</v>
      </c>
      <c r="G178">
        <v>145.4692</v>
      </c>
      <c r="H178">
        <v>-2.5235</v>
      </c>
      <c r="I178"/>
      <c r="J178">
        <v>-52.7174</v>
      </c>
      <c r="K178">
        <v>2.3494</v>
      </c>
      <c r="L178">
        <v>-45.684</v>
      </c>
    </row>
    <row r="179" spans="1:12" ht="12.75">
      <c r="A179" s="2">
        <f t="shared" si="2"/>
        <v>174</v>
      </c>
      <c r="B179">
        <v>-24.7542</v>
      </c>
      <c r="C179">
        <v>102.0361</v>
      </c>
      <c r="D179">
        <v>-92.12</v>
      </c>
      <c r="E179"/>
      <c r="F179">
        <v>101.4604</v>
      </c>
      <c r="G179">
        <v>145.8051</v>
      </c>
      <c r="H179">
        <v>-2.5235</v>
      </c>
      <c r="I179"/>
      <c r="J179">
        <v>-52.9113</v>
      </c>
      <c r="K179">
        <v>2.6853</v>
      </c>
      <c r="L179">
        <v>-45.684</v>
      </c>
    </row>
    <row r="180" spans="1:12" ht="12.75">
      <c r="A180" s="2">
        <f t="shared" si="2"/>
        <v>175</v>
      </c>
      <c r="B180">
        <v>-24.9364</v>
      </c>
      <c r="C180">
        <v>102.3516</v>
      </c>
      <c r="D180">
        <v>-92.12</v>
      </c>
      <c r="E180"/>
      <c r="F180">
        <v>101.2782</v>
      </c>
      <c r="G180">
        <v>146.1206</v>
      </c>
      <c r="H180">
        <v>-2.5235</v>
      </c>
      <c r="I180"/>
      <c r="J180">
        <v>-53.0935</v>
      </c>
      <c r="K180">
        <v>3.0008</v>
      </c>
      <c r="L180">
        <v>-45.684</v>
      </c>
    </row>
    <row r="181" spans="1:12" ht="12.75">
      <c r="A181" s="2">
        <f t="shared" si="2"/>
        <v>176</v>
      </c>
      <c r="B181">
        <v>-25.1298</v>
      </c>
      <c r="C181">
        <v>102.6866</v>
      </c>
      <c r="D181">
        <v>-92.12</v>
      </c>
      <c r="E181"/>
      <c r="F181">
        <v>101.0848</v>
      </c>
      <c r="G181">
        <v>146.4556</v>
      </c>
      <c r="H181">
        <v>-2.5235</v>
      </c>
      <c r="I181"/>
      <c r="J181">
        <v>-53.2869</v>
      </c>
      <c r="K181">
        <v>3.3358</v>
      </c>
      <c r="L181">
        <v>-45.684</v>
      </c>
    </row>
    <row r="182" spans="1:12" ht="12.75">
      <c r="A182" s="2">
        <f t="shared" si="2"/>
        <v>177</v>
      </c>
      <c r="B182">
        <v>-25.312</v>
      </c>
      <c r="C182">
        <v>103.0022</v>
      </c>
      <c r="D182">
        <v>-92.12</v>
      </c>
      <c r="E182"/>
      <c r="F182">
        <v>100.9026</v>
      </c>
      <c r="G182">
        <v>146.7712</v>
      </c>
      <c r="H182">
        <v>-2.5235</v>
      </c>
      <c r="I182"/>
      <c r="J182">
        <v>-53.4691</v>
      </c>
      <c r="K182">
        <v>3.6514</v>
      </c>
      <c r="L182">
        <v>-45.684</v>
      </c>
    </row>
    <row r="183" spans="1:12" ht="12.75">
      <c r="A183" s="2">
        <f t="shared" si="2"/>
        <v>178</v>
      </c>
      <c r="B183">
        <v>-25.5049</v>
      </c>
      <c r="C183">
        <v>103.3363</v>
      </c>
      <c r="D183">
        <v>-92.12</v>
      </c>
      <c r="E183"/>
      <c r="F183">
        <v>100.7097</v>
      </c>
      <c r="G183">
        <v>147.1053</v>
      </c>
      <c r="H183">
        <v>-2.5235</v>
      </c>
      <c r="I183"/>
      <c r="J183">
        <v>-53.662</v>
      </c>
      <c r="K183">
        <v>3.9855</v>
      </c>
      <c r="L183">
        <v>-45.684</v>
      </c>
    </row>
    <row r="184" spans="1:12" ht="12.75">
      <c r="A184" s="2">
        <f t="shared" si="2"/>
        <v>179</v>
      </c>
      <c r="B184">
        <v>-25.6871</v>
      </c>
      <c r="C184">
        <v>103.6519</v>
      </c>
      <c r="D184">
        <v>-92.12</v>
      </c>
      <c r="E184"/>
      <c r="F184">
        <v>100.5275</v>
      </c>
      <c r="G184">
        <v>147.4209</v>
      </c>
      <c r="H184">
        <v>-2.5235</v>
      </c>
      <c r="I184"/>
      <c r="J184">
        <v>-53.8442</v>
      </c>
      <c r="K184">
        <v>4.3011</v>
      </c>
      <c r="L184">
        <v>-45.684</v>
      </c>
    </row>
    <row r="185" spans="1:12" ht="12.75">
      <c r="A185" s="2">
        <f t="shared" si="2"/>
        <v>180</v>
      </c>
      <c r="B185">
        <v>-25.8795</v>
      </c>
      <c r="C185">
        <v>103.9851</v>
      </c>
      <c r="D185">
        <v>-92.12</v>
      </c>
      <c r="E185"/>
      <c r="F185">
        <v>100.3351</v>
      </c>
      <c r="G185">
        <v>147.7541</v>
      </c>
      <c r="H185">
        <v>-2.5235</v>
      </c>
      <c r="I185"/>
      <c r="J185">
        <v>-54.0366</v>
      </c>
      <c r="K185">
        <v>4.6343</v>
      </c>
      <c r="L185">
        <v>-45.684</v>
      </c>
    </row>
    <row r="186" spans="1:12" ht="12.75">
      <c r="A186" s="2">
        <f t="shared" si="2"/>
        <v>181</v>
      </c>
      <c r="B186">
        <v>-26.0617</v>
      </c>
      <c r="C186">
        <v>104.3007</v>
      </c>
      <c r="D186">
        <v>-92.12</v>
      </c>
      <c r="E186"/>
      <c r="F186">
        <v>100.1529</v>
      </c>
      <c r="G186">
        <v>148.0697</v>
      </c>
      <c r="H186">
        <v>-2.5235</v>
      </c>
      <c r="I186"/>
      <c r="J186">
        <v>-54.2188</v>
      </c>
      <c r="K186">
        <v>4.9499</v>
      </c>
      <c r="L186">
        <v>-45.684</v>
      </c>
    </row>
    <row r="187" spans="1:12" ht="12.75">
      <c r="A187" s="2">
        <f t="shared" si="2"/>
        <v>182</v>
      </c>
      <c r="B187">
        <v>-26.2536</v>
      </c>
      <c r="C187">
        <v>104.633</v>
      </c>
      <c r="D187">
        <v>-92.12</v>
      </c>
      <c r="E187"/>
      <c r="F187">
        <v>99.9611</v>
      </c>
      <c r="G187">
        <v>148.402</v>
      </c>
      <c r="H187">
        <v>-2.5235</v>
      </c>
      <c r="I187"/>
      <c r="J187">
        <v>-54.4107</v>
      </c>
      <c r="K187">
        <v>5.2822</v>
      </c>
      <c r="L187">
        <v>-45.684</v>
      </c>
    </row>
    <row r="188" spans="1:12" ht="12.75">
      <c r="A188" s="2">
        <f t="shared" si="2"/>
        <v>183</v>
      </c>
      <c r="B188">
        <v>-26.4381</v>
      </c>
      <c r="C188">
        <v>104.9526</v>
      </c>
      <c r="D188">
        <v>-92.12</v>
      </c>
      <c r="E188"/>
      <c r="F188">
        <v>99.7766</v>
      </c>
      <c r="G188">
        <v>148.7216</v>
      </c>
      <c r="H188">
        <v>-2.5235</v>
      </c>
      <c r="I188"/>
      <c r="J188">
        <v>-54.5952</v>
      </c>
      <c r="K188">
        <v>5.6018</v>
      </c>
      <c r="L188">
        <v>-45.684</v>
      </c>
    </row>
    <row r="189" spans="1:12" ht="12.75">
      <c r="A189" s="2">
        <f t="shared" si="2"/>
        <v>184</v>
      </c>
      <c r="B189">
        <v>-26.6312</v>
      </c>
      <c r="C189">
        <v>105.2871</v>
      </c>
      <c r="D189">
        <v>-92.12</v>
      </c>
      <c r="E189"/>
      <c r="F189">
        <v>99.5834</v>
      </c>
      <c r="G189">
        <v>149.0561</v>
      </c>
      <c r="H189">
        <v>-2.5235</v>
      </c>
      <c r="I189"/>
      <c r="J189">
        <v>-54.7883</v>
      </c>
      <c r="K189">
        <v>5.9363</v>
      </c>
      <c r="L189">
        <v>-45.684</v>
      </c>
    </row>
    <row r="190" spans="1:12" ht="12.75">
      <c r="A190" s="2">
        <f t="shared" si="2"/>
        <v>185</v>
      </c>
      <c r="B190">
        <v>-26.8153</v>
      </c>
      <c r="C190">
        <v>105.606</v>
      </c>
      <c r="D190">
        <v>-92.12</v>
      </c>
      <c r="E190"/>
      <c r="F190">
        <v>99.3993</v>
      </c>
      <c r="G190">
        <v>149.375</v>
      </c>
      <c r="H190">
        <v>-2.5235</v>
      </c>
      <c r="I190"/>
      <c r="J190">
        <v>-54.9724</v>
      </c>
      <c r="K190">
        <v>6.2552</v>
      </c>
      <c r="L190">
        <v>-45.684</v>
      </c>
    </row>
    <row r="191" spans="1:12" ht="12.75">
      <c r="A191" s="2">
        <f t="shared" si="2"/>
        <v>186</v>
      </c>
      <c r="B191">
        <v>-27.0085</v>
      </c>
      <c r="C191">
        <v>105.9406</v>
      </c>
      <c r="D191">
        <v>-92.12</v>
      </c>
      <c r="E191"/>
      <c r="F191">
        <v>99.2061</v>
      </c>
      <c r="G191">
        <v>149.7096</v>
      </c>
      <c r="H191">
        <v>-2.5235</v>
      </c>
      <c r="I191"/>
      <c r="J191">
        <v>-55.1656</v>
      </c>
      <c r="K191">
        <v>6.5898</v>
      </c>
      <c r="L191">
        <v>-45.684</v>
      </c>
    </row>
    <row r="192" spans="1:12" ht="12.75">
      <c r="A192" s="2">
        <f t="shared" si="2"/>
        <v>187</v>
      </c>
      <c r="B192">
        <v>-27.1922</v>
      </c>
      <c r="C192">
        <v>106.2589</v>
      </c>
      <c r="D192">
        <v>-92.12</v>
      </c>
      <c r="E192"/>
      <c r="F192">
        <v>99.0224</v>
      </c>
      <c r="G192">
        <v>150.0278</v>
      </c>
      <c r="H192">
        <v>-2.5235</v>
      </c>
      <c r="I192"/>
      <c r="J192">
        <v>-55.3494</v>
      </c>
      <c r="K192">
        <v>6.9081</v>
      </c>
      <c r="L192">
        <v>-45.684</v>
      </c>
    </row>
    <row r="193" spans="1:12" ht="12.75">
      <c r="A193" s="2">
        <f t="shared" si="2"/>
        <v>188</v>
      </c>
      <c r="B193">
        <v>-27.3856</v>
      </c>
      <c r="C193">
        <v>106.5938</v>
      </c>
      <c r="D193">
        <v>-92.12</v>
      </c>
      <c r="E193"/>
      <c r="F193">
        <v>98.829</v>
      </c>
      <c r="G193">
        <v>150.3628</v>
      </c>
      <c r="H193">
        <v>-2.5235</v>
      </c>
      <c r="I193"/>
      <c r="J193">
        <v>-55.5428</v>
      </c>
      <c r="K193">
        <v>7.243</v>
      </c>
      <c r="L193">
        <v>-45.684</v>
      </c>
    </row>
    <row r="194" spans="1:12" ht="12.75">
      <c r="A194" s="2">
        <f t="shared" si="2"/>
        <v>189</v>
      </c>
      <c r="B194">
        <v>-27.5691</v>
      </c>
      <c r="C194">
        <v>106.9116</v>
      </c>
      <c r="D194">
        <v>-92.12</v>
      </c>
      <c r="E194"/>
      <c r="F194">
        <v>98.6455</v>
      </c>
      <c r="G194">
        <v>150.6806</v>
      </c>
      <c r="H194">
        <v>-2.5235</v>
      </c>
      <c r="I194"/>
      <c r="J194">
        <v>-55.7262</v>
      </c>
      <c r="K194">
        <v>7.5608</v>
      </c>
      <c r="L194">
        <v>-45.684</v>
      </c>
    </row>
    <row r="195" spans="1:12" ht="12.75">
      <c r="A195" s="2">
        <f t="shared" si="2"/>
        <v>190</v>
      </c>
      <c r="B195">
        <v>-27.7629</v>
      </c>
      <c r="C195">
        <v>107.2473</v>
      </c>
      <c r="D195">
        <v>-92.12</v>
      </c>
      <c r="E195"/>
      <c r="F195">
        <v>98.4517</v>
      </c>
      <c r="G195">
        <v>151.0162</v>
      </c>
      <c r="H195">
        <v>-2.5235</v>
      </c>
      <c r="I195"/>
      <c r="J195">
        <v>-55.92</v>
      </c>
      <c r="K195">
        <v>7.8965</v>
      </c>
      <c r="L195">
        <v>-45.684</v>
      </c>
    </row>
    <row r="196" spans="1:12" ht="12.75">
      <c r="A196" s="2">
        <f t="shared" si="2"/>
        <v>191</v>
      </c>
      <c r="B196">
        <v>-27.9463</v>
      </c>
      <c r="C196">
        <v>107.5649</v>
      </c>
      <c r="D196">
        <v>-92.12</v>
      </c>
      <c r="E196"/>
      <c r="F196">
        <v>98.2684</v>
      </c>
      <c r="G196">
        <v>151.3338</v>
      </c>
      <c r="H196">
        <v>-2.5235</v>
      </c>
      <c r="I196"/>
      <c r="J196">
        <v>-56.1034</v>
      </c>
      <c r="K196">
        <v>8.2141</v>
      </c>
      <c r="L196">
        <v>-45.684</v>
      </c>
    </row>
    <row r="197" spans="1:12" ht="12.75">
      <c r="A197" s="2">
        <f t="shared" si="2"/>
        <v>192</v>
      </c>
      <c r="B197">
        <v>-28.0456</v>
      </c>
      <c r="C197">
        <v>107.7369</v>
      </c>
      <c r="D197">
        <v>-92.12</v>
      </c>
      <c r="E197"/>
      <c r="F197">
        <v>98.1691</v>
      </c>
      <c r="G197">
        <v>151.5059</v>
      </c>
      <c r="H197">
        <v>-2.5235</v>
      </c>
      <c r="I197"/>
      <c r="J197">
        <v>-56.2027</v>
      </c>
      <c r="K197">
        <v>8.3861</v>
      </c>
      <c r="L197">
        <v>-45.684</v>
      </c>
    </row>
    <row r="198" spans="1:12" ht="12.75">
      <c r="A198" s="2">
        <f t="shared" si="2"/>
        <v>193</v>
      </c>
      <c r="B198">
        <v>-28.1449</v>
      </c>
      <c r="C198">
        <v>107.9088</v>
      </c>
      <c r="D198">
        <v>-92.12</v>
      </c>
      <c r="E198"/>
      <c r="F198">
        <v>98.0698</v>
      </c>
      <c r="G198">
        <v>151.6778</v>
      </c>
      <c r="H198">
        <v>-2.5235</v>
      </c>
      <c r="I198"/>
      <c r="J198">
        <v>-56.302</v>
      </c>
      <c r="K198">
        <v>8.558</v>
      </c>
      <c r="L198">
        <v>-45.684</v>
      </c>
    </row>
    <row r="199" spans="1:12" ht="12.75">
      <c r="A199" s="2">
        <f aca="true" t="shared" si="3" ref="A199:A252">A198+1</f>
        <v>194</v>
      </c>
      <c r="B199">
        <v>-28.3304</v>
      </c>
      <c r="C199">
        <v>108.2302</v>
      </c>
      <c r="D199">
        <v>-92.12</v>
      </c>
      <c r="E199"/>
      <c r="F199">
        <v>97.8842</v>
      </c>
      <c r="G199">
        <v>151.9992</v>
      </c>
      <c r="H199">
        <v>-2.5235</v>
      </c>
      <c r="I199"/>
      <c r="J199">
        <v>-56.4875</v>
      </c>
      <c r="K199">
        <v>8.8794</v>
      </c>
      <c r="L199">
        <v>-45.684</v>
      </c>
    </row>
    <row r="200" spans="1:12" ht="12.75">
      <c r="A200" s="2">
        <f t="shared" si="3"/>
        <v>195</v>
      </c>
      <c r="B200">
        <v>-28.43</v>
      </c>
      <c r="C200">
        <v>108.4027</v>
      </c>
      <c r="D200">
        <v>-92.12</v>
      </c>
      <c r="E200"/>
      <c r="F200">
        <v>97.7846</v>
      </c>
      <c r="G200">
        <v>152.1717</v>
      </c>
      <c r="H200">
        <v>-2.5235</v>
      </c>
      <c r="I200"/>
      <c r="J200">
        <v>-56.5871</v>
      </c>
      <c r="K200">
        <v>9.0519</v>
      </c>
      <c r="L200">
        <v>-45.684</v>
      </c>
    </row>
    <row r="201" spans="1:12" ht="12.75">
      <c r="A201" s="2">
        <f t="shared" si="3"/>
        <v>196</v>
      </c>
      <c r="B201">
        <v>-28.5296</v>
      </c>
      <c r="C201">
        <v>108.5752</v>
      </c>
      <c r="D201">
        <v>-92.12</v>
      </c>
      <c r="E201"/>
      <c r="F201">
        <v>97.685</v>
      </c>
      <c r="G201">
        <v>152.3442</v>
      </c>
      <c r="H201">
        <v>-2.5235</v>
      </c>
      <c r="I201"/>
      <c r="J201">
        <v>-56.6867</v>
      </c>
      <c r="K201">
        <v>9.2244</v>
      </c>
      <c r="L201">
        <v>-45.684</v>
      </c>
    </row>
    <row r="202" spans="1:12" ht="12.75">
      <c r="A202" s="2">
        <f t="shared" si="3"/>
        <v>197</v>
      </c>
      <c r="B202">
        <v>-28.7165</v>
      </c>
      <c r="C202">
        <v>108.8989</v>
      </c>
      <c r="D202">
        <v>-92.12</v>
      </c>
      <c r="E202"/>
      <c r="F202">
        <v>97.4982</v>
      </c>
      <c r="G202">
        <v>152.6679</v>
      </c>
      <c r="H202">
        <v>-2.5235</v>
      </c>
      <c r="I202"/>
      <c r="J202">
        <v>-56.8736</v>
      </c>
      <c r="K202">
        <v>9.5481</v>
      </c>
      <c r="L202">
        <v>-45.684</v>
      </c>
    </row>
    <row r="203" spans="1:12" ht="12.75">
      <c r="A203" s="2">
        <f t="shared" si="3"/>
        <v>198</v>
      </c>
      <c r="B203">
        <v>-28.8165</v>
      </c>
      <c r="C203">
        <v>109.0722</v>
      </c>
      <c r="D203">
        <v>-92.12</v>
      </c>
      <c r="E203"/>
      <c r="F203">
        <v>97.3981</v>
      </c>
      <c r="G203">
        <v>152.8411</v>
      </c>
      <c r="H203">
        <v>-2.5235</v>
      </c>
      <c r="I203"/>
      <c r="J203">
        <v>-56.9736</v>
      </c>
      <c r="K203">
        <v>9.7213</v>
      </c>
      <c r="L203">
        <v>-45.684</v>
      </c>
    </row>
    <row r="204" spans="1:12" ht="12.75">
      <c r="A204" s="2">
        <f t="shared" si="3"/>
        <v>199</v>
      </c>
      <c r="B204">
        <v>-28.9165</v>
      </c>
      <c r="C204">
        <v>109.2454</v>
      </c>
      <c r="D204">
        <v>-92.12</v>
      </c>
      <c r="E204"/>
      <c r="F204">
        <v>97.2981</v>
      </c>
      <c r="G204">
        <v>153.0144</v>
      </c>
      <c r="H204">
        <v>-2.5235</v>
      </c>
      <c r="I204"/>
      <c r="J204">
        <v>-57.0736</v>
      </c>
      <c r="K204">
        <v>9.8946</v>
      </c>
      <c r="L204">
        <v>-45.684</v>
      </c>
    </row>
    <row r="205" spans="1:12" ht="12.75">
      <c r="A205" s="2">
        <f t="shared" si="3"/>
        <v>200</v>
      </c>
      <c r="B205">
        <v>-29.1052</v>
      </c>
      <c r="C205">
        <v>109.5723</v>
      </c>
      <c r="D205">
        <v>-92.12</v>
      </c>
      <c r="E205"/>
      <c r="F205">
        <v>97.1094</v>
      </c>
      <c r="G205">
        <v>153.3412</v>
      </c>
      <c r="H205">
        <v>-2.5235</v>
      </c>
      <c r="I205"/>
      <c r="J205">
        <v>-57.2624</v>
      </c>
      <c r="K205">
        <v>10.2215</v>
      </c>
      <c r="L205">
        <v>-45.684</v>
      </c>
    </row>
    <row r="206" spans="1:12" ht="12.75">
      <c r="A206" s="2">
        <f t="shared" si="3"/>
        <v>201</v>
      </c>
      <c r="B206">
        <v>-29.2058</v>
      </c>
      <c r="C206">
        <v>109.7464</v>
      </c>
      <c r="D206">
        <v>-92.12</v>
      </c>
      <c r="E206"/>
      <c r="F206">
        <v>97.0089</v>
      </c>
      <c r="G206">
        <v>153.5154</v>
      </c>
      <c r="H206">
        <v>-2.5235</v>
      </c>
      <c r="I206"/>
      <c r="J206">
        <v>-57.3629</v>
      </c>
      <c r="K206">
        <v>10.3956</v>
      </c>
      <c r="L206">
        <v>-45.684</v>
      </c>
    </row>
    <row r="207" spans="1:12" ht="12.75">
      <c r="A207" s="2">
        <f t="shared" si="3"/>
        <v>202</v>
      </c>
      <c r="B207">
        <v>-29.3063</v>
      </c>
      <c r="C207">
        <v>109.9205</v>
      </c>
      <c r="D207">
        <v>-92.12</v>
      </c>
      <c r="E207"/>
      <c r="F207">
        <v>96.9083</v>
      </c>
      <c r="G207">
        <v>153.6895</v>
      </c>
      <c r="H207">
        <v>-2.5235</v>
      </c>
      <c r="I207"/>
      <c r="J207">
        <v>-57.4634</v>
      </c>
      <c r="K207">
        <v>10.5697</v>
      </c>
      <c r="L207">
        <v>-45.684</v>
      </c>
    </row>
    <row r="208" spans="1:12" ht="12.75">
      <c r="A208" s="2">
        <f t="shared" si="3"/>
        <v>203</v>
      </c>
      <c r="B208">
        <v>-29.4973</v>
      </c>
      <c r="C208">
        <v>110.2514</v>
      </c>
      <c r="D208">
        <v>-92.12</v>
      </c>
      <c r="E208"/>
      <c r="F208">
        <v>96.7173</v>
      </c>
      <c r="G208">
        <v>154.0204</v>
      </c>
      <c r="H208">
        <v>-2.5235</v>
      </c>
      <c r="I208"/>
      <c r="J208">
        <v>-57.6544</v>
      </c>
      <c r="K208">
        <v>10.9006</v>
      </c>
      <c r="L208">
        <v>-45.684</v>
      </c>
    </row>
    <row r="209" spans="1:12" ht="12.75">
      <c r="A209" s="2">
        <f t="shared" si="3"/>
        <v>204</v>
      </c>
      <c r="B209">
        <v>-29.5984</v>
      </c>
      <c r="C209">
        <v>110.4265</v>
      </c>
      <c r="D209">
        <v>-92.12</v>
      </c>
      <c r="E209"/>
      <c r="F209">
        <v>96.6162</v>
      </c>
      <c r="G209">
        <v>154.1954</v>
      </c>
      <c r="H209">
        <v>-2.5235</v>
      </c>
      <c r="I209"/>
      <c r="J209">
        <v>-57.7555</v>
      </c>
      <c r="K209">
        <v>11.0757</v>
      </c>
      <c r="L209">
        <v>-45.684</v>
      </c>
    </row>
    <row r="210" spans="1:12" ht="12.75">
      <c r="A210" s="2">
        <f t="shared" si="3"/>
        <v>205</v>
      </c>
      <c r="B210">
        <v>-29.6995</v>
      </c>
      <c r="C210">
        <v>110.6015</v>
      </c>
      <c r="D210">
        <v>-92.12</v>
      </c>
      <c r="E210"/>
      <c r="F210">
        <v>96.5151</v>
      </c>
      <c r="G210">
        <v>154.3705</v>
      </c>
      <c r="H210">
        <v>-2.5235</v>
      </c>
      <c r="I210"/>
      <c r="J210">
        <v>-57.8566</v>
      </c>
      <c r="K210">
        <v>11.2507</v>
      </c>
      <c r="L210">
        <v>-45.684</v>
      </c>
    </row>
    <row r="211" spans="1:12" ht="12.75">
      <c r="A211" s="2">
        <f t="shared" si="3"/>
        <v>206</v>
      </c>
      <c r="B211">
        <v>-29.8828</v>
      </c>
      <c r="C211">
        <v>110.9191</v>
      </c>
      <c r="D211">
        <v>-92.12</v>
      </c>
      <c r="E211"/>
      <c r="F211">
        <v>96.3318</v>
      </c>
      <c r="G211">
        <v>154.6881</v>
      </c>
      <c r="H211">
        <v>-2.5235</v>
      </c>
      <c r="I211"/>
      <c r="J211">
        <v>-58.04</v>
      </c>
      <c r="K211">
        <v>11.5683</v>
      </c>
      <c r="L211">
        <v>-45.684</v>
      </c>
    </row>
    <row r="212" spans="1:12" ht="12.75">
      <c r="A212" s="2">
        <f t="shared" si="3"/>
        <v>207</v>
      </c>
      <c r="B212">
        <v>-30.0661</v>
      </c>
      <c r="C212">
        <v>111.2365</v>
      </c>
      <c r="D212">
        <v>-92.12</v>
      </c>
      <c r="E212"/>
      <c r="F212">
        <v>96.1485</v>
      </c>
      <c r="G212">
        <v>155.0055</v>
      </c>
      <c r="H212">
        <v>-2.5235</v>
      </c>
      <c r="I212"/>
      <c r="J212">
        <v>-58.2232</v>
      </c>
      <c r="K212">
        <v>11.8857</v>
      </c>
      <c r="L212">
        <v>-45.684</v>
      </c>
    </row>
    <row r="213" spans="1:12" ht="12.75">
      <c r="A213" s="2">
        <f t="shared" si="3"/>
        <v>208</v>
      </c>
      <c r="B213">
        <v>-30.2483</v>
      </c>
      <c r="C213">
        <v>111.5521</v>
      </c>
      <c r="D213">
        <v>-92.12</v>
      </c>
      <c r="E213"/>
      <c r="F213">
        <v>95.9663</v>
      </c>
      <c r="G213">
        <v>155.3211</v>
      </c>
      <c r="H213">
        <v>-2.5235</v>
      </c>
      <c r="I213"/>
      <c r="J213">
        <v>-58.4054</v>
      </c>
      <c r="K213">
        <v>12.2013</v>
      </c>
      <c r="L213">
        <v>-45.684</v>
      </c>
    </row>
    <row r="214" spans="1:12" ht="12.75">
      <c r="A214" s="2">
        <f t="shared" si="3"/>
        <v>209</v>
      </c>
      <c r="B214">
        <v>-30.4425</v>
      </c>
      <c r="C214">
        <v>111.8885</v>
      </c>
      <c r="D214">
        <v>-92.12</v>
      </c>
      <c r="E214"/>
      <c r="F214">
        <v>95.7721</v>
      </c>
      <c r="G214">
        <v>155.6575</v>
      </c>
      <c r="H214">
        <v>-2.5235</v>
      </c>
      <c r="I214"/>
      <c r="J214">
        <v>-58.5996</v>
      </c>
      <c r="K214">
        <v>12.5377</v>
      </c>
      <c r="L214">
        <v>-45.684</v>
      </c>
    </row>
    <row r="215" spans="1:12" ht="12.75">
      <c r="A215" s="2">
        <f t="shared" si="3"/>
        <v>210</v>
      </c>
      <c r="B215">
        <v>-30.6247</v>
      </c>
      <c r="C215">
        <v>112.2041</v>
      </c>
      <c r="D215">
        <v>-92.12</v>
      </c>
      <c r="E215"/>
      <c r="F215">
        <v>95.5899</v>
      </c>
      <c r="G215">
        <v>155.973</v>
      </c>
      <c r="H215">
        <v>-2.5235</v>
      </c>
      <c r="I215"/>
      <c r="J215">
        <v>-58.7818</v>
      </c>
      <c r="K215">
        <v>12.8533</v>
      </c>
      <c r="L215">
        <v>-45.684</v>
      </c>
    </row>
    <row r="216" spans="1:12" ht="12.75">
      <c r="A216" s="2">
        <f t="shared" si="3"/>
        <v>211</v>
      </c>
      <c r="B216">
        <v>-30.8069</v>
      </c>
      <c r="C216">
        <v>112.5196</v>
      </c>
      <c r="D216">
        <v>-92.12</v>
      </c>
      <c r="E216"/>
      <c r="F216">
        <v>95.4077</v>
      </c>
      <c r="G216">
        <v>156.2886</v>
      </c>
      <c r="H216">
        <v>-2.5235</v>
      </c>
      <c r="I216"/>
      <c r="J216">
        <v>-58.964</v>
      </c>
      <c r="K216">
        <v>13.1688</v>
      </c>
      <c r="L216">
        <v>-45.684</v>
      </c>
    </row>
    <row r="217" spans="1:12" ht="12.75">
      <c r="A217" s="2">
        <f t="shared" si="3"/>
        <v>212</v>
      </c>
      <c r="B217">
        <v>-30.9891</v>
      </c>
      <c r="C217">
        <v>112.8352</v>
      </c>
      <c r="D217">
        <v>-92.12</v>
      </c>
      <c r="E217"/>
      <c r="F217">
        <v>95.2256</v>
      </c>
      <c r="G217">
        <v>156.6042</v>
      </c>
      <c r="H217">
        <v>-2.5235</v>
      </c>
      <c r="I217"/>
      <c r="J217">
        <v>-59.1462</v>
      </c>
      <c r="K217">
        <v>13.4844</v>
      </c>
      <c r="L217">
        <v>-45.684</v>
      </c>
    </row>
    <row r="218" spans="1:12" ht="12.75">
      <c r="A218" s="2">
        <f t="shared" si="3"/>
        <v>213</v>
      </c>
      <c r="B218">
        <v>-31.1713</v>
      </c>
      <c r="C218">
        <v>113.1507</v>
      </c>
      <c r="D218">
        <v>-92.12</v>
      </c>
      <c r="E218"/>
      <c r="F218">
        <v>95.0434</v>
      </c>
      <c r="G218">
        <v>156.9197</v>
      </c>
      <c r="H218">
        <v>-2.5235</v>
      </c>
      <c r="I218"/>
      <c r="J218">
        <v>-59.3284</v>
      </c>
      <c r="K218">
        <v>13.7999</v>
      </c>
      <c r="L218">
        <v>-45.684</v>
      </c>
    </row>
    <row r="219" spans="1:12" ht="12.75">
      <c r="A219" s="2">
        <f t="shared" si="3"/>
        <v>214</v>
      </c>
      <c r="B219">
        <v>-31.3534</v>
      </c>
      <c r="C219">
        <v>113.4663</v>
      </c>
      <c r="D219">
        <v>-92.12</v>
      </c>
      <c r="E219"/>
      <c r="F219">
        <v>94.8612</v>
      </c>
      <c r="G219">
        <v>157.2353</v>
      </c>
      <c r="H219">
        <v>-2.5235</v>
      </c>
      <c r="I219"/>
      <c r="J219">
        <v>-59.5106</v>
      </c>
      <c r="K219">
        <v>14.1155</v>
      </c>
      <c r="L219">
        <v>-45.684</v>
      </c>
    </row>
    <row r="220" spans="1:12" ht="12.75">
      <c r="A220" s="2">
        <f t="shared" si="3"/>
        <v>215</v>
      </c>
      <c r="B220">
        <v>-31.5357</v>
      </c>
      <c r="C220">
        <v>113.7819</v>
      </c>
      <c r="D220">
        <v>-92.12</v>
      </c>
      <c r="E220"/>
      <c r="F220">
        <v>94.679</v>
      </c>
      <c r="G220">
        <v>157.5508</v>
      </c>
      <c r="H220">
        <v>-2.5235</v>
      </c>
      <c r="I220"/>
      <c r="J220">
        <v>-59.6928</v>
      </c>
      <c r="K220">
        <v>14.4311</v>
      </c>
      <c r="L220">
        <v>-45.684</v>
      </c>
    </row>
    <row r="221" spans="1:12" ht="12.75">
      <c r="A221" s="2">
        <f t="shared" si="3"/>
        <v>216</v>
      </c>
      <c r="B221">
        <v>-31.7178</v>
      </c>
      <c r="C221">
        <v>114.0974</v>
      </c>
      <c r="D221">
        <v>-92.12</v>
      </c>
      <c r="E221"/>
      <c r="F221">
        <v>94.4968</v>
      </c>
      <c r="G221">
        <v>157.8664</v>
      </c>
      <c r="H221">
        <v>-2.5235</v>
      </c>
      <c r="I221"/>
      <c r="J221">
        <v>-59.875</v>
      </c>
      <c r="K221">
        <v>14.7466</v>
      </c>
      <c r="L221">
        <v>-45.684</v>
      </c>
    </row>
    <row r="222" spans="1:12" ht="12.75">
      <c r="A222" s="2">
        <f t="shared" si="3"/>
        <v>217</v>
      </c>
      <c r="B222">
        <v>-31.9</v>
      </c>
      <c r="C222">
        <v>114.413</v>
      </c>
      <c r="D222">
        <v>-92.12</v>
      </c>
      <c r="E222"/>
      <c r="F222">
        <v>94.3146</v>
      </c>
      <c r="G222">
        <v>158.182</v>
      </c>
      <c r="H222">
        <v>-2.5235</v>
      </c>
      <c r="I222"/>
      <c r="J222">
        <v>-60.0571</v>
      </c>
      <c r="K222">
        <v>15.0622</v>
      </c>
      <c r="L222">
        <v>-45.684</v>
      </c>
    </row>
    <row r="223" spans="1:12" ht="12.75">
      <c r="A223" s="2">
        <f t="shared" si="3"/>
        <v>218</v>
      </c>
      <c r="B223">
        <v>-32.0822</v>
      </c>
      <c r="C223">
        <v>114.7286</v>
      </c>
      <c r="D223">
        <v>-92.12</v>
      </c>
      <c r="E223"/>
      <c r="F223">
        <v>94.1324</v>
      </c>
      <c r="G223">
        <v>158.4975</v>
      </c>
      <c r="H223">
        <v>-2.5235</v>
      </c>
      <c r="I223"/>
      <c r="J223">
        <v>-60.2394</v>
      </c>
      <c r="K223">
        <v>15.3778</v>
      </c>
      <c r="L223">
        <v>-45.684</v>
      </c>
    </row>
    <row r="224" spans="1:12" ht="12.75">
      <c r="A224" s="2">
        <f t="shared" si="3"/>
        <v>219</v>
      </c>
      <c r="B224">
        <v>-32.2644</v>
      </c>
      <c r="C224">
        <v>115.0441</v>
      </c>
      <c r="D224">
        <v>-92.12</v>
      </c>
      <c r="E224"/>
      <c r="F224">
        <v>93.9502</v>
      </c>
      <c r="G224">
        <v>158.8131</v>
      </c>
      <c r="H224">
        <v>-2.5235</v>
      </c>
      <c r="I224"/>
      <c r="J224">
        <v>-60.4215</v>
      </c>
      <c r="K224">
        <v>15.6933</v>
      </c>
      <c r="L224">
        <v>-45.684</v>
      </c>
    </row>
    <row r="225" spans="1:12" ht="12.75">
      <c r="A225" s="2">
        <f t="shared" si="3"/>
        <v>220</v>
      </c>
      <c r="B225">
        <v>-32.4466</v>
      </c>
      <c r="C225">
        <v>115.3597</v>
      </c>
      <c r="D225">
        <v>-92.12</v>
      </c>
      <c r="E225"/>
      <c r="F225">
        <v>93.768</v>
      </c>
      <c r="G225">
        <v>159.1287</v>
      </c>
      <c r="H225">
        <v>-2.5235</v>
      </c>
      <c r="I225"/>
      <c r="J225">
        <v>-60.6037</v>
      </c>
      <c r="K225">
        <v>16.0089</v>
      </c>
      <c r="L225">
        <v>-45.684</v>
      </c>
    </row>
    <row r="226" spans="1:12" ht="12.75">
      <c r="A226" s="2">
        <f t="shared" si="3"/>
        <v>221</v>
      </c>
      <c r="B226">
        <v>-32.6288</v>
      </c>
      <c r="C226">
        <v>115.6752</v>
      </c>
      <c r="D226">
        <v>-92.12</v>
      </c>
      <c r="E226"/>
      <c r="F226">
        <v>93.5858</v>
      </c>
      <c r="G226">
        <v>159.4442</v>
      </c>
      <c r="H226">
        <v>-2.5235</v>
      </c>
      <c r="I226"/>
      <c r="J226">
        <v>-60.7859</v>
      </c>
      <c r="K226">
        <v>16.3244</v>
      </c>
      <c r="L226">
        <v>-45.684</v>
      </c>
    </row>
    <row r="227" spans="1:12" ht="12.75">
      <c r="A227" s="2">
        <f t="shared" si="3"/>
        <v>222</v>
      </c>
      <c r="B227">
        <v>-32.811</v>
      </c>
      <c r="C227">
        <v>115.9908</v>
      </c>
      <c r="D227">
        <v>-92.12</v>
      </c>
      <c r="E227"/>
      <c r="F227">
        <v>93.4036</v>
      </c>
      <c r="G227">
        <v>159.7598</v>
      </c>
      <c r="H227">
        <v>-2.5235</v>
      </c>
      <c r="I227"/>
      <c r="J227">
        <v>-60.9681</v>
      </c>
      <c r="K227">
        <v>16.64</v>
      </c>
      <c r="L227">
        <v>-45.684</v>
      </c>
    </row>
    <row r="228" spans="1:12" ht="12.75">
      <c r="A228" s="2">
        <f t="shared" si="3"/>
        <v>223</v>
      </c>
      <c r="B228">
        <v>-32.9932</v>
      </c>
      <c r="C228">
        <v>116.3064</v>
      </c>
      <c r="D228">
        <v>-92.12</v>
      </c>
      <c r="E228"/>
      <c r="F228">
        <v>93.2215</v>
      </c>
      <c r="G228">
        <v>160.0753</v>
      </c>
      <c r="H228">
        <v>-2.5235</v>
      </c>
      <c r="I228"/>
      <c r="J228">
        <v>-61.1503</v>
      </c>
      <c r="K228">
        <v>16.9556</v>
      </c>
      <c r="L228">
        <v>-45.684</v>
      </c>
    </row>
    <row r="229" spans="1:12" ht="12.75">
      <c r="A229" s="2">
        <f t="shared" si="3"/>
        <v>224</v>
      </c>
      <c r="B229">
        <v>-33.1754</v>
      </c>
      <c r="C229">
        <v>116.6219</v>
      </c>
      <c r="D229">
        <v>-92.12</v>
      </c>
      <c r="E229"/>
      <c r="F229">
        <v>93.0393</v>
      </c>
      <c r="G229">
        <v>160.3909</v>
      </c>
      <c r="H229">
        <v>-2.5235</v>
      </c>
      <c r="I229"/>
      <c r="J229">
        <v>-61.3325</v>
      </c>
      <c r="K229">
        <v>17.2711</v>
      </c>
      <c r="L229">
        <v>-45.684</v>
      </c>
    </row>
    <row r="230" spans="1:12" ht="12.75">
      <c r="A230" s="2">
        <f t="shared" si="3"/>
        <v>225</v>
      </c>
      <c r="B230">
        <v>-33.3575</v>
      </c>
      <c r="C230">
        <v>116.9375</v>
      </c>
      <c r="D230">
        <v>-92.12</v>
      </c>
      <c r="E230"/>
      <c r="F230">
        <v>92.8571</v>
      </c>
      <c r="G230">
        <v>160.7065</v>
      </c>
      <c r="H230">
        <v>-2.5235</v>
      </c>
      <c r="I230"/>
      <c r="J230">
        <v>-61.5147</v>
      </c>
      <c r="K230">
        <v>17.5867</v>
      </c>
      <c r="L230">
        <v>-45.684</v>
      </c>
    </row>
    <row r="231" spans="1:12" ht="12.75">
      <c r="A231" s="2">
        <f t="shared" si="3"/>
        <v>226</v>
      </c>
      <c r="B231">
        <v>-33.5397</v>
      </c>
      <c r="C231">
        <v>117.2531</v>
      </c>
      <c r="D231">
        <v>-92.12</v>
      </c>
      <c r="E231"/>
      <c r="F231">
        <v>92.6749</v>
      </c>
      <c r="G231">
        <v>161.022</v>
      </c>
      <c r="H231">
        <v>-2.5235</v>
      </c>
      <c r="I231"/>
      <c r="J231">
        <v>-61.6969</v>
      </c>
      <c r="K231">
        <v>17.9023</v>
      </c>
      <c r="L231">
        <v>-45.684</v>
      </c>
    </row>
    <row r="232" spans="1:12" ht="12.75">
      <c r="A232" s="2">
        <f t="shared" si="3"/>
        <v>227</v>
      </c>
      <c r="B232">
        <v>-33.7219</v>
      </c>
      <c r="C232">
        <v>117.5686</v>
      </c>
      <c r="D232">
        <v>-92.12</v>
      </c>
      <c r="E232"/>
      <c r="F232">
        <v>92.4927</v>
      </c>
      <c r="G232">
        <v>161.3376</v>
      </c>
      <c r="H232">
        <v>-2.5235</v>
      </c>
      <c r="I232"/>
      <c r="J232">
        <v>-61.8791</v>
      </c>
      <c r="K232">
        <v>18.2178</v>
      </c>
      <c r="L232">
        <v>-45.684</v>
      </c>
    </row>
    <row r="233" spans="1:12" ht="12.75">
      <c r="A233" s="2">
        <f t="shared" si="3"/>
        <v>228</v>
      </c>
      <c r="B233">
        <v>-33.9041</v>
      </c>
      <c r="C233">
        <v>117.8842</v>
      </c>
      <c r="D233">
        <v>-92.12</v>
      </c>
      <c r="E233"/>
      <c r="F233">
        <v>92.3105</v>
      </c>
      <c r="G233">
        <v>161.6531</v>
      </c>
      <c r="H233">
        <v>-2.5235</v>
      </c>
      <c r="I233"/>
      <c r="J233">
        <v>-62.0612</v>
      </c>
      <c r="K233">
        <v>18.5334</v>
      </c>
      <c r="L233">
        <v>-45.684</v>
      </c>
    </row>
    <row r="234" spans="1:12" ht="12.75">
      <c r="A234" s="2">
        <f t="shared" si="3"/>
        <v>229</v>
      </c>
      <c r="B234">
        <v>-34.0863</v>
      </c>
      <c r="C234">
        <v>118.1998</v>
      </c>
      <c r="D234">
        <v>-92.12</v>
      </c>
      <c r="E234"/>
      <c r="F234">
        <v>92.1283</v>
      </c>
      <c r="G234">
        <v>161.9687</v>
      </c>
      <c r="H234">
        <v>-2.5235</v>
      </c>
      <c r="I234"/>
      <c r="J234">
        <v>-62.2434</v>
      </c>
      <c r="K234">
        <v>18.8489</v>
      </c>
      <c r="L234">
        <v>-45.684</v>
      </c>
    </row>
    <row r="235" spans="1:12" ht="12.75">
      <c r="A235" s="2">
        <f t="shared" si="3"/>
        <v>230</v>
      </c>
      <c r="B235">
        <v>-34.2685</v>
      </c>
      <c r="C235">
        <v>118.5153</v>
      </c>
      <c r="D235">
        <v>-92.12</v>
      </c>
      <c r="E235"/>
      <c r="F235">
        <v>91.9461</v>
      </c>
      <c r="G235">
        <v>162.2843</v>
      </c>
      <c r="H235">
        <v>-2.5235</v>
      </c>
      <c r="I235"/>
      <c r="J235">
        <v>-62.4256</v>
      </c>
      <c r="K235">
        <v>19.1645</v>
      </c>
      <c r="L235">
        <v>-45.684</v>
      </c>
    </row>
    <row r="236" spans="1:12" ht="12.75">
      <c r="A236" s="2">
        <f t="shared" si="3"/>
        <v>231</v>
      </c>
      <c r="B236">
        <v>-34.4507</v>
      </c>
      <c r="C236">
        <v>118.8309</v>
      </c>
      <c r="D236">
        <v>-92.12</v>
      </c>
      <c r="E236"/>
      <c r="F236">
        <v>91.7639</v>
      </c>
      <c r="G236">
        <v>162.5998</v>
      </c>
      <c r="H236">
        <v>-2.5235</v>
      </c>
      <c r="I236"/>
      <c r="J236">
        <v>-62.6078</v>
      </c>
      <c r="K236">
        <v>19.4801</v>
      </c>
      <c r="L236">
        <v>-45.684</v>
      </c>
    </row>
    <row r="237" spans="1:12" ht="12.75">
      <c r="A237" s="2">
        <f t="shared" si="3"/>
        <v>232</v>
      </c>
      <c r="B237">
        <v>-34.6329</v>
      </c>
      <c r="C237">
        <v>119.1464</v>
      </c>
      <c r="D237">
        <v>-92.12</v>
      </c>
      <c r="E237"/>
      <c r="F237">
        <v>91.5818</v>
      </c>
      <c r="G237">
        <v>162.9154</v>
      </c>
      <c r="H237">
        <v>-2.5235</v>
      </c>
      <c r="I237"/>
      <c r="J237">
        <v>-62.79</v>
      </c>
      <c r="K237">
        <v>19.7956</v>
      </c>
      <c r="L237">
        <v>-45.684</v>
      </c>
    </row>
    <row r="238" spans="1:12" ht="12.75">
      <c r="A238" s="2">
        <f t="shared" si="3"/>
        <v>233</v>
      </c>
      <c r="B238">
        <v>-34.8151</v>
      </c>
      <c r="C238">
        <v>119.462</v>
      </c>
      <c r="D238">
        <v>-92.12</v>
      </c>
      <c r="E238"/>
      <c r="F238">
        <v>91.3995</v>
      </c>
      <c r="G238">
        <v>163.231</v>
      </c>
      <c r="H238">
        <v>-2.5235</v>
      </c>
      <c r="I238"/>
      <c r="J238">
        <v>-62.9722</v>
      </c>
      <c r="K238">
        <v>20.1112</v>
      </c>
      <c r="L238">
        <v>-45.684</v>
      </c>
    </row>
    <row r="239" spans="1:12" ht="12.75">
      <c r="A239" s="2">
        <f t="shared" si="3"/>
        <v>234</v>
      </c>
      <c r="B239">
        <v>-34.9973</v>
      </c>
      <c r="C239">
        <v>119.7776</v>
      </c>
      <c r="D239">
        <v>-92.12</v>
      </c>
      <c r="E239"/>
      <c r="F239">
        <v>91.2174</v>
      </c>
      <c r="G239">
        <v>163.5465</v>
      </c>
      <c r="H239">
        <v>-2.5235</v>
      </c>
      <c r="I239"/>
      <c r="J239">
        <v>-63.1544</v>
      </c>
      <c r="K239">
        <v>20.4268</v>
      </c>
      <c r="L239">
        <v>-45.684</v>
      </c>
    </row>
    <row r="240" spans="1:12" ht="12.75">
      <c r="A240" s="2">
        <f t="shared" si="3"/>
        <v>235</v>
      </c>
      <c r="B240">
        <v>-35.1795</v>
      </c>
      <c r="C240">
        <v>120.0931</v>
      </c>
      <c r="D240">
        <v>-92.12</v>
      </c>
      <c r="E240"/>
      <c r="F240">
        <v>91.0352</v>
      </c>
      <c r="G240">
        <v>163.8621</v>
      </c>
      <c r="H240">
        <v>-2.5235</v>
      </c>
      <c r="I240"/>
      <c r="J240">
        <v>-63.3366</v>
      </c>
      <c r="K240">
        <v>20.7423</v>
      </c>
      <c r="L240">
        <v>-45.684</v>
      </c>
    </row>
    <row r="241" spans="1:12" ht="12.75">
      <c r="A241" s="2">
        <f t="shared" si="3"/>
        <v>236</v>
      </c>
      <c r="B241">
        <v>-35.3616</v>
      </c>
      <c r="C241">
        <v>120.4087</v>
      </c>
      <c r="D241">
        <v>-92.12</v>
      </c>
      <c r="E241"/>
      <c r="F241">
        <v>90.853</v>
      </c>
      <c r="G241">
        <v>164.1776</v>
      </c>
      <c r="H241">
        <v>-2.5235</v>
      </c>
      <c r="I241"/>
      <c r="J241">
        <v>-63.5188</v>
      </c>
      <c r="K241">
        <v>21.0579</v>
      </c>
      <c r="L241">
        <v>-45.684</v>
      </c>
    </row>
    <row r="242" spans="1:12" ht="12.75">
      <c r="A242" s="2">
        <f t="shared" si="3"/>
        <v>237</v>
      </c>
      <c r="B242">
        <v>-35.5438</v>
      </c>
      <c r="C242">
        <v>120.7242</v>
      </c>
      <c r="D242">
        <v>-92.12</v>
      </c>
      <c r="E242"/>
      <c r="F242">
        <v>90.6708</v>
      </c>
      <c r="G242">
        <v>164.4932</v>
      </c>
      <c r="H242">
        <v>-2.5235</v>
      </c>
      <c r="I242"/>
      <c r="J242">
        <v>-63.7009</v>
      </c>
      <c r="K242">
        <v>21.3734</v>
      </c>
      <c r="L242">
        <v>-45.684</v>
      </c>
    </row>
    <row r="243" spans="1:12" ht="12.75">
      <c r="A243" s="2">
        <f t="shared" si="3"/>
        <v>238</v>
      </c>
      <c r="B243">
        <v>-35.726</v>
      </c>
      <c r="C243">
        <v>121.0398</v>
      </c>
      <c r="D243">
        <v>-92.12</v>
      </c>
      <c r="E243"/>
      <c r="F243">
        <v>90.4886</v>
      </c>
      <c r="G243">
        <v>164.8088</v>
      </c>
      <c r="H243">
        <v>-2.5235</v>
      </c>
      <c r="I243"/>
      <c r="J243">
        <v>-63.8831</v>
      </c>
      <c r="K243">
        <v>21.689</v>
      </c>
      <c r="L243">
        <v>-45.684</v>
      </c>
    </row>
    <row r="244" spans="1:12" ht="12.75">
      <c r="A244" s="2">
        <f t="shared" si="3"/>
        <v>239</v>
      </c>
      <c r="B244">
        <v>-35.9082</v>
      </c>
      <c r="C244">
        <v>121.3553</v>
      </c>
      <c r="D244">
        <v>-92.12</v>
      </c>
      <c r="E244"/>
      <c r="F244">
        <v>90.3064</v>
      </c>
      <c r="G244">
        <v>165.1243</v>
      </c>
      <c r="H244">
        <v>-2.5235</v>
      </c>
      <c r="I244"/>
      <c r="J244">
        <v>-64.0653</v>
      </c>
      <c r="K244">
        <v>22.0045</v>
      </c>
      <c r="L244">
        <v>-45.684</v>
      </c>
    </row>
    <row r="245" spans="1:12" ht="12.75">
      <c r="A245" s="2">
        <f t="shared" si="3"/>
        <v>240</v>
      </c>
      <c r="B245">
        <v>-36.0904</v>
      </c>
      <c r="C245">
        <v>121.6709</v>
      </c>
      <c r="D245">
        <v>-92.12</v>
      </c>
      <c r="E245"/>
      <c r="F245">
        <v>90.1242</v>
      </c>
      <c r="G245">
        <v>165.4399</v>
      </c>
      <c r="H245">
        <v>-2.5235</v>
      </c>
      <c r="I245"/>
      <c r="J245">
        <v>-64.2475</v>
      </c>
      <c r="K245">
        <v>22.3201</v>
      </c>
      <c r="L245">
        <v>-45.684</v>
      </c>
    </row>
    <row r="246" spans="1:12" ht="12.75">
      <c r="A246" s="2">
        <f t="shared" si="3"/>
        <v>241</v>
      </c>
      <c r="B246">
        <v>-36.2726</v>
      </c>
      <c r="C246">
        <v>121.9865</v>
      </c>
      <c r="D246">
        <v>-92.12</v>
      </c>
      <c r="E246"/>
      <c r="F246">
        <v>89.942</v>
      </c>
      <c r="G246">
        <v>165.7555</v>
      </c>
      <c r="H246">
        <v>-2.5235</v>
      </c>
      <c r="I246"/>
      <c r="J246">
        <v>-64.4297</v>
      </c>
      <c r="K246">
        <v>22.6357</v>
      </c>
      <c r="L246">
        <v>-45.684</v>
      </c>
    </row>
    <row r="247" spans="1:12" ht="12.75">
      <c r="A247" s="2">
        <f t="shared" si="3"/>
        <v>242</v>
      </c>
      <c r="B247">
        <v>-36.4548</v>
      </c>
      <c r="C247">
        <v>122.302</v>
      </c>
      <c r="D247">
        <v>-92.12</v>
      </c>
      <c r="E247"/>
      <c r="F247">
        <v>89.7599</v>
      </c>
      <c r="G247">
        <v>166.071</v>
      </c>
      <c r="H247">
        <v>-2.5235</v>
      </c>
      <c r="I247"/>
      <c r="J247">
        <v>-64.6119</v>
      </c>
      <c r="K247">
        <v>22.9512</v>
      </c>
      <c r="L247">
        <v>-45.684</v>
      </c>
    </row>
    <row r="248" spans="1:12" ht="12.75">
      <c r="A248" s="2">
        <f t="shared" si="3"/>
        <v>243</v>
      </c>
      <c r="B248">
        <v>-36.637</v>
      </c>
      <c r="C248">
        <v>122.6176</v>
      </c>
      <c r="D248">
        <v>-92.12</v>
      </c>
      <c r="E248"/>
      <c r="F248">
        <v>89.5777</v>
      </c>
      <c r="G248">
        <v>166.3866</v>
      </c>
      <c r="H248">
        <v>-2.5235</v>
      </c>
      <c r="I248"/>
      <c r="J248">
        <v>-64.7941</v>
      </c>
      <c r="K248">
        <v>23.2668</v>
      </c>
      <c r="L248">
        <v>-45.684</v>
      </c>
    </row>
    <row r="249" spans="1:12" ht="12.75">
      <c r="A249" s="2">
        <f t="shared" si="3"/>
        <v>244</v>
      </c>
      <c r="B249">
        <v>-36.8192</v>
      </c>
      <c r="C249">
        <v>122.9332</v>
      </c>
      <c r="D249">
        <v>-92.12</v>
      </c>
      <c r="E249"/>
      <c r="F249">
        <v>89.3955</v>
      </c>
      <c r="G249">
        <v>166.7021</v>
      </c>
      <c r="H249">
        <v>-2.5235</v>
      </c>
      <c r="I249"/>
      <c r="J249">
        <v>-64.9763</v>
      </c>
      <c r="K249">
        <v>23.5824</v>
      </c>
      <c r="L249">
        <v>-45.684</v>
      </c>
    </row>
    <row r="250" spans="1:12" ht="12.75">
      <c r="A250" s="2">
        <f t="shared" si="3"/>
        <v>245</v>
      </c>
      <c r="B250">
        <v>-37.0013</v>
      </c>
      <c r="C250">
        <v>123.2487</v>
      </c>
      <c r="D250">
        <v>-92.12</v>
      </c>
      <c r="E250"/>
      <c r="F250">
        <v>89.2133</v>
      </c>
      <c r="G250">
        <v>167.0177</v>
      </c>
      <c r="H250">
        <v>-2.5235</v>
      </c>
      <c r="I250"/>
      <c r="J250">
        <v>-65.1585</v>
      </c>
      <c r="K250">
        <v>23.8979</v>
      </c>
      <c r="L250">
        <v>-45.684</v>
      </c>
    </row>
    <row r="251" spans="1:12" ht="12.75">
      <c r="A251" s="2">
        <f t="shared" si="3"/>
        <v>246</v>
      </c>
      <c r="B251">
        <v>-37.1835</v>
      </c>
      <c r="C251">
        <v>123.5643</v>
      </c>
      <c r="D251">
        <v>-92.12</v>
      </c>
      <c r="E251"/>
      <c r="F251">
        <v>89.0311</v>
      </c>
      <c r="G251">
        <v>167.3333</v>
      </c>
      <c r="H251">
        <v>-2.5235</v>
      </c>
      <c r="I251"/>
      <c r="J251">
        <v>-65.3406</v>
      </c>
      <c r="K251">
        <v>24.2135</v>
      </c>
      <c r="L251">
        <v>-45.684</v>
      </c>
    </row>
    <row r="252" spans="1:12" ht="12.75">
      <c r="A252" s="2">
        <f t="shared" si="3"/>
        <v>247</v>
      </c>
      <c r="B252">
        <v>-37.3657</v>
      </c>
      <c r="C252">
        <v>123.8799</v>
      </c>
      <c r="D252">
        <v>-92.12</v>
      </c>
      <c r="E252"/>
      <c r="F252">
        <v>88.8489</v>
      </c>
      <c r="G252">
        <v>167.6488</v>
      </c>
      <c r="H252">
        <v>-2.5235</v>
      </c>
      <c r="I252"/>
      <c r="J252">
        <v>-65.5229</v>
      </c>
      <c r="K252">
        <v>24.5291</v>
      </c>
      <c r="L252">
        <v>-45.684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7"/>
  <sheetViews>
    <sheetView tabSelected="1" workbookViewId="0" topLeftCell="S1">
      <pane ySplit="10710" topLeftCell="BM253" activePane="topLeft" state="split"/>
      <selection pane="topLeft" activeCell="AN6" sqref="AN6"/>
      <selection pane="bottomLeft" activeCell="AO255" sqref="AO255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4.281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8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255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35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2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36</v>
      </c>
      <c r="AO5" s="5" t="s">
        <v>37</v>
      </c>
      <c r="AP5" s="5" t="s">
        <v>38</v>
      </c>
    </row>
    <row r="6" spans="1:42" ht="12.75">
      <c r="A6">
        <v>0</v>
      </c>
      <c r="B6">
        <v>27.0822</v>
      </c>
      <c r="C6">
        <v>4.7753</v>
      </c>
      <c r="D6">
        <v>73.43</v>
      </c>
      <c r="G6">
        <v>77.3074</v>
      </c>
      <c r="H6">
        <v>13.6314</v>
      </c>
      <c r="I6">
        <v>73.43</v>
      </c>
      <c r="L6">
        <v>50.7802</v>
      </c>
      <c r="M6">
        <v>60.5175</v>
      </c>
      <c r="N6">
        <v>63.5425</v>
      </c>
      <c r="Q6">
        <v>50.359</v>
      </c>
      <c r="R6">
        <v>29</v>
      </c>
      <c r="S6">
        <v>0</v>
      </c>
      <c r="V6" s="1">
        <f aca="true" t="shared" si="0" ref="V6:V69">xc</f>
        <v>50.359</v>
      </c>
      <c r="W6" s="1">
        <f aca="true" t="shared" si="1" ref="W6:W69">yc</f>
        <v>29</v>
      </c>
      <c r="X6" s="1">
        <f aca="true" t="shared" si="2" ref="X6:X69">Height</f>
        <v>255</v>
      </c>
      <c r="AA6" s="1">
        <f aca="true" t="shared" si="3" ref="AA6:AA69">SQRT((xh-x_1)^2+(yh-y_1)^2+(zh-z_1)^2)</f>
        <v>184.651862726402</v>
      </c>
      <c r="AB6" s="1">
        <f aca="true" t="shared" si="4" ref="AB6:AB69">SQRT((xh-x_2)^2+(yh-y_2)^2+(zh-z_2)^2)</f>
        <v>184.20118085538974</v>
      </c>
      <c r="AC6" s="1">
        <f aca="true" t="shared" si="5" ref="AC6:AC69">SQRT((xh-x_3)^2+(yh-y_3)^2+(zh-z_3)^2)</f>
        <v>194.03480234725936</v>
      </c>
      <c r="AE6" s="1">
        <f aca="true" t="shared" si="6" ref="AE6:AE69">SQRT((x_2-x_1)^2+(y_2-y_1)^2+(z_2-z_1)^2)</f>
        <v>51.000011982841734</v>
      </c>
      <c r="AF6" s="1">
        <f aca="true" t="shared" si="7" ref="AF6:AF69">SQRT((x_2-x_3)^2+(y_2-y_3)^2+(z_2-z_3)^2)</f>
        <v>54.77007731690727</v>
      </c>
      <c r="AG6" s="1">
        <f aca="true" t="shared" si="8" ref="AG6:AG69">SQRT((x_3-x_1)^2+(y_3-y_1)^2+(z_3-z_1)^2)</f>
        <v>61.372230862907365</v>
      </c>
      <c r="AI6" s="1">
        <f aca="true" t="shared" si="9" ref="AI6:AI69">ASIN((zh-z_1)/len1)*180/PI()</f>
        <v>79.5172960329213</v>
      </c>
      <c r="AJ6" s="1">
        <f aca="true" t="shared" si="10" ref="AJ6:AJ69">ASIN((zh-z_2)/len2)*180/PI()</f>
        <v>80.30416759611505</v>
      </c>
      <c r="AK6" s="1">
        <f aca="true" t="shared" si="11" ref="AK6:AK69">ASIN((zh-z_3)/len3)*180/PI()</f>
        <v>80.6510596294042</v>
      </c>
      <c r="AN6" s="12">
        <f>((x_1-xh)*(y_2-yh)-(x_2-xh)*(y_1-yh))/(SQRT((x_1-x_2)^2+(y_1-y_2)^2))</f>
        <v>19.814676402428795</v>
      </c>
      <c r="AO6" s="12">
        <f>((x_2-xh)*(y_3-yh)-(x_3-xh)*(y_2-yh))/(SQRT((x_2-x_3)^2+(y_2-y_3)^2))</f>
        <v>15.88669454064325</v>
      </c>
      <c r="AP6" s="12">
        <f>((x_3-xh)*(y_1-yh)-(x_1-xh)*(y_3-yh))/(SQRT((x_3-x_1)^2+(y_3-y_1)^2))</f>
        <v>11.943484774853617</v>
      </c>
    </row>
    <row r="7" spans="1:42" ht="12.75">
      <c r="A7">
        <f aca="true" t="shared" si="12" ref="A7:A70">A6+1</f>
        <v>1</v>
      </c>
      <c r="B7">
        <v>27.0822</v>
      </c>
      <c r="C7">
        <v>4.8252</v>
      </c>
      <c r="D7">
        <v>73.43</v>
      </c>
      <c r="E7" s="1">
        <f aca="true" t="shared" si="13" ref="E7:E70">SQRT((B7-B6)^2+(C7-C6)^2+(D7-D6)^2)</f>
        <v>0.049900000000000055</v>
      </c>
      <c r="G7">
        <v>77.3074</v>
      </c>
      <c r="H7">
        <v>13.6813</v>
      </c>
      <c r="I7">
        <v>73.43</v>
      </c>
      <c r="J7" s="1">
        <f aca="true" t="shared" si="14" ref="J7:J70">SQRT((G7-G6)^2+(H7-H6)^2+(I7-I6)^2)</f>
        <v>0.049900000000000944</v>
      </c>
      <c r="L7">
        <v>50.7802</v>
      </c>
      <c r="M7">
        <v>60.5674</v>
      </c>
      <c r="N7">
        <v>63.5425</v>
      </c>
      <c r="O7" s="1">
        <f aca="true" t="shared" si="15" ref="O7:O70">SQRT((L7-L6)^2+(M7-M6)^2+(N7-N6)^2)</f>
        <v>0.049900000000000944</v>
      </c>
      <c r="Q7">
        <v>50.359</v>
      </c>
      <c r="R7">
        <v>29.0499</v>
      </c>
      <c r="S7">
        <v>0</v>
      </c>
      <c r="T7" s="1">
        <f aca="true" t="shared" si="16" ref="T7:T70">SQRT((Q7-Q6)^2+(R7-R6)^2+(S7-S6)^2)</f>
        <v>0.049900000000000944</v>
      </c>
      <c r="V7" s="1">
        <f t="shared" si="0"/>
        <v>50.359</v>
      </c>
      <c r="W7" s="1">
        <f t="shared" si="1"/>
        <v>29.0499</v>
      </c>
      <c r="X7" s="1">
        <f t="shared" si="2"/>
        <v>255</v>
      </c>
      <c r="Y7" s="1">
        <f aca="true" t="shared" si="17" ref="Y7:Y70">SQRT((V7-V6)^2+(W7-W6)^2+(X7-X6)^2)</f>
        <v>0.049900000000000944</v>
      </c>
      <c r="AA7" s="1">
        <f t="shared" si="3"/>
        <v>184.651862726402</v>
      </c>
      <c r="AB7" s="1">
        <f t="shared" si="4"/>
        <v>184.20118085538974</v>
      </c>
      <c r="AC7" s="1">
        <f t="shared" si="5"/>
        <v>194.03480234725936</v>
      </c>
      <c r="AE7" s="1">
        <f t="shared" si="6"/>
        <v>51.000011982841734</v>
      </c>
      <c r="AF7" s="1">
        <f t="shared" si="7"/>
        <v>54.77007731690727</v>
      </c>
      <c r="AG7" s="1">
        <f t="shared" si="8"/>
        <v>61.372230862907365</v>
      </c>
      <c r="AI7" s="1">
        <f t="shared" si="9"/>
        <v>79.5172960329213</v>
      </c>
      <c r="AJ7" s="1">
        <f t="shared" si="10"/>
        <v>80.30416759611505</v>
      </c>
      <c r="AK7" s="1">
        <f t="shared" si="11"/>
        <v>80.6510596294042</v>
      </c>
      <c r="AN7" s="12">
        <f>((x_1-xh)*(y_2-yh)-(x_2-xh)*(y_1-yh))/(SQRT((x_1-x_2)^2+(y_1-y_2)^2))</f>
        <v>19.814676402428802</v>
      </c>
      <c r="AO7" s="12">
        <f>((x_2-xh)*(y_3-yh)-(x_3-xh)*(y_2-yh))/(SQRT((x_2-x_3)^2+(y_2-y_3)^2))</f>
        <v>15.88669454064325</v>
      </c>
      <c r="AP7" s="12">
        <f>((x_3-xh)*(y_1-yh)-(x_1-xh)*(y_3-yh))/(SQRT((x_3-x_1)^2+(y_3-y_1)^2))</f>
        <v>11.943484774853617</v>
      </c>
    </row>
    <row r="8" spans="1:42" ht="12.75">
      <c r="A8">
        <f t="shared" si="12"/>
        <v>2</v>
      </c>
      <c r="B8">
        <v>27.0822</v>
      </c>
      <c r="C8">
        <v>5.0298</v>
      </c>
      <c r="D8">
        <v>73.43</v>
      </c>
      <c r="E8" s="1">
        <f t="shared" si="13"/>
        <v>0.20460000000000012</v>
      </c>
      <c r="G8">
        <v>77.3074</v>
      </c>
      <c r="H8">
        <v>13.8859</v>
      </c>
      <c r="I8">
        <v>73.43</v>
      </c>
      <c r="J8" s="1">
        <f t="shared" si="14"/>
        <v>0.20459999999999923</v>
      </c>
      <c r="L8">
        <v>50.7802</v>
      </c>
      <c r="M8">
        <v>60.772</v>
      </c>
      <c r="N8">
        <v>63.5425</v>
      </c>
      <c r="O8" s="1">
        <f t="shared" si="15"/>
        <v>0.20459999999999923</v>
      </c>
      <c r="Q8">
        <v>50.359</v>
      </c>
      <c r="R8">
        <v>29.2545</v>
      </c>
      <c r="S8">
        <v>0</v>
      </c>
      <c r="T8" s="1">
        <f t="shared" si="16"/>
        <v>0.20459999999999923</v>
      </c>
      <c r="V8" s="1">
        <f t="shared" si="0"/>
        <v>50.359</v>
      </c>
      <c r="W8" s="1">
        <f t="shared" si="1"/>
        <v>29.2545</v>
      </c>
      <c r="X8" s="1">
        <f t="shared" si="2"/>
        <v>255</v>
      </c>
      <c r="Y8" s="1">
        <f t="shared" si="17"/>
        <v>0.20459999999999923</v>
      </c>
      <c r="AA8" s="1">
        <f t="shared" si="3"/>
        <v>184.651862726402</v>
      </c>
      <c r="AB8" s="1">
        <f t="shared" si="4"/>
        <v>184.20118085538974</v>
      </c>
      <c r="AC8" s="1">
        <f t="shared" si="5"/>
        <v>194.03480234725936</v>
      </c>
      <c r="AE8" s="1">
        <f t="shared" si="6"/>
        <v>51.000011982841734</v>
      </c>
      <c r="AF8" s="1">
        <f t="shared" si="7"/>
        <v>54.77007731690727</v>
      </c>
      <c r="AG8" s="1">
        <f t="shared" si="8"/>
        <v>61.372230862907365</v>
      </c>
      <c r="AI8" s="1">
        <f t="shared" si="9"/>
        <v>79.5172960329213</v>
      </c>
      <c r="AJ8" s="1">
        <f t="shared" si="10"/>
        <v>80.30416759611505</v>
      </c>
      <c r="AK8" s="1">
        <f t="shared" si="11"/>
        <v>80.6510596294042</v>
      </c>
      <c r="AN8" s="12">
        <f>((x_1-xh)*(y_2-yh)-(x_2-xh)*(y_1-yh))/(SQRT((x_1-x_2)^2+(y_1-y_2)^2))</f>
        <v>19.814676402428795</v>
      </c>
      <c r="AO8" s="12">
        <f>((x_2-xh)*(y_3-yh)-(x_3-xh)*(y_2-yh))/(SQRT((x_2-x_3)^2+(y_2-y_3)^2))</f>
        <v>15.88669454064325</v>
      </c>
      <c r="AP8" s="12">
        <f>((x_3-xh)*(y_1-yh)-(x_1-xh)*(y_3-yh))/(SQRT((x_3-x_1)^2+(y_3-y_1)^2))</f>
        <v>11.943484774853617</v>
      </c>
    </row>
    <row r="9" spans="1:42" ht="12.75">
      <c r="A9">
        <f t="shared" si="12"/>
        <v>3</v>
      </c>
      <c r="B9">
        <v>27.0822</v>
      </c>
      <c r="C9">
        <v>5.3161</v>
      </c>
      <c r="D9">
        <v>73.43</v>
      </c>
      <c r="E9" s="1">
        <f t="shared" si="13"/>
        <v>0.2862999999999998</v>
      </c>
      <c r="G9">
        <v>77.3074</v>
      </c>
      <c r="H9">
        <v>14.1721</v>
      </c>
      <c r="I9">
        <v>73.43</v>
      </c>
      <c r="J9" s="1">
        <f t="shared" si="14"/>
        <v>0.2862000000000009</v>
      </c>
      <c r="L9">
        <v>50.7802</v>
      </c>
      <c r="M9">
        <v>61.0583</v>
      </c>
      <c r="N9">
        <v>63.5425</v>
      </c>
      <c r="O9" s="1">
        <f t="shared" si="15"/>
        <v>0.2863000000000042</v>
      </c>
      <c r="Q9">
        <v>50.359</v>
      </c>
      <c r="R9">
        <v>29.5408</v>
      </c>
      <c r="S9">
        <v>0</v>
      </c>
      <c r="T9" s="1">
        <f t="shared" si="16"/>
        <v>0.28630000000000067</v>
      </c>
      <c r="V9" s="1">
        <f t="shared" si="0"/>
        <v>50.359</v>
      </c>
      <c r="W9" s="1">
        <f t="shared" si="1"/>
        <v>29.5408</v>
      </c>
      <c r="X9" s="1">
        <f t="shared" si="2"/>
        <v>255</v>
      </c>
      <c r="Y9" s="1">
        <f t="shared" si="17"/>
        <v>0.28630000000000067</v>
      </c>
      <c r="AA9" s="1">
        <f t="shared" si="3"/>
        <v>184.651862726402</v>
      </c>
      <c r="AB9" s="1">
        <f t="shared" si="4"/>
        <v>184.20118919879425</v>
      </c>
      <c r="AC9" s="1">
        <f t="shared" si="5"/>
        <v>194.03480234725936</v>
      </c>
      <c r="AE9" s="1">
        <f t="shared" si="6"/>
        <v>50.99999461803893</v>
      </c>
      <c r="AF9" s="1">
        <f t="shared" si="7"/>
        <v>54.77016292225175</v>
      </c>
      <c r="AG9" s="1">
        <f t="shared" si="8"/>
        <v>61.37223086290737</v>
      </c>
      <c r="AI9" s="1">
        <f t="shared" si="9"/>
        <v>79.5172960329213</v>
      </c>
      <c r="AJ9" s="1">
        <f t="shared" si="10"/>
        <v>80.30415240683577</v>
      </c>
      <c r="AK9" s="1">
        <f t="shared" si="11"/>
        <v>80.6510596294042</v>
      </c>
      <c r="AN9" s="12">
        <f>((x_1-xh)*(y_2-yh)-(x_2-xh)*(y_1-yh))/(SQRT((x_1-x_2)^2+(y_1-y_2)^2))</f>
        <v>19.81472878984508</v>
      </c>
      <c r="AO9" s="12">
        <f>((x_2-xh)*(y_3-yh)-(x_3-xh)*(y_2-yh))/(SQRT((x_2-x_3)^2+(y_2-y_3)^2))</f>
        <v>15.886669655241262</v>
      </c>
      <c r="AP9" s="12">
        <f>((x_3-xh)*(y_1-yh)-(x_1-xh)*(y_3-yh))/(SQRT((x_3-x_1)^2+(y_3-y_1)^2))</f>
        <v>11.943484774853617</v>
      </c>
    </row>
    <row r="10" spans="1:42" ht="12.75">
      <c r="A10">
        <f t="shared" si="12"/>
        <v>4</v>
      </c>
      <c r="B10">
        <v>27.0364</v>
      </c>
      <c r="C10">
        <v>5.6026</v>
      </c>
      <c r="D10">
        <v>73.1939</v>
      </c>
      <c r="E10" s="1">
        <f t="shared" si="13"/>
        <v>0.3740629626145893</v>
      </c>
      <c r="G10">
        <v>77.2285</v>
      </c>
      <c r="H10">
        <v>14.643</v>
      </c>
      <c r="I10">
        <v>73.0622</v>
      </c>
      <c r="J10" s="1">
        <f t="shared" si="14"/>
        <v>0.6027013024708034</v>
      </c>
      <c r="L10">
        <v>50.5111</v>
      </c>
      <c r="M10">
        <v>61.3864</v>
      </c>
      <c r="N10">
        <v>63.0127</v>
      </c>
      <c r="O10" s="1">
        <f t="shared" si="15"/>
        <v>0.6787874925188254</v>
      </c>
      <c r="Q10">
        <v>50.0907</v>
      </c>
      <c r="R10">
        <v>29.5819</v>
      </c>
      <c r="S10">
        <v>-0.3867</v>
      </c>
      <c r="T10" s="1">
        <f t="shared" si="16"/>
        <v>0.47245210339250465</v>
      </c>
      <c r="V10" s="1">
        <f t="shared" si="0"/>
        <v>50.0907</v>
      </c>
      <c r="W10" s="1">
        <f t="shared" si="1"/>
        <v>29.5819</v>
      </c>
      <c r="X10" s="1">
        <f t="shared" si="2"/>
        <v>255</v>
      </c>
      <c r="Y10" s="1">
        <f t="shared" si="17"/>
        <v>0.2714297330802245</v>
      </c>
      <c r="AA10" s="1">
        <f t="shared" si="3"/>
        <v>184.82414770313432</v>
      </c>
      <c r="AB10" s="1">
        <f t="shared" si="4"/>
        <v>184.55620821551898</v>
      </c>
      <c r="AC10" s="1">
        <f t="shared" si="5"/>
        <v>194.604281344733</v>
      </c>
      <c r="AE10" s="1">
        <f t="shared" si="6"/>
        <v>50.99993215152349</v>
      </c>
      <c r="AF10" s="1">
        <f t="shared" si="7"/>
        <v>54.770040684392406</v>
      </c>
      <c r="AG10" s="1">
        <f t="shared" si="8"/>
        <v>61.3722308211947</v>
      </c>
      <c r="AI10" s="1">
        <f t="shared" si="9"/>
        <v>79.63154425916773</v>
      </c>
      <c r="AJ10" s="1">
        <f t="shared" si="10"/>
        <v>80.33711557324908</v>
      </c>
      <c r="AK10" s="1">
        <f t="shared" si="11"/>
        <v>80.59303254726997</v>
      </c>
      <c r="AN10" s="12">
        <f>((x_1-xh)*(y_2-yh)-(x_2-xh)*(y_1-yh))/(SQRT((x_1-x_2)^2+(y_1-y_2)^2))</f>
        <v>19.512862193332563</v>
      </c>
      <c r="AO10" s="12">
        <f>((x_2-xh)*(y_3-yh)-(x_3-xh)*(y_2-yh))/(SQRT((x_2-x_3)^2+(y_2-y_3)^2))</f>
        <v>16.147503315806958</v>
      </c>
      <c r="AP10" s="12">
        <f>((x_3-xh)*(y_1-yh)-(x_1-xh)*(y_3-yh))/(SQRT((x_3-x_1)^2+(y_3-y_1)^2))</f>
        <v>11.948571144910758</v>
      </c>
    </row>
    <row r="11" spans="1:42" ht="12.75">
      <c r="A11">
        <f t="shared" si="12"/>
        <v>5</v>
      </c>
      <c r="B11">
        <v>26.9888</v>
      </c>
      <c r="C11">
        <v>5.891</v>
      </c>
      <c r="D11">
        <v>72.9559</v>
      </c>
      <c r="E11" s="1">
        <f t="shared" si="13"/>
        <v>0.376940738047773</v>
      </c>
      <c r="G11">
        <v>77.147</v>
      </c>
      <c r="H11">
        <v>15.1156</v>
      </c>
      <c r="I11">
        <v>72.6927</v>
      </c>
      <c r="J11" s="1">
        <f t="shared" si="14"/>
        <v>0.6054116450812621</v>
      </c>
      <c r="L11">
        <v>50.2391</v>
      </c>
      <c r="M11">
        <v>61.7145</v>
      </c>
      <c r="N11">
        <v>62.4813</v>
      </c>
      <c r="O11" s="1">
        <f t="shared" si="15"/>
        <v>0.6811898193602162</v>
      </c>
      <c r="Q11">
        <v>49.8223</v>
      </c>
      <c r="R11">
        <v>29.6232</v>
      </c>
      <c r="S11">
        <v>-0.7734</v>
      </c>
      <c r="T11" s="1">
        <f t="shared" si="16"/>
        <v>0.4725263378902808</v>
      </c>
      <c r="V11" s="1">
        <f t="shared" si="0"/>
        <v>49.8223</v>
      </c>
      <c r="W11" s="1">
        <f t="shared" si="1"/>
        <v>29.6232</v>
      </c>
      <c r="X11" s="1">
        <f t="shared" si="2"/>
        <v>255</v>
      </c>
      <c r="Y11" s="1">
        <f t="shared" si="17"/>
        <v>0.27155892546554206</v>
      </c>
      <c r="AA11" s="1">
        <f t="shared" si="3"/>
        <v>184.99902806204148</v>
      </c>
      <c r="AB11" s="1">
        <f t="shared" si="4"/>
        <v>184.91365909834786</v>
      </c>
      <c r="AC11" s="1">
        <f t="shared" si="5"/>
        <v>195.17549822562256</v>
      </c>
      <c r="AE11" s="1">
        <f t="shared" si="6"/>
        <v>51.00007398661301</v>
      </c>
      <c r="AF11" s="1">
        <f t="shared" si="7"/>
        <v>54.770112776769054</v>
      </c>
      <c r="AG11" s="1">
        <f t="shared" si="8"/>
        <v>61.372280774792785</v>
      </c>
      <c r="AI11" s="1">
        <f t="shared" si="9"/>
        <v>79.74569729742386</v>
      </c>
      <c r="AJ11" s="1">
        <f t="shared" si="10"/>
        <v>80.36877123857657</v>
      </c>
      <c r="AK11" s="1">
        <f t="shared" si="11"/>
        <v>80.53548966446436</v>
      </c>
      <c r="AN11" s="12">
        <f>((x_1-xh)*(y_2-yh)-(x_2-xh)*(y_1-yh))/(SQRT((x_1-x_2)^2+(y_1-y_2)^2))</f>
        <v>19.21070893730732</v>
      </c>
      <c r="AO11" s="12">
        <f>((x_2-xh)*(y_3-yh)-(x_3-xh)*(y_2-yh))/(SQRT((x_2-x_3)^2+(y_2-y_3)^2))</f>
        <v>16.408390657776405</v>
      </c>
      <c r="AP11" s="12">
        <f>((x_3-xh)*(y_1-yh)-(x_1-xh)*(y_3-yh))/(SQRT((x_3-x_1)^2+(y_3-y_1)^2))</f>
        <v>11.953753948961936</v>
      </c>
    </row>
    <row r="12" spans="1:42" ht="12.75">
      <c r="A12">
        <f t="shared" si="12"/>
        <v>6</v>
      </c>
      <c r="B12">
        <v>26.9396</v>
      </c>
      <c r="C12">
        <v>6.1813</v>
      </c>
      <c r="D12">
        <v>72.7162</v>
      </c>
      <c r="E12" s="1">
        <f t="shared" si="13"/>
        <v>0.37967199001243157</v>
      </c>
      <c r="G12">
        <v>77.0627</v>
      </c>
      <c r="H12">
        <v>15.5898</v>
      </c>
      <c r="I12">
        <v>72.3213</v>
      </c>
      <c r="J12" s="1">
        <f t="shared" si="14"/>
        <v>0.608202342974775</v>
      </c>
      <c r="L12">
        <v>49.9642</v>
      </c>
      <c r="M12">
        <v>62.0424</v>
      </c>
      <c r="N12">
        <v>61.9483</v>
      </c>
      <c r="O12" s="1">
        <f t="shared" si="15"/>
        <v>0.683503781993922</v>
      </c>
      <c r="Q12">
        <v>49.5539</v>
      </c>
      <c r="R12">
        <v>29.6647</v>
      </c>
      <c r="S12">
        <v>-1.1603</v>
      </c>
      <c r="T12" s="1">
        <f t="shared" si="16"/>
        <v>0.47270754172109414</v>
      </c>
      <c r="V12" s="1">
        <f t="shared" si="0"/>
        <v>49.5539</v>
      </c>
      <c r="W12" s="1">
        <f t="shared" si="1"/>
        <v>29.6647</v>
      </c>
      <c r="X12" s="1">
        <f t="shared" si="2"/>
        <v>255</v>
      </c>
      <c r="Y12" s="1">
        <f t="shared" si="17"/>
        <v>0.27158941437397704</v>
      </c>
      <c r="AA12" s="1">
        <f t="shared" si="3"/>
        <v>185.1762954119398</v>
      </c>
      <c r="AB12" s="1">
        <f t="shared" si="4"/>
        <v>185.27370110498683</v>
      </c>
      <c r="AC12" s="1">
        <f t="shared" si="5"/>
        <v>195.74841679122207</v>
      </c>
      <c r="AE12" s="1">
        <f t="shared" si="6"/>
        <v>51.000009528136374</v>
      </c>
      <c r="AF12" s="1">
        <f t="shared" si="7"/>
        <v>54.77017325159745</v>
      </c>
      <c r="AG12" s="1">
        <f t="shared" si="8"/>
        <v>61.37216281654086</v>
      </c>
      <c r="AI12" s="1">
        <f t="shared" si="9"/>
        <v>79.85976045425461</v>
      </c>
      <c r="AJ12" s="1">
        <f t="shared" si="10"/>
        <v>80.39919327007613</v>
      </c>
      <c r="AK12" s="1">
        <f t="shared" si="11"/>
        <v>80.47848576671062</v>
      </c>
      <c r="AN12" s="12">
        <f>((x_1-xh)*(y_2-yh)-(x_2-xh)*(y_1-yh))/(SQRT((x_1-x_2)^2+(y_1-y_2)^2))</f>
        <v>18.908292035549213</v>
      </c>
      <c r="AO12" s="12">
        <f>((x_2-xh)*(y_3-yh)-(x_3-xh)*(y_2-yh))/(SQRT((x_2-x_3)^2+(y_2-y_3)^2))</f>
        <v>16.669106143847618</v>
      </c>
      <c r="AP12" s="12">
        <f>((x_3-xh)*(y_1-yh)-(x_1-xh)*(y_3-yh))/(SQRT((x_3-x_1)^2+(y_3-y_1)^2))</f>
        <v>11.958986613465747</v>
      </c>
    </row>
    <row r="13" spans="1:42" ht="12.75">
      <c r="A13">
        <f t="shared" si="12"/>
        <v>7</v>
      </c>
      <c r="B13">
        <v>26.8887</v>
      </c>
      <c r="C13">
        <v>6.4733</v>
      </c>
      <c r="D13">
        <v>72.4746</v>
      </c>
      <c r="E13" s="1">
        <f t="shared" si="13"/>
        <v>0.38239425989416</v>
      </c>
      <c r="G13">
        <v>76.9757</v>
      </c>
      <c r="H13">
        <v>16.0658</v>
      </c>
      <c r="I13">
        <v>71.9481</v>
      </c>
      <c r="J13" s="1">
        <f t="shared" si="14"/>
        <v>0.6110836603935648</v>
      </c>
      <c r="L13">
        <v>49.6866</v>
      </c>
      <c r="M13">
        <v>62.3702</v>
      </c>
      <c r="N13">
        <v>61.4137</v>
      </c>
      <c r="O13" s="1">
        <f t="shared" si="15"/>
        <v>0.6857927966959133</v>
      </c>
      <c r="Q13">
        <v>49.2853</v>
      </c>
      <c r="R13">
        <v>29.7062</v>
      </c>
      <c r="S13">
        <v>-1.5472</v>
      </c>
      <c r="T13" s="1">
        <f t="shared" si="16"/>
        <v>0.47282112896950723</v>
      </c>
      <c r="V13" s="1">
        <f t="shared" si="0"/>
        <v>49.2853</v>
      </c>
      <c r="W13" s="1">
        <f t="shared" si="1"/>
        <v>29.7062</v>
      </c>
      <c r="X13" s="1">
        <f t="shared" si="2"/>
        <v>255</v>
      </c>
      <c r="Y13" s="1">
        <f t="shared" si="17"/>
        <v>0.2717870673891596</v>
      </c>
      <c r="AA13" s="1">
        <f t="shared" si="3"/>
        <v>185.35613553138725</v>
      </c>
      <c r="AB13" s="1">
        <f t="shared" si="4"/>
        <v>185.6362487714347</v>
      </c>
      <c r="AC13" s="1">
        <f t="shared" si="5"/>
        <v>196.32308444342453</v>
      </c>
      <c r="AE13" s="1">
        <f t="shared" si="6"/>
        <v>51.00000811274445</v>
      </c>
      <c r="AF13" s="1">
        <f t="shared" si="7"/>
        <v>54.77011978743519</v>
      </c>
      <c r="AG13" s="1">
        <f t="shared" si="8"/>
        <v>61.3722346247063</v>
      </c>
      <c r="AI13" s="1">
        <f t="shared" si="9"/>
        <v>79.97376091006655</v>
      </c>
      <c r="AJ13" s="1">
        <f t="shared" si="10"/>
        <v>80.42834735774775</v>
      </c>
      <c r="AK13" s="1">
        <f t="shared" si="11"/>
        <v>80.4219290569253</v>
      </c>
      <c r="AN13" s="12">
        <f>((x_1-xh)*(y_2-yh)-(x_2-xh)*(y_1-yh))/(SQRT((x_1-x_2)^2+(y_1-y_2)^2))</f>
        <v>18.605437070976905</v>
      </c>
      <c r="AO13" s="12">
        <f>((x_2-xh)*(y_3-yh)-(x_3-xh)*(y_2-yh))/(SQRT((x_2-x_3)^2+(y_2-y_3)^2))</f>
        <v>16.93015164824061</v>
      </c>
      <c r="AP13" s="12">
        <f>((x_3-xh)*(y_1-yh)-(x_1-xh)*(y_3-yh))/(SQRT((x_3-x_1)^2+(y_3-y_1)^2))</f>
        <v>11.96408486425922</v>
      </c>
    </row>
    <row r="14" spans="1:42" ht="12.75">
      <c r="A14">
        <f t="shared" si="12"/>
        <v>8</v>
      </c>
      <c r="B14">
        <v>26.836</v>
      </c>
      <c r="C14">
        <v>6.7672</v>
      </c>
      <c r="D14">
        <v>72.2312</v>
      </c>
      <c r="E14" s="1">
        <f t="shared" si="13"/>
        <v>0.38522468768239293</v>
      </c>
      <c r="G14">
        <v>76.8859</v>
      </c>
      <c r="H14">
        <v>16.5434</v>
      </c>
      <c r="I14">
        <v>71.573</v>
      </c>
      <c r="J14" s="1">
        <f t="shared" si="14"/>
        <v>0.6138939729301802</v>
      </c>
      <c r="L14">
        <v>49.4061</v>
      </c>
      <c r="M14">
        <v>62.6979</v>
      </c>
      <c r="N14">
        <v>60.8776</v>
      </c>
      <c r="O14" s="1">
        <f t="shared" si="15"/>
        <v>0.6880921086598767</v>
      </c>
      <c r="Q14">
        <v>49.0166</v>
      </c>
      <c r="R14">
        <v>29.748</v>
      </c>
      <c r="S14">
        <v>-1.9343</v>
      </c>
      <c r="T14" s="1">
        <f t="shared" si="16"/>
        <v>0.473068007795921</v>
      </c>
      <c r="V14" s="1">
        <f t="shared" si="0"/>
        <v>49.0166</v>
      </c>
      <c r="W14" s="1">
        <f t="shared" si="1"/>
        <v>29.748</v>
      </c>
      <c r="X14" s="1">
        <f t="shared" si="2"/>
        <v>255</v>
      </c>
      <c r="Y14" s="1">
        <f t="shared" si="17"/>
        <v>0.27193184807962745</v>
      </c>
      <c r="AA14" s="1">
        <f t="shared" si="3"/>
        <v>185.5384877550747</v>
      </c>
      <c r="AB14" s="1">
        <f t="shared" si="4"/>
        <v>186.00140771685037</v>
      </c>
      <c r="AC14" s="1">
        <f t="shared" si="5"/>
        <v>196.8993494200019</v>
      </c>
      <c r="AE14" s="1">
        <f t="shared" si="6"/>
        <v>50.99999807539213</v>
      </c>
      <c r="AF14" s="1">
        <f t="shared" si="7"/>
        <v>54.77014569498606</v>
      </c>
      <c r="AG14" s="1">
        <f t="shared" si="8"/>
        <v>61.372280790760904</v>
      </c>
      <c r="AI14" s="1">
        <f t="shared" si="9"/>
        <v>80.08762393233775</v>
      </c>
      <c r="AJ14" s="1">
        <f t="shared" si="10"/>
        <v>80.45622108820993</v>
      </c>
      <c r="AK14" s="1">
        <f t="shared" si="11"/>
        <v>80.36589848454206</v>
      </c>
      <c r="AN14" s="12">
        <f>((x_1-xh)*(y_2-yh)-(x_2-xh)*(y_1-yh))/(SQRT((x_1-x_2)^2+(y_1-y_2)^2))</f>
        <v>18.302402645756704</v>
      </c>
      <c r="AO14" s="12">
        <f>((x_2-xh)*(y_3-yh)-(x_3-xh)*(y_2-yh))/(SQRT((x_2-x_3)^2+(y_2-y_3)^2))</f>
        <v>17.191132266084114</v>
      </c>
      <c r="AP14" s="12">
        <f>((x_3-xh)*(y_1-yh)-(x_1-xh)*(y_3-yh))/(SQRT((x_3-x_1)^2+(y_3-y_1)^2))</f>
        <v>11.969195056547786</v>
      </c>
    </row>
    <row r="15" spans="1:42" ht="12.75">
      <c r="A15">
        <f t="shared" si="12"/>
        <v>9</v>
      </c>
      <c r="B15">
        <v>26.7376</v>
      </c>
      <c r="C15">
        <v>6.9208</v>
      </c>
      <c r="D15">
        <v>72.1571</v>
      </c>
      <c r="E15" s="1">
        <f t="shared" si="13"/>
        <v>0.19689167072276015</v>
      </c>
      <c r="G15">
        <v>76.7875</v>
      </c>
      <c r="H15">
        <v>16.6969</v>
      </c>
      <c r="I15">
        <v>71.4989</v>
      </c>
      <c r="J15" s="1">
        <f t="shared" si="14"/>
        <v>0.1968136682245439</v>
      </c>
      <c r="L15">
        <v>49.3077</v>
      </c>
      <c r="M15">
        <v>62.8514</v>
      </c>
      <c r="N15">
        <v>60.8036</v>
      </c>
      <c r="O15" s="1">
        <f t="shared" si="15"/>
        <v>0.19677604020815406</v>
      </c>
      <c r="Q15">
        <v>48.9182</v>
      </c>
      <c r="R15">
        <v>29.9015</v>
      </c>
      <c r="S15">
        <v>-2.0083</v>
      </c>
      <c r="T15" s="1">
        <f t="shared" si="16"/>
        <v>0.19677604020814857</v>
      </c>
      <c r="V15" s="1">
        <f t="shared" si="0"/>
        <v>48.9182</v>
      </c>
      <c r="W15" s="1">
        <f t="shared" si="1"/>
        <v>29.9015</v>
      </c>
      <c r="X15" s="1">
        <f t="shared" si="2"/>
        <v>255</v>
      </c>
      <c r="Y15" s="1">
        <f t="shared" si="17"/>
        <v>0.18233159353222045</v>
      </c>
      <c r="AA15" s="1">
        <f t="shared" si="3"/>
        <v>185.61146965977076</v>
      </c>
      <c r="AB15" s="1">
        <f t="shared" si="4"/>
        <v>186.07448251939329</v>
      </c>
      <c r="AC15" s="1">
        <f t="shared" si="5"/>
        <v>196.9723061580485</v>
      </c>
      <c r="AE15" s="1">
        <f t="shared" si="6"/>
        <v>50.999978906466225</v>
      </c>
      <c r="AF15" s="1">
        <f t="shared" si="7"/>
        <v>54.7701261672821</v>
      </c>
      <c r="AG15" s="1">
        <f t="shared" si="8"/>
        <v>61.372171157781274</v>
      </c>
      <c r="AI15" s="1">
        <f t="shared" si="9"/>
        <v>80.09158332972157</v>
      </c>
      <c r="AJ15" s="1">
        <f t="shared" si="10"/>
        <v>80.46000413400003</v>
      </c>
      <c r="AK15" s="1">
        <f t="shared" si="11"/>
        <v>80.36950086305492</v>
      </c>
      <c r="AN15" s="12">
        <f>((x_1-xh)*(y_2-yh)-(x_2-xh)*(y_1-yh))/(SQRT((x_1-x_2)^2+(y_1-y_2)^2))</f>
        <v>18.302354875809858</v>
      </c>
      <c r="AO15" s="12">
        <f>((x_2-xh)*(y_3-yh)-(x_3-xh)*(y_2-yh))/(SQRT((x_2-x_3)^2+(y_2-y_3)^2))</f>
        <v>17.191132266084104</v>
      </c>
      <c r="AP15" s="12">
        <f>((x_3-xh)*(y_1-yh)-(x_1-xh)*(y_3-yh))/(SQRT((x_3-x_1)^2+(y_3-y_1)^2))</f>
        <v>11.969214105599715</v>
      </c>
    </row>
    <row r="16" spans="1:42" ht="12.75">
      <c r="A16">
        <f t="shared" si="12"/>
        <v>10</v>
      </c>
      <c r="B16">
        <v>26.6391</v>
      </c>
      <c r="C16">
        <v>7.0743</v>
      </c>
      <c r="D16">
        <v>72.083</v>
      </c>
      <c r="E16" s="1">
        <f t="shared" si="13"/>
        <v>0.19686368380176303</v>
      </c>
      <c r="G16">
        <v>76.6891</v>
      </c>
      <c r="H16">
        <v>16.8505</v>
      </c>
      <c r="I16">
        <v>71.4249</v>
      </c>
      <c r="J16" s="1">
        <f t="shared" si="14"/>
        <v>0.19685405761630034</v>
      </c>
      <c r="L16">
        <v>49.2093</v>
      </c>
      <c r="M16">
        <v>63.005</v>
      </c>
      <c r="N16">
        <v>60.7295</v>
      </c>
      <c r="O16" s="1">
        <f t="shared" si="15"/>
        <v>0.19689167072276362</v>
      </c>
      <c r="Q16">
        <v>48.8198</v>
      </c>
      <c r="R16">
        <v>30.0551</v>
      </c>
      <c r="S16">
        <v>-2.0824</v>
      </c>
      <c r="T16" s="1">
        <f t="shared" si="16"/>
        <v>0.19689167072276018</v>
      </c>
      <c r="V16" s="1">
        <f t="shared" si="0"/>
        <v>48.8198</v>
      </c>
      <c r="W16" s="1">
        <f t="shared" si="1"/>
        <v>30.0551</v>
      </c>
      <c r="X16" s="1">
        <f t="shared" si="2"/>
        <v>255</v>
      </c>
      <c r="Y16" s="1">
        <f t="shared" si="17"/>
        <v>0.18241578879033438</v>
      </c>
      <c r="AA16" s="1">
        <f t="shared" si="3"/>
        <v>185.6844891479361</v>
      </c>
      <c r="AB16" s="1">
        <f t="shared" si="4"/>
        <v>186.14745951438607</v>
      </c>
      <c r="AC16" s="1">
        <f t="shared" si="5"/>
        <v>197.04536226592595</v>
      </c>
      <c r="AE16" s="1">
        <f t="shared" si="6"/>
        <v>51.00009492197048</v>
      </c>
      <c r="AF16" s="1">
        <f t="shared" si="7"/>
        <v>54.770145694986056</v>
      </c>
      <c r="AG16" s="1">
        <f t="shared" si="8"/>
        <v>61.37229906708726</v>
      </c>
      <c r="AI16" s="1">
        <f t="shared" si="9"/>
        <v>80.09547476302008</v>
      </c>
      <c r="AJ16" s="1">
        <f t="shared" si="10"/>
        <v>80.46377911028296</v>
      </c>
      <c r="AK16" s="1">
        <f t="shared" si="11"/>
        <v>80.37310543663624</v>
      </c>
      <c r="AN16" s="12">
        <f>((x_1-xh)*(y_2-yh)-(x_2-xh)*(y_1-yh))/(SQRT((x_1-x_2)^2+(y_1-y_2)^2))</f>
        <v>18.3023933149246</v>
      </c>
      <c r="AO16" s="12">
        <f>((x_2-xh)*(y_3-yh)-(x_3-xh)*(y_2-yh))/(SQRT((x_2-x_3)^2+(y_2-y_3)^2))</f>
        <v>17.191132266084104</v>
      </c>
      <c r="AP16" s="12">
        <f>((x_3-xh)*(y_1-yh)-(x_1-xh)*(y_3-yh))/(SQRT((x_3-x_1)^2+(y_3-y_1)^2))</f>
        <v>11.969242261669562</v>
      </c>
    </row>
    <row r="17" spans="1:42" ht="12.75">
      <c r="A17">
        <f t="shared" si="12"/>
        <v>11</v>
      </c>
      <c r="B17">
        <v>26.4423</v>
      </c>
      <c r="C17">
        <v>7.3814</v>
      </c>
      <c r="D17">
        <v>71.9349</v>
      </c>
      <c r="E17" s="1">
        <f t="shared" si="13"/>
        <v>0.39366770251063243</v>
      </c>
      <c r="G17">
        <v>76.4922</v>
      </c>
      <c r="H17">
        <v>17.1576</v>
      </c>
      <c r="I17">
        <v>71.2767</v>
      </c>
      <c r="J17" s="1">
        <f t="shared" si="14"/>
        <v>0.39375533012264785</v>
      </c>
      <c r="L17">
        <v>49.0124</v>
      </c>
      <c r="M17">
        <v>63.312</v>
      </c>
      <c r="N17">
        <v>60.5814</v>
      </c>
      <c r="O17" s="1">
        <f t="shared" si="15"/>
        <v>0.3936397083628589</v>
      </c>
      <c r="Q17">
        <v>48.6229</v>
      </c>
      <c r="R17">
        <v>30.3622</v>
      </c>
      <c r="S17">
        <v>-2.2305</v>
      </c>
      <c r="T17" s="1">
        <f t="shared" si="16"/>
        <v>0.39371770343737533</v>
      </c>
      <c r="V17" s="1">
        <f t="shared" si="0"/>
        <v>48.6229</v>
      </c>
      <c r="W17" s="1">
        <f t="shared" si="1"/>
        <v>30.3622</v>
      </c>
      <c r="X17" s="1">
        <f t="shared" si="2"/>
        <v>255</v>
      </c>
      <c r="Y17" s="1">
        <f t="shared" si="17"/>
        <v>0.3648013431992828</v>
      </c>
      <c r="AA17" s="1">
        <f t="shared" si="3"/>
        <v>185.83037163771158</v>
      </c>
      <c r="AB17" s="1">
        <f t="shared" si="4"/>
        <v>186.29361316625966</v>
      </c>
      <c r="AC17" s="1">
        <f t="shared" si="5"/>
        <v>197.1913615152804</v>
      </c>
      <c r="AE17" s="1">
        <f t="shared" si="6"/>
        <v>50.99999807539212</v>
      </c>
      <c r="AF17" s="1">
        <f t="shared" si="7"/>
        <v>54.77004189782951</v>
      </c>
      <c r="AG17" s="1">
        <f t="shared" si="8"/>
        <v>61.372171157781274</v>
      </c>
      <c r="AI17" s="1">
        <f t="shared" si="9"/>
        <v>80.10335014495762</v>
      </c>
      <c r="AJ17" s="1">
        <f t="shared" si="10"/>
        <v>80.47133037275819</v>
      </c>
      <c r="AK17" s="1">
        <f t="shared" si="11"/>
        <v>80.38033036101983</v>
      </c>
      <c r="AN17" s="12">
        <f>((x_1-xh)*(y_2-yh)-(x_2-xh)*(y_1-yh))/(SQRT((x_1-x_2)^2+(y_1-y_2)^2))</f>
        <v>18.3024026457567</v>
      </c>
      <c r="AO17" s="12">
        <f>((x_2-xh)*(y_3-yh)-(x_3-xh)*(y_2-yh))/(SQRT((x_2-x_3)^2+(y_2-y_3)^2))</f>
        <v>17.19110788201411</v>
      </c>
      <c r="AP17" s="12">
        <f>((x_3-xh)*(y_1-yh)-(x_1-xh)*(y_3-yh))/(SQRT((x_3-x_1)^2+(y_3-y_1)^2))</f>
        <v>11.969176683897416</v>
      </c>
    </row>
    <row r="18" spans="1:42" ht="12.75">
      <c r="A18">
        <f t="shared" si="12"/>
        <v>12</v>
      </c>
      <c r="B18">
        <v>26.2454</v>
      </c>
      <c r="C18">
        <v>7.6885</v>
      </c>
      <c r="D18">
        <v>71.7868</v>
      </c>
      <c r="E18" s="1">
        <f t="shared" si="13"/>
        <v>0.3937177034373736</v>
      </c>
      <c r="G18">
        <v>76.2954</v>
      </c>
      <c r="H18">
        <v>17.4647</v>
      </c>
      <c r="I18">
        <v>71.1286</v>
      </c>
      <c r="J18" s="1">
        <f t="shared" si="14"/>
        <v>0.39366770251063204</v>
      </c>
      <c r="L18">
        <v>48.8156</v>
      </c>
      <c r="M18">
        <v>63.6191</v>
      </c>
      <c r="N18">
        <v>60.4332</v>
      </c>
      <c r="O18" s="1">
        <f t="shared" si="15"/>
        <v>0.39370533397453816</v>
      </c>
      <c r="Q18">
        <v>48.4261</v>
      </c>
      <c r="R18">
        <v>30.6693</v>
      </c>
      <c r="S18">
        <v>-2.3787</v>
      </c>
      <c r="T18" s="1">
        <f t="shared" si="16"/>
        <v>0.39370533397453505</v>
      </c>
      <c r="V18" s="1">
        <f t="shared" si="0"/>
        <v>48.4261</v>
      </c>
      <c r="W18" s="1">
        <f t="shared" si="1"/>
        <v>30.6693</v>
      </c>
      <c r="X18" s="1">
        <f t="shared" si="2"/>
        <v>255</v>
      </c>
      <c r="Y18" s="1">
        <f t="shared" si="17"/>
        <v>0.3647473783319083</v>
      </c>
      <c r="AA18" s="1">
        <f t="shared" si="3"/>
        <v>185.97628148602715</v>
      </c>
      <c r="AB18" s="1">
        <f t="shared" si="4"/>
        <v>186.43967142646974</v>
      </c>
      <c r="AC18" s="1">
        <f t="shared" si="5"/>
        <v>197.3374791886478</v>
      </c>
      <c r="AE18" s="1">
        <f t="shared" si="6"/>
        <v>51.00009621245827</v>
      </c>
      <c r="AF18" s="1">
        <f t="shared" si="7"/>
        <v>54.77006142556351</v>
      </c>
      <c r="AG18" s="1">
        <f t="shared" si="8"/>
        <v>61.372226433135054</v>
      </c>
      <c r="AI18" s="1">
        <f t="shared" si="9"/>
        <v>80.11117101676656</v>
      </c>
      <c r="AJ18" s="1">
        <f t="shared" si="10"/>
        <v>80.47886471260377</v>
      </c>
      <c r="AK18" s="1">
        <f t="shared" si="11"/>
        <v>80.38752081811928</v>
      </c>
      <c r="AN18" s="12">
        <f>((x_1-xh)*(y_2-yh)-(x_2-xh)*(y_1-yh))/(SQRT((x_1-x_2)^2+(y_1-y_2)^2))</f>
        <v>18.3023933149246</v>
      </c>
      <c r="AO18" s="12">
        <f>((x_2-xh)*(y_3-yh)-(x_3-xh)*(y_2-yh))/(SQRT((x_2-x_3)^2+(y_2-y_3)^2))</f>
        <v>17.191107882014116</v>
      </c>
      <c r="AP18" s="12">
        <f>((x_3-xh)*(y_1-yh)-(x_1-xh)*(y_3-yh))/(SQRT((x_3-x_1)^2+(y_3-y_1)^2))</f>
        <v>11.969223888925944</v>
      </c>
    </row>
    <row r="19" spans="1:42" ht="12.75">
      <c r="A19">
        <f t="shared" si="12"/>
        <v>13</v>
      </c>
      <c r="B19">
        <v>26.0486</v>
      </c>
      <c r="C19">
        <v>7.9956</v>
      </c>
      <c r="D19">
        <v>71.6387</v>
      </c>
      <c r="E19" s="1">
        <f t="shared" si="13"/>
        <v>0.39366770251063177</v>
      </c>
      <c r="G19">
        <v>76.0985</v>
      </c>
      <c r="H19">
        <v>17.7718</v>
      </c>
      <c r="I19">
        <v>70.9805</v>
      </c>
      <c r="J19" s="1">
        <f t="shared" si="14"/>
        <v>0.3937177034373723</v>
      </c>
      <c r="L19">
        <v>48.6187</v>
      </c>
      <c r="M19">
        <v>63.9262</v>
      </c>
      <c r="N19">
        <v>60.2851</v>
      </c>
      <c r="O19" s="1">
        <f t="shared" si="15"/>
        <v>0.3937177034373758</v>
      </c>
      <c r="Q19">
        <v>48.2292</v>
      </c>
      <c r="R19">
        <v>30.9764</v>
      </c>
      <c r="S19">
        <v>-2.5268</v>
      </c>
      <c r="T19" s="1">
        <f t="shared" si="16"/>
        <v>0.39371770343737533</v>
      </c>
      <c r="V19" s="1">
        <f t="shared" si="0"/>
        <v>48.2292</v>
      </c>
      <c r="W19" s="1">
        <f t="shared" si="1"/>
        <v>30.9764</v>
      </c>
      <c r="X19" s="1">
        <f t="shared" si="2"/>
        <v>255</v>
      </c>
      <c r="Y19" s="1">
        <f t="shared" si="17"/>
        <v>0.3648013431992828</v>
      </c>
      <c r="AA19" s="1">
        <f t="shared" si="3"/>
        <v>186.122170959534</v>
      </c>
      <c r="AB19" s="1">
        <f t="shared" si="4"/>
        <v>186.58573290554665</v>
      </c>
      <c r="AC19" s="1">
        <f t="shared" si="5"/>
        <v>197.4835013673294</v>
      </c>
      <c r="AE19" s="1">
        <f t="shared" si="6"/>
        <v>50.99999807539212</v>
      </c>
      <c r="AF19" s="1">
        <f t="shared" si="7"/>
        <v>54.77006142556351</v>
      </c>
      <c r="AG19" s="1">
        <f t="shared" si="8"/>
        <v>61.37218965728695</v>
      </c>
      <c r="AI19" s="1">
        <f t="shared" si="9"/>
        <v>80.11902174894297</v>
      </c>
      <c r="AJ19" s="1">
        <f t="shared" si="10"/>
        <v>80.4863872566418</v>
      </c>
      <c r="AK19" s="1">
        <f t="shared" si="11"/>
        <v>80.39469579360114</v>
      </c>
      <c r="AN19" s="12">
        <f>((x_1-xh)*(y_2-yh)-(x_2-xh)*(y_1-yh))/(SQRT((x_1-x_2)^2+(y_1-y_2)^2))</f>
        <v>18.3024026457567</v>
      </c>
      <c r="AO19" s="12">
        <f>((x_2-xh)*(y_3-yh)-(x_3-xh)*(y_2-yh))/(SQRT((x_2-x_3)^2+(y_2-y_3)^2))</f>
        <v>17.19110788201411</v>
      </c>
      <c r="AP19" s="12">
        <f>((x_3-xh)*(y_1-yh)-(x_1-xh)*(y_3-yh))/(SQRT((x_3-x_1)^2+(y_3-y_1)^2))</f>
        <v>11.969176683897414</v>
      </c>
    </row>
    <row r="20" spans="1:42" ht="12.75">
      <c r="A20">
        <f t="shared" si="12"/>
        <v>14</v>
      </c>
      <c r="B20">
        <v>25.8517</v>
      </c>
      <c r="C20">
        <v>8.3027</v>
      </c>
      <c r="D20">
        <v>71.4905</v>
      </c>
      <c r="E20" s="1">
        <f t="shared" si="13"/>
        <v>0.39375533012265457</v>
      </c>
      <c r="G20">
        <v>75.9017</v>
      </c>
      <c r="H20">
        <v>18.0789</v>
      </c>
      <c r="I20">
        <v>70.8324</v>
      </c>
      <c r="J20" s="1">
        <f t="shared" si="14"/>
        <v>0.39366770251063204</v>
      </c>
      <c r="L20">
        <v>48.4219</v>
      </c>
      <c r="M20">
        <v>64.2333</v>
      </c>
      <c r="N20">
        <v>60.137</v>
      </c>
      <c r="O20" s="1">
        <f t="shared" si="15"/>
        <v>0.39366770251062927</v>
      </c>
      <c r="Q20">
        <v>48.0324</v>
      </c>
      <c r="R20">
        <v>31.2835</v>
      </c>
      <c r="S20">
        <v>-2.6749</v>
      </c>
      <c r="T20" s="1">
        <f t="shared" si="16"/>
        <v>0.39366770251062944</v>
      </c>
      <c r="V20" s="1">
        <f t="shared" si="0"/>
        <v>48.0324</v>
      </c>
      <c r="W20" s="1">
        <f t="shared" si="1"/>
        <v>31.2835</v>
      </c>
      <c r="X20" s="1">
        <f t="shared" si="2"/>
        <v>255</v>
      </c>
      <c r="Y20" s="1">
        <f t="shared" si="17"/>
        <v>0.36474737833190446</v>
      </c>
      <c r="AA20" s="1">
        <f t="shared" si="3"/>
        <v>186.26818625675185</v>
      </c>
      <c r="AB20" s="1">
        <f t="shared" si="4"/>
        <v>186.73179759593702</v>
      </c>
      <c r="AC20" s="1">
        <f t="shared" si="5"/>
        <v>197.62952663832903</v>
      </c>
      <c r="AE20" s="1">
        <f t="shared" si="6"/>
        <v>51.00009492197049</v>
      </c>
      <c r="AF20" s="1">
        <f t="shared" si="7"/>
        <v>54.77006142556351</v>
      </c>
      <c r="AG20" s="1">
        <f t="shared" si="8"/>
        <v>61.372207933640446</v>
      </c>
      <c r="AI20" s="1">
        <f t="shared" si="9"/>
        <v>80.1268233667334</v>
      </c>
      <c r="AJ20" s="1">
        <f t="shared" si="10"/>
        <v>80.49389803229317</v>
      </c>
      <c r="AK20" s="1">
        <f t="shared" si="11"/>
        <v>80.40186016624774</v>
      </c>
      <c r="AN20" s="12">
        <f>((x_1-xh)*(y_2-yh)-(x_2-xh)*(y_1-yh))/(SQRT((x_1-x_2)^2+(y_1-y_2)^2))</f>
        <v>18.302393314924604</v>
      </c>
      <c r="AO20" s="12">
        <f>((x_2-xh)*(y_3-yh)-(x_3-xh)*(y_2-yh))/(SQRT((x_2-x_3)^2+(y_2-y_3)^2))</f>
        <v>17.19110788201411</v>
      </c>
      <c r="AP20" s="12">
        <f>((x_3-xh)*(y_1-yh)-(x_1-xh)*(y_3-yh))/(SQRT((x_3-x_1)^2+(y_3-y_1)^2))</f>
        <v>11.969223888925946</v>
      </c>
    </row>
    <row r="21" spans="1:42" ht="12.75">
      <c r="A21">
        <f t="shared" si="12"/>
        <v>15</v>
      </c>
      <c r="B21">
        <v>25.6549</v>
      </c>
      <c r="C21">
        <v>8.6098</v>
      </c>
      <c r="D21">
        <v>71.3424</v>
      </c>
      <c r="E21" s="1">
        <f t="shared" si="13"/>
        <v>0.39366770251063243</v>
      </c>
      <c r="G21">
        <v>75.7048</v>
      </c>
      <c r="H21">
        <v>18.386</v>
      </c>
      <c r="I21">
        <v>70.6842</v>
      </c>
      <c r="J21" s="1">
        <f t="shared" si="14"/>
        <v>0.3937553301226532</v>
      </c>
      <c r="L21">
        <v>48.225</v>
      </c>
      <c r="M21">
        <v>64.5404</v>
      </c>
      <c r="N21">
        <v>59.9889</v>
      </c>
      <c r="O21" s="1">
        <f t="shared" si="15"/>
        <v>0.3937177034373778</v>
      </c>
      <c r="Q21">
        <v>47.8355</v>
      </c>
      <c r="R21">
        <v>31.5906</v>
      </c>
      <c r="S21">
        <v>-2.823</v>
      </c>
      <c r="T21" s="1">
        <f t="shared" si="16"/>
        <v>0.3937177034373724</v>
      </c>
      <c r="V21" s="1">
        <f t="shared" si="0"/>
        <v>47.8355</v>
      </c>
      <c r="W21" s="1">
        <f t="shared" si="1"/>
        <v>31.5906</v>
      </c>
      <c r="X21" s="1">
        <f t="shared" si="2"/>
        <v>255</v>
      </c>
      <c r="Y21" s="1">
        <f t="shared" si="17"/>
        <v>0.36480134319927987</v>
      </c>
      <c r="AA21" s="1">
        <f t="shared" si="3"/>
        <v>186.4140826835784</v>
      </c>
      <c r="AB21" s="1">
        <f t="shared" si="4"/>
        <v>186.87796411907425</v>
      </c>
      <c r="AC21" s="1">
        <f t="shared" si="5"/>
        <v>197.7755549947971</v>
      </c>
      <c r="AE21" s="1">
        <f t="shared" si="6"/>
        <v>50.99999807539213</v>
      </c>
      <c r="AF21" s="1">
        <f t="shared" si="7"/>
        <v>54.77004189782952</v>
      </c>
      <c r="AG21" s="1">
        <f t="shared" si="8"/>
        <v>61.37217115778128</v>
      </c>
      <c r="AI21" s="1">
        <f t="shared" si="9"/>
        <v>80.13464955537215</v>
      </c>
      <c r="AJ21" s="1">
        <f t="shared" si="10"/>
        <v>80.50140212642835</v>
      </c>
      <c r="AK21" s="1">
        <f t="shared" si="11"/>
        <v>80.40901395932079</v>
      </c>
      <c r="AN21" s="12">
        <f>((x_1-xh)*(y_2-yh)-(x_2-xh)*(y_1-yh))/(SQRT((x_1-x_2)^2+(y_1-y_2)^2))</f>
        <v>18.302402645756697</v>
      </c>
      <c r="AO21" s="12">
        <f>((x_2-xh)*(y_3-yh)-(x_3-xh)*(y_2-yh))/(SQRT((x_2-x_3)^2+(y_2-y_3)^2))</f>
        <v>17.191107882014116</v>
      </c>
      <c r="AP21" s="12">
        <f>((x_3-xh)*(y_1-yh)-(x_1-xh)*(y_3-yh))/(SQRT((x_3-x_1)^2+(y_3-y_1)^2))</f>
        <v>11.969176683897421</v>
      </c>
    </row>
    <row r="22" spans="1:42" ht="12.75">
      <c r="A22">
        <f t="shared" si="12"/>
        <v>16</v>
      </c>
      <c r="B22">
        <v>25.458</v>
      </c>
      <c r="C22">
        <v>8.9169</v>
      </c>
      <c r="D22">
        <v>71.1943</v>
      </c>
      <c r="E22" s="1">
        <f t="shared" si="13"/>
        <v>0.39371770343737544</v>
      </c>
      <c r="G22">
        <v>75.5079</v>
      </c>
      <c r="H22">
        <v>18.6931</v>
      </c>
      <c r="I22">
        <v>70.5361</v>
      </c>
      <c r="J22" s="1">
        <f t="shared" si="14"/>
        <v>0.393717703437375</v>
      </c>
      <c r="L22">
        <v>48.0282</v>
      </c>
      <c r="M22">
        <v>64.8475</v>
      </c>
      <c r="N22">
        <v>59.8407</v>
      </c>
      <c r="O22" s="1">
        <f t="shared" si="15"/>
        <v>0.39370533397453067</v>
      </c>
      <c r="Q22">
        <v>47.6387</v>
      </c>
      <c r="R22">
        <v>31.8977</v>
      </c>
      <c r="S22">
        <v>-2.9712</v>
      </c>
      <c r="T22" s="1">
        <f t="shared" si="16"/>
        <v>0.39370533397453794</v>
      </c>
      <c r="V22" s="1">
        <f t="shared" si="0"/>
        <v>47.6387</v>
      </c>
      <c r="W22" s="1">
        <f t="shared" si="1"/>
        <v>31.8977</v>
      </c>
      <c r="X22" s="1">
        <f t="shared" si="2"/>
        <v>255</v>
      </c>
      <c r="Y22" s="1">
        <f t="shared" si="17"/>
        <v>0.3647473783319113</v>
      </c>
      <c r="AA22" s="1">
        <f t="shared" si="3"/>
        <v>186.56000636154576</v>
      </c>
      <c r="AB22" s="1">
        <f t="shared" si="4"/>
        <v>187.02402031025318</v>
      </c>
      <c r="AC22" s="1">
        <f t="shared" si="5"/>
        <v>197.9216850342074</v>
      </c>
      <c r="AE22" s="1">
        <f t="shared" si="6"/>
        <v>50.99999807539213</v>
      </c>
      <c r="AF22" s="1">
        <f t="shared" si="7"/>
        <v>54.77001125260063</v>
      </c>
      <c r="AG22" s="1">
        <f t="shared" si="8"/>
        <v>61.37222643313505</v>
      </c>
      <c r="AI22" s="1">
        <f t="shared" si="9"/>
        <v>80.14242147621651</v>
      </c>
      <c r="AJ22" s="1">
        <f t="shared" si="10"/>
        <v>80.50891674553631</v>
      </c>
      <c r="AK22" s="1">
        <f t="shared" si="11"/>
        <v>80.4161620157059</v>
      </c>
      <c r="AN22" s="12">
        <f>((x_1-xh)*(y_2-yh)-(x_2-xh)*(y_1-yh))/(SQRT((x_1-x_2)^2+(y_1-y_2)^2))</f>
        <v>18.302383475139756</v>
      </c>
      <c r="AO22" s="12">
        <f>((x_2-xh)*(y_3-yh)-(x_3-xh)*(y_2-yh))/(SQRT((x_2-x_3)^2+(y_2-y_3)^2))</f>
        <v>17.191062913308404</v>
      </c>
      <c r="AP22" s="12">
        <f>((x_3-xh)*(y_1-yh)-(x_1-xh)*(y_3-yh))/(SQRT((x_3-x_1)^2+(y_3-y_1)^2))</f>
        <v>11.969223888925946</v>
      </c>
    </row>
    <row r="23" spans="1:42" ht="12.75">
      <c r="A23">
        <f t="shared" si="12"/>
        <v>17</v>
      </c>
      <c r="B23">
        <v>25.2612</v>
      </c>
      <c r="C23">
        <v>9.224</v>
      </c>
      <c r="D23">
        <v>71.0462</v>
      </c>
      <c r="E23" s="1">
        <f t="shared" si="13"/>
        <v>0.39366770251063243</v>
      </c>
      <c r="G23">
        <v>75.3111</v>
      </c>
      <c r="H23">
        <v>19.0002</v>
      </c>
      <c r="I23">
        <v>70.388</v>
      </c>
      <c r="J23" s="1">
        <f t="shared" si="14"/>
        <v>0.3936677025106363</v>
      </c>
      <c r="L23">
        <v>47.8313</v>
      </c>
      <c r="M23">
        <v>65.1546</v>
      </c>
      <c r="N23">
        <v>59.6926</v>
      </c>
      <c r="O23" s="1">
        <f t="shared" si="15"/>
        <v>0.3937177034373778</v>
      </c>
      <c r="Q23">
        <v>47.4418</v>
      </c>
      <c r="R23">
        <v>32.2048</v>
      </c>
      <c r="S23">
        <v>-3.1193</v>
      </c>
      <c r="T23" s="1">
        <f t="shared" si="16"/>
        <v>0.3937177034373724</v>
      </c>
      <c r="V23" s="1">
        <f t="shared" si="0"/>
        <v>47.4418</v>
      </c>
      <c r="W23" s="1">
        <f t="shared" si="1"/>
        <v>32.2048</v>
      </c>
      <c r="X23" s="1">
        <f t="shared" si="2"/>
        <v>255</v>
      </c>
      <c r="Y23" s="1">
        <f t="shared" si="17"/>
        <v>0.36480134319927987</v>
      </c>
      <c r="AA23" s="1">
        <f t="shared" si="3"/>
        <v>186.70590970678995</v>
      </c>
      <c r="AB23" s="1">
        <f t="shared" si="4"/>
        <v>187.17010949307584</v>
      </c>
      <c r="AC23" s="1">
        <f t="shared" si="5"/>
        <v>198.06771954321582</v>
      </c>
      <c r="AE23" s="1">
        <f t="shared" si="6"/>
        <v>50.99999807539212</v>
      </c>
      <c r="AF23" s="1">
        <f t="shared" si="7"/>
        <v>54.77006142556351</v>
      </c>
      <c r="AG23" s="1">
        <f t="shared" si="8"/>
        <v>61.37218965728696</v>
      </c>
      <c r="AI23" s="1">
        <f t="shared" si="9"/>
        <v>80.15022324340698</v>
      </c>
      <c r="AJ23" s="1">
        <f t="shared" si="10"/>
        <v>80.51636506562913</v>
      </c>
      <c r="AK23" s="1">
        <f t="shared" si="11"/>
        <v>80.42329471204332</v>
      </c>
      <c r="AN23" s="12">
        <f>((x_1-xh)*(y_2-yh)-(x_2-xh)*(y_1-yh))/(SQRT((x_1-x_2)^2+(y_1-y_2)^2))</f>
        <v>18.302402645756697</v>
      </c>
      <c r="AO23" s="12">
        <f>((x_2-xh)*(y_3-yh)-(x_3-xh)*(y_2-yh))/(SQRT((x_2-x_3)^2+(y_2-y_3)^2))</f>
        <v>17.19110788201411</v>
      </c>
      <c r="AP23" s="12">
        <f>((x_3-xh)*(y_1-yh)-(x_1-xh)*(y_3-yh))/(SQRT((x_3-x_1)^2+(y_3-y_1)^2))</f>
        <v>11.969176683897418</v>
      </c>
    </row>
    <row r="24" spans="1:42" ht="12.75">
      <c r="A24">
        <f t="shared" si="12"/>
        <v>18</v>
      </c>
      <c r="B24">
        <v>25.0643</v>
      </c>
      <c r="C24">
        <v>9.5311</v>
      </c>
      <c r="D24">
        <v>70.898</v>
      </c>
      <c r="E24" s="1">
        <f t="shared" si="13"/>
        <v>0.39375533012265457</v>
      </c>
      <c r="G24">
        <v>75.1142</v>
      </c>
      <c r="H24">
        <v>19.3073</v>
      </c>
      <c r="I24">
        <v>70.2399</v>
      </c>
      <c r="J24" s="1">
        <f t="shared" si="14"/>
        <v>0.393717703437375</v>
      </c>
      <c r="L24">
        <v>47.6345</v>
      </c>
      <c r="M24">
        <v>65.4617</v>
      </c>
      <c r="N24">
        <v>59.5445</v>
      </c>
      <c r="O24" s="1">
        <f t="shared" si="15"/>
        <v>0.3936677025106237</v>
      </c>
      <c r="Q24">
        <v>47.245</v>
      </c>
      <c r="R24">
        <v>32.5119</v>
      </c>
      <c r="S24">
        <v>-3.2674</v>
      </c>
      <c r="T24" s="1">
        <f t="shared" si="16"/>
        <v>0.393667702510633</v>
      </c>
      <c r="V24" s="1">
        <f t="shared" si="0"/>
        <v>47.245</v>
      </c>
      <c r="W24" s="1">
        <f t="shared" si="1"/>
        <v>32.5119</v>
      </c>
      <c r="X24" s="1">
        <f t="shared" si="2"/>
        <v>255</v>
      </c>
      <c r="Y24" s="1">
        <f t="shared" si="17"/>
        <v>0.3647473783319083</v>
      </c>
      <c r="AA24" s="1">
        <f t="shared" si="3"/>
        <v>186.85193877808706</v>
      </c>
      <c r="AB24" s="1">
        <f t="shared" si="4"/>
        <v>187.31617207761317</v>
      </c>
      <c r="AC24" s="1">
        <f t="shared" si="5"/>
        <v>198.21375711725966</v>
      </c>
      <c r="AE24" s="1">
        <f t="shared" si="6"/>
        <v>50.99999678490185</v>
      </c>
      <c r="AF24" s="1">
        <f t="shared" si="7"/>
        <v>54.77001125260063</v>
      </c>
      <c r="AG24" s="1">
        <f t="shared" si="8"/>
        <v>61.37220793364044</v>
      </c>
      <c r="AI24" s="1">
        <f t="shared" si="9"/>
        <v>80.15797610456664</v>
      </c>
      <c r="AJ24" s="1">
        <f t="shared" si="10"/>
        <v>80.52385629720479</v>
      </c>
      <c r="AK24" s="1">
        <f t="shared" si="11"/>
        <v>80.43041689820458</v>
      </c>
      <c r="AN24" s="12">
        <f>((x_1-xh)*(y_2-yh)-(x_2-xh)*(y_1-yh))/(SQRT((x_1-x_2)^2+(y_1-y_2)^2))</f>
        <v>18.30238347513975</v>
      </c>
      <c r="AO24" s="12">
        <f>((x_2-xh)*(y_3-yh)-(x_3-xh)*(y_2-yh))/(SQRT((x_2-x_3)^2+(y_2-y_3)^2))</f>
        <v>17.1910629133084</v>
      </c>
      <c r="AP24" s="12">
        <f>((x_3-xh)*(y_1-yh)-(x_1-xh)*(y_3-yh))/(SQRT((x_3-x_1)^2+(y_3-y_1)^2))</f>
        <v>11.969223888925944</v>
      </c>
    </row>
    <row r="25" spans="1:42" ht="12.75">
      <c r="A25">
        <f t="shared" si="12"/>
        <v>19</v>
      </c>
      <c r="B25">
        <v>24.8564</v>
      </c>
      <c r="C25">
        <v>9.8331</v>
      </c>
      <c r="D25">
        <v>70.739</v>
      </c>
      <c r="E25" s="1">
        <f t="shared" si="13"/>
        <v>0.3996340951420394</v>
      </c>
      <c r="G25">
        <v>74.9049</v>
      </c>
      <c r="H25">
        <v>19.616</v>
      </c>
      <c r="I25">
        <v>70.0808</v>
      </c>
      <c r="J25" s="1">
        <f t="shared" si="14"/>
        <v>0.4054811832872167</v>
      </c>
      <c r="L25">
        <v>47.4191</v>
      </c>
      <c r="M25">
        <v>65.7654</v>
      </c>
      <c r="N25">
        <v>59.3792</v>
      </c>
      <c r="O25" s="1">
        <f t="shared" si="15"/>
        <v>0.40737567428603977</v>
      </c>
      <c r="Q25">
        <v>47.0356</v>
      </c>
      <c r="R25">
        <v>32.8079</v>
      </c>
      <c r="S25">
        <v>-3.4287</v>
      </c>
      <c r="T25" s="1">
        <f t="shared" si="16"/>
        <v>0.3968400811410028</v>
      </c>
      <c r="V25" s="1">
        <f t="shared" si="0"/>
        <v>47.0356</v>
      </c>
      <c r="W25" s="1">
        <f t="shared" si="1"/>
        <v>32.8079</v>
      </c>
      <c r="X25" s="1">
        <f t="shared" si="2"/>
        <v>255</v>
      </c>
      <c r="Y25" s="1">
        <f t="shared" si="17"/>
        <v>0.3625801428649914</v>
      </c>
      <c r="AA25" s="1">
        <f t="shared" si="3"/>
        <v>187.0076855871972</v>
      </c>
      <c r="AB25" s="1">
        <f t="shared" si="4"/>
        <v>187.4722236405703</v>
      </c>
      <c r="AC25" s="1">
        <f t="shared" si="5"/>
        <v>198.37802618016946</v>
      </c>
      <c r="AE25" s="1">
        <f t="shared" si="6"/>
        <v>50.99990894011478</v>
      </c>
      <c r="AF25" s="1">
        <f t="shared" si="7"/>
        <v>54.770069970377065</v>
      </c>
      <c r="AG25" s="1">
        <f t="shared" si="8"/>
        <v>61.37216527563615</v>
      </c>
      <c r="AI25" s="1">
        <f t="shared" si="9"/>
        <v>80.16792066218518</v>
      </c>
      <c r="AJ25" s="1">
        <f t="shared" si="10"/>
        <v>80.53347305786846</v>
      </c>
      <c r="AK25" s="1">
        <f t="shared" si="11"/>
        <v>80.43618101982165</v>
      </c>
      <c r="AN25" s="12">
        <f>((x_1-xh)*(y_2-yh)-(x_2-xh)*(y_1-yh))/(SQRT((x_1-x_2)^2+(y_1-y_2)^2))</f>
        <v>18.293269583426977</v>
      </c>
      <c r="AO25" s="12">
        <f>((x_2-xh)*(y_3-yh)-(x_3-xh)*(y_2-yh))/(SQRT((x_2-x_3)^2+(y_2-y_3)^2))</f>
        <v>17.19392974099431</v>
      </c>
      <c r="AP25" s="12">
        <f>((x_3-xh)*(y_1-yh)-(x_1-xh)*(y_3-yh))/(SQRT((x_3-x_1)^2+(y_3-y_1)^2))</f>
        <v>11.973804416574044</v>
      </c>
    </row>
    <row r="26" spans="1:42" ht="12.75">
      <c r="A26">
        <f t="shared" si="12"/>
        <v>20</v>
      </c>
      <c r="B26">
        <v>24.5872</v>
      </c>
      <c r="C26">
        <v>10.1078</v>
      </c>
      <c r="D26">
        <v>70.5179</v>
      </c>
      <c r="E26" s="1">
        <f t="shared" si="13"/>
        <v>0.4436371715715484</v>
      </c>
      <c r="G26">
        <v>74.6272</v>
      </c>
      <c r="H26">
        <v>19.9347</v>
      </c>
      <c r="I26">
        <v>69.8598</v>
      </c>
      <c r="J26" s="1">
        <f t="shared" si="14"/>
        <v>0.4769989308164043</v>
      </c>
      <c r="L26">
        <v>47.1021</v>
      </c>
      <c r="M26">
        <v>66.051</v>
      </c>
      <c r="N26">
        <v>59.1167</v>
      </c>
      <c r="O26" s="1">
        <f t="shared" si="15"/>
        <v>0.5009616851616491</v>
      </c>
      <c r="Q26">
        <v>46.7578</v>
      </c>
      <c r="R26">
        <v>33.0427</v>
      </c>
      <c r="S26">
        <v>-3.6647</v>
      </c>
      <c r="T26" s="1">
        <f t="shared" si="16"/>
        <v>0.4335895293938758</v>
      </c>
      <c r="V26" s="1">
        <f t="shared" si="0"/>
        <v>46.7578</v>
      </c>
      <c r="W26" s="1">
        <f t="shared" si="1"/>
        <v>33.0427</v>
      </c>
      <c r="X26" s="1">
        <f t="shared" si="2"/>
        <v>255</v>
      </c>
      <c r="Y26" s="1">
        <f t="shared" si="17"/>
        <v>0.36373600316713606</v>
      </c>
      <c r="AA26" s="1">
        <f t="shared" si="3"/>
        <v>187.21963134986672</v>
      </c>
      <c r="AB26" s="1">
        <f t="shared" si="4"/>
        <v>187.68435410656903</v>
      </c>
      <c r="AC26" s="1">
        <f t="shared" si="5"/>
        <v>198.64524567748907</v>
      </c>
      <c r="AE26" s="1">
        <f t="shared" si="6"/>
        <v>51.00002607077765</v>
      </c>
      <c r="AF26" s="1">
        <f t="shared" si="7"/>
        <v>54.770050696617034</v>
      </c>
      <c r="AG26" s="1">
        <f t="shared" si="8"/>
        <v>61.37222262302385</v>
      </c>
      <c r="AI26" s="1">
        <f t="shared" si="9"/>
        <v>80.18993011182066</v>
      </c>
      <c r="AJ26" s="1">
        <f t="shared" si="10"/>
        <v>80.5553228752834</v>
      </c>
      <c r="AK26" s="1">
        <f t="shared" si="11"/>
        <v>80.43443569089627</v>
      </c>
      <c r="AN26" s="12">
        <f>((x_1-xh)*(y_2-yh)-(x_2-xh)*(y_1-yh))/(SQRT((x_1-x_2)^2+(y_1-y_2)^2))</f>
        <v>18.232766111200014</v>
      </c>
      <c r="AO26" s="12">
        <f>((x_2-xh)*(y_3-yh)-(x_3-xh)*(y_2-yh))/(SQRT((x_2-x_3)^2+(y_2-y_3)^2))</f>
        <v>17.212844501692125</v>
      </c>
      <c r="AP26" s="12">
        <f>((x_3-xh)*(y_1-yh)-(x_1-xh)*(y_3-yh))/(SQRT((x_3-x_1)^2+(y_3-y_1)^2))</f>
        <v>12.004482820121689</v>
      </c>
    </row>
    <row r="27" spans="1:42" ht="12.75">
      <c r="A27">
        <f t="shared" si="12"/>
        <v>21</v>
      </c>
      <c r="B27">
        <v>24.3904</v>
      </c>
      <c r="C27">
        <v>10.4149</v>
      </c>
      <c r="D27">
        <v>70.3698</v>
      </c>
      <c r="E27" s="1">
        <f t="shared" si="13"/>
        <v>0.39366770251063243</v>
      </c>
      <c r="G27">
        <v>74.4304</v>
      </c>
      <c r="H27">
        <v>20.2418</v>
      </c>
      <c r="I27">
        <v>69.7117</v>
      </c>
      <c r="J27" s="1">
        <f t="shared" si="14"/>
        <v>0.3936677025106374</v>
      </c>
      <c r="L27">
        <v>46.9052</v>
      </c>
      <c r="M27">
        <v>66.3581</v>
      </c>
      <c r="N27">
        <v>58.9686</v>
      </c>
      <c r="O27" s="1">
        <f t="shared" si="15"/>
        <v>0.39371770343736673</v>
      </c>
      <c r="Q27">
        <v>46.561</v>
      </c>
      <c r="R27">
        <v>33.3498</v>
      </c>
      <c r="S27">
        <v>-3.8128</v>
      </c>
      <c r="T27" s="1">
        <f t="shared" si="16"/>
        <v>0.39366770251063316</v>
      </c>
      <c r="V27" s="1">
        <f t="shared" si="0"/>
        <v>46.561</v>
      </c>
      <c r="W27" s="1">
        <f t="shared" si="1"/>
        <v>33.3498</v>
      </c>
      <c r="X27" s="1">
        <f t="shared" si="2"/>
        <v>255</v>
      </c>
      <c r="Y27" s="1">
        <f t="shared" si="17"/>
        <v>0.3647473783319083</v>
      </c>
      <c r="AA27" s="1">
        <f t="shared" si="3"/>
        <v>187.36556752618662</v>
      </c>
      <c r="AB27" s="1">
        <f t="shared" si="4"/>
        <v>187.83044811012402</v>
      </c>
      <c r="AC27" s="1">
        <f t="shared" si="5"/>
        <v>198.7912878586232</v>
      </c>
      <c r="AE27" s="1">
        <f t="shared" si="6"/>
        <v>51.00002607077765</v>
      </c>
      <c r="AF27" s="1">
        <f t="shared" si="7"/>
        <v>54.77010095243572</v>
      </c>
      <c r="AG27" s="1">
        <f t="shared" si="8"/>
        <v>61.37218593727943</v>
      </c>
      <c r="AI27" s="1">
        <f t="shared" si="9"/>
        <v>80.19764648754885</v>
      </c>
      <c r="AJ27" s="1">
        <f t="shared" si="10"/>
        <v>80.56273610722064</v>
      </c>
      <c r="AK27" s="1">
        <f t="shared" si="11"/>
        <v>80.44152929747625</v>
      </c>
      <c r="AN27" s="12">
        <f>((x_1-xh)*(y_2-yh)-(x_2-xh)*(y_1-yh))/(SQRT((x_1-x_2)^2+(y_1-y_2)^2))</f>
        <v>18.23276611120001</v>
      </c>
      <c r="AO27" s="12">
        <f>((x_2-xh)*(y_3-yh)-(x_3-xh)*(y_2-yh))/(SQRT((x_2-x_3)^2+(y_2-y_3)^2))</f>
        <v>17.212803668694445</v>
      </c>
      <c r="AP27" s="12">
        <f>((x_3-xh)*(y_1-yh)-(x_1-xh)*(y_3-yh))/(SQRT((x_3-x_1)^2+(y_3-y_1)^2))</f>
        <v>12.004528284611887</v>
      </c>
    </row>
    <row r="28" spans="1:42" ht="12.75">
      <c r="A28">
        <f t="shared" si="12"/>
        <v>22</v>
      </c>
      <c r="B28">
        <v>24.0939</v>
      </c>
      <c r="C28">
        <v>10.6702</v>
      </c>
      <c r="D28">
        <v>70.1129</v>
      </c>
      <c r="E28" s="1">
        <f t="shared" si="13"/>
        <v>0.46806831766313756</v>
      </c>
      <c r="G28">
        <v>74.1234</v>
      </c>
      <c r="H28">
        <v>20.5508</v>
      </c>
      <c r="I28">
        <v>69.4635</v>
      </c>
      <c r="J28" s="1">
        <f t="shared" si="14"/>
        <v>0.5013314671951067</v>
      </c>
      <c r="L28">
        <v>46.5521</v>
      </c>
      <c r="M28">
        <v>66.6274</v>
      </c>
      <c r="N28">
        <v>58.6685</v>
      </c>
      <c r="O28" s="1">
        <f t="shared" si="15"/>
        <v>0.5359683852616676</v>
      </c>
      <c r="Q28">
        <v>46.2659</v>
      </c>
      <c r="R28">
        <v>33.5612</v>
      </c>
      <c r="S28">
        <v>-4.0828</v>
      </c>
      <c r="T28" s="1">
        <f t="shared" si="16"/>
        <v>0.45240907373747213</v>
      </c>
      <c r="V28" s="1">
        <f t="shared" si="0"/>
        <v>46.2659</v>
      </c>
      <c r="W28" s="1">
        <f t="shared" si="1"/>
        <v>33.5612</v>
      </c>
      <c r="X28" s="1">
        <f t="shared" si="2"/>
        <v>255</v>
      </c>
      <c r="Y28" s="1">
        <f t="shared" si="17"/>
        <v>0.36300684566547464</v>
      </c>
      <c r="AA28" s="1">
        <f t="shared" si="3"/>
        <v>187.61352619523464</v>
      </c>
      <c r="AB28" s="1">
        <f t="shared" si="4"/>
        <v>188.0667531666881</v>
      </c>
      <c r="AC28" s="1">
        <f t="shared" si="5"/>
        <v>199.09674378334267</v>
      </c>
      <c r="AE28" s="1">
        <f t="shared" si="6"/>
        <v>50.99998869578306</v>
      </c>
      <c r="AF28" s="1">
        <f t="shared" si="7"/>
        <v>54.77008011907596</v>
      </c>
      <c r="AG28" s="1">
        <f t="shared" si="8"/>
        <v>61.37225163247638</v>
      </c>
      <c r="AI28" s="1">
        <f t="shared" si="9"/>
        <v>80.22020452118561</v>
      </c>
      <c r="AJ28" s="1">
        <f t="shared" si="10"/>
        <v>80.59082105841428</v>
      </c>
      <c r="AK28" s="1">
        <f t="shared" si="11"/>
        <v>80.43959684603958</v>
      </c>
      <c r="AN28" s="12">
        <f>((x_1-xh)*(y_2-yh)-(x_2-xh)*(y_1-yh))/(SQRT((x_1-x_2)^2+(y_1-y_2)^2))</f>
        <v>18.161331724085322</v>
      </c>
      <c r="AO28" s="12">
        <f>((x_2-xh)*(y_3-yh)-(x_3-xh)*(y_2-yh))/(SQRT((x_2-x_3)^2+(y_2-y_3)^2))</f>
        <v>17.224191322137873</v>
      </c>
      <c r="AP28" s="12">
        <f>((x_3-xh)*(y_1-yh)-(x_1-xh)*(y_3-yh))/(SQRT((x_3-x_1)^2+(y_3-y_1)^2))</f>
        <v>12.050471736515505</v>
      </c>
    </row>
    <row r="29" spans="1:42" ht="12.75">
      <c r="A29">
        <f t="shared" si="12"/>
        <v>23</v>
      </c>
      <c r="B29">
        <v>23.888</v>
      </c>
      <c r="C29">
        <v>10.9719</v>
      </c>
      <c r="D29">
        <v>69.9546</v>
      </c>
      <c r="E29" s="1">
        <f t="shared" si="13"/>
        <v>0.3980911830221804</v>
      </c>
      <c r="G29">
        <v>73.9166</v>
      </c>
      <c r="H29">
        <v>20.8571</v>
      </c>
      <c r="I29">
        <v>69.3068</v>
      </c>
      <c r="J29" s="1">
        <f t="shared" si="14"/>
        <v>0.4014234920878459</v>
      </c>
      <c r="L29">
        <v>46.3415</v>
      </c>
      <c r="M29">
        <v>66.9304</v>
      </c>
      <c r="N29">
        <v>58.5075</v>
      </c>
      <c r="O29" s="1">
        <f t="shared" si="15"/>
        <v>0.40259453548204943</v>
      </c>
      <c r="Q29">
        <v>46.0611</v>
      </c>
      <c r="R29">
        <v>33.8601</v>
      </c>
      <c r="S29">
        <v>-4.2416</v>
      </c>
      <c r="T29" s="1">
        <f t="shared" si="16"/>
        <v>0.3956029448828731</v>
      </c>
      <c r="V29" s="1">
        <f t="shared" si="0"/>
        <v>46.0611</v>
      </c>
      <c r="W29" s="1">
        <f t="shared" si="1"/>
        <v>33.8601</v>
      </c>
      <c r="X29" s="1">
        <f t="shared" si="2"/>
        <v>255</v>
      </c>
      <c r="Y29" s="1">
        <f t="shared" si="17"/>
        <v>0.36233168506218366</v>
      </c>
      <c r="AA29" s="1">
        <f t="shared" si="3"/>
        <v>187.76931624738373</v>
      </c>
      <c r="AB29" s="1">
        <f t="shared" si="4"/>
        <v>188.2205393029411</v>
      </c>
      <c r="AC29" s="1">
        <f t="shared" si="5"/>
        <v>199.25618164187532</v>
      </c>
      <c r="AE29" s="1">
        <f t="shared" si="6"/>
        <v>50.999976880779066</v>
      </c>
      <c r="AF29" s="1">
        <f t="shared" si="7"/>
        <v>54.77006475612385</v>
      </c>
      <c r="AG29" s="1">
        <f t="shared" si="8"/>
        <v>61.37222077544531</v>
      </c>
      <c r="AI29" s="1">
        <f t="shared" si="9"/>
        <v>80.22878407627377</v>
      </c>
      <c r="AJ29" s="1">
        <f t="shared" si="10"/>
        <v>80.6001037792015</v>
      </c>
      <c r="AK29" s="1">
        <f t="shared" si="11"/>
        <v>80.44613746149346</v>
      </c>
      <c r="AN29" s="12">
        <f>((x_1-xh)*(y_2-yh)-(x_2-xh)*(y_1-yh))/(SQRT((x_1-x_2)^2+(y_1-y_2)^2))</f>
        <v>18.155964584991516</v>
      </c>
      <c r="AO29" s="12">
        <f>((x_2-xh)*(y_3-yh)-(x_3-xh)*(y_2-yh))/(SQRT((x_2-x_3)^2+(y_2-y_3)^2))</f>
        <v>17.22392505292164</v>
      </c>
      <c r="AP29" s="12">
        <f>((x_3-xh)*(y_1-yh)-(x_1-xh)*(y_3-yh))/(SQRT((x_3-x_1)^2+(y_3-y_1)^2))</f>
        <v>12.05490642009425</v>
      </c>
    </row>
    <row r="30" spans="1:42" ht="12.75">
      <c r="A30">
        <f t="shared" si="12"/>
        <v>24</v>
      </c>
      <c r="B30">
        <v>23.5662</v>
      </c>
      <c r="C30">
        <v>11.2037</v>
      </c>
      <c r="D30">
        <v>69.6659</v>
      </c>
      <c r="E30" s="1">
        <f t="shared" si="13"/>
        <v>0.49054476859916185</v>
      </c>
      <c r="G30">
        <v>73.5825</v>
      </c>
      <c r="H30">
        <v>21.1524</v>
      </c>
      <c r="I30">
        <v>69.0391</v>
      </c>
      <c r="J30" s="1">
        <f t="shared" si="14"/>
        <v>0.5200847911639024</v>
      </c>
      <c r="L30">
        <v>45.9549</v>
      </c>
      <c r="M30">
        <v>67.1807</v>
      </c>
      <c r="N30">
        <v>58.1823</v>
      </c>
      <c r="O30" s="1">
        <f t="shared" si="15"/>
        <v>0.5637949006509375</v>
      </c>
      <c r="Q30">
        <v>45.7544</v>
      </c>
      <c r="R30">
        <v>34.0542</v>
      </c>
      <c r="S30">
        <v>-4.5375</v>
      </c>
      <c r="T30" s="1">
        <f t="shared" si="16"/>
        <v>0.468291052658497</v>
      </c>
      <c r="V30" s="1">
        <f t="shared" si="0"/>
        <v>45.7544</v>
      </c>
      <c r="W30" s="1">
        <f t="shared" si="1"/>
        <v>34.0542</v>
      </c>
      <c r="X30" s="1">
        <f t="shared" si="2"/>
        <v>255</v>
      </c>
      <c r="Y30" s="1">
        <f t="shared" si="17"/>
        <v>0.36295963962953715</v>
      </c>
      <c r="AA30" s="1">
        <f t="shared" si="3"/>
        <v>188.05103081956238</v>
      </c>
      <c r="AB30" s="1">
        <f t="shared" si="4"/>
        <v>188.47364781756625</v>
      </c>
      <c r="AC30" s="1">
        <f t="shared" si="5"/>
        <v>199.58610231123308</v>
      </c>
      <c r="AE30" s="1">
        <f t="shared" si="6"/>
        <v>50.999997800196034</v>
      </c>
      <c r="AF30" s="1">
        <f t="shared" si="7"/>
        <v>54.77005376015255</v>
      </c>
      <c r="AG30" s="1">
        <f t="shared" si="8"/>
        <v>61.3722370917828</v>
      </c>
      <c r="AI30" s="1">
        <f t="shared" si="9"/>
        <v>80.24868161909767</v>
      </c>
      <c r="AJ30" s="1">
        <f t="shared" si="10"/>
        <v>80.63364848719003</v>
      </c>
      <c r="AK30" s="1">
        <f t="shared" si="11"/>
        <v>80.44588723677924</v>
      </c>
      <c r="AN30" s="12">
        <f>((x_1-xh)*(y_2-yh)-(x_2-xh)*(y_1-yh))/(SQRT((x_1-x_2)^2+(y_1-y_2)^2))</f>
        <v>18.08281197346913</v>
      </c>
      <c r="AO30" s="12">
        <f>((x_2-xh)*(y_3-yh)-(x_3-xh)*(y_2-yh))/(SQRT((x_2-x_3)^2+(y_2-y_3)^2))</f>
        <v>17.22017184578749</v>
      </c>
      <c r="AP30" s="12">
        <f>((x_3-xh)*(y_1-yh)-(x_1-xh)*(y_3-yh))/(SQRT((x_3-x_1)^2+(y_3-y_1)^2))</f>
        <v>12.115716522229736</v>
      </c>
    </row>
    <row r="31" spans="1:42" ht="12.75">
      <c r="A31">
        <f t="shared" si="12"/>
        <v>25</v>
      </c>
      <c r="B31">
        <v>23.3694</v>
      </c>
      <c r="C31">
        <v>11.5108</v>
      </c>
      <c r="D31">
        <v>69.5178</v>
      </c>
      <c r="E31" s="1">
        <f t="shared" si="13"/>
        <v>0.39366770251063243</v>
      </c>
      <c r="G31">
        <v>73.3857</v>
      </c>
      <c r="H31">
        <v>21.4595</v>
      </c>
      <c r="I31">
        <v>68.8909</v>
      </c>
      <c r="J31" s="1">
        <f t="shared" si="14"/>
        <v>0.3937053339745326</v>
      </c>
      <c r="L31">
        <v>45.758</v>
      </c>
      <c r="M31">
        <v>67.4878</v>
      </c>
      <c r="N31">
        <v>58.0342</v>
      </c>
      <c r="O31" s="1">
        <f t="shared" si="15"/>
        <v>0.39371770343736673</v>
      </c>
      <c r="Q31">
        <v>45.5575</v>
      </c>
      <c r="R31">
        <v>34.3613</v>
      </c>
      <c r="S31">
        <v>-4.6856</v>
      </c>
      <c r="T31" s="1">
        <f t="shared" si="16"/>
        <v>0.3937177034373726</v>
      </c>
      <c r="V31" s="1">
        <f t="shared" si="0"/>
        <v>45.5575</v>
      </c>
      <c r="W31" s="1">
        <f t="shared" si="1"/>
        <v>34.3613</v>
      </c>
      <c r="X31" s="1">
        <f t="shared" si="2"/>
        <v>255</v>
      </c>
      <c r="Y31" s="1">
        <f t="shared" si="17"/>
        <v>0.36480134319927987</v>
      </c>
      <c r="AA31" s="1">
        <f t="shared" si="3"/>
        <v>188.1969809765821</v>
      </c>
      <c r="AB31" s="1">
        <f t="shared" si="4"/>
        <v>188.6198882973108</v>
      </c>
      <c r="AC31" s="1">
        <f t="shared" si="5"/>
        <v>199.73214957071883</v>
      </c>
      <c r="AE31" s="1">
        <f t="shared" si="6"/>
        <v>50.99999902931372</v>
      </c>
      <c r="AF31" s="1">
        <f t="shared" si="7"/>
        <v>54.770084380709136</v>
      </c>
      <c r="AG31" s="1">
        <f t="shared" si="8"/>
        <v>61.37220061167759</v>
      </c>
      <c r="AI31" s="1">
        <f t="shared" si="9"/>
        <v>80.25633924582591</v>
      </c>
      <c r="AJ31" s="1">
        <f t="shared" si="10"/>
        <v>80.64094777196505</v>
      </c>
      <c r="AK31" s="1">
        <f t="shared" si="11"/>
        <v>80.4529387597729</v>
      </c>
      <c r="AN31" s="12">
        <f>((x_1-xh)*(y_2-yh)-(x_2-xh)*(y_1-yh))/(SQRT((x_1-x_2)^2+(y_1-y_2)^2))</f>
        <v>18.082831482198316</v>
      </c>
      <c r="AO31" s="12">
        <f>((x_2-xh)*(y_3-yh)-(x_3-xh)*(y_2-yh))/(SQRT((x_2-x_3)^2+(y_2-y_3)^2))</f>
        <v>17.220217044738813</v>
      </c>
      <c r="AP31" s="12">
        <f>((x_3-xh)*(y_1-yh)-(x_1-xh)*(y_3-yh))/(SQRT((x_3-x_1)^2+(y_3-y_1)^2))</f>
        <v>12.11566903834196</v>
      </c>
    </row>
    <row r="32" spans="1:42" ht="12.75">
      <c r="A32">
        <f t="shared" si="12"/>
        <v>26</v>
      </c>
      <c r="B32">
        <v>23.112</v>
      </c>
      <c r="C32">
        <v>11.7896</v>
      </c>
      <c r="D32">
        <v>69.2937</v>
      </c>
      <c r="E32" s="1">
        <f t="shared" si="13"/>
        <v>0.44068697507414184</v>
      </c>
      <c r="G32">
        <v>73.1186</v>
      </c>
      <c r="H32">
        <v>21.788</v>
      </c>
      <c r="I32">
        <v>68.685</v>
      </c>
      <c r="J32" s="1">
        <f t="shared" si="14"/>
        <v>0.47079663337793815</v>
      </c>
      <c r="L32">
        <v>45.4501</v>
      </c>
      <c r="M32">
        <v>67.7825</v>
      </c>
      <c r="N32">
        <v>57.7891</v>
      </c>
      <c r="O32" s="1">
        <f t="shared" si="15"/>
        <v>0.49165486878501075</v>
      </c>
      <c r="Q32">
        <v>45.3125</v>
      </c>
      <c r="R32">
        <v>34.6205</v>
      </c>
      <c r="S32">
        <v>-4.9121</v>
      </c>
      <c r="T32" s="1">
        <f t="shared" si="16"/>
        <v>0.42250667450349055</v>
      </c>
      <c r="V32" s="1">
        <f t="shared" si="0"/>
        <v>45.3125</v>
      </c>
      <c r="W32" s="1">
        <f t="shared" si="1"/>
        <v>34.6205</v>
      </c>
      <c r="X32" s="1">
        <f t="shared" si="2"/>
        <v>255</v>
      </c>
      <c r="Y32" s="1">
        <f t="shared" si="17"/>
        <v>0.35666460435540653</v>
      </c>
      <c r="AA32" s="1">
        <f t="shared" si="3"/>
        <v>188.41693675131754</v>
      </c>
      <c r="AB32" s="1">
        <f t="shared" si="4"/>
        <v>188.81507216972906</v>
      </c>
      <c r="AC32" s="1">
        <f t="shared" si="5"/>
        <v>199.97968961014516</v>
      </c>
      <c r="AE32" s="1">
        <f t="shared" si="6"/>
        <v>50.9999859000961</v>
      </c>
      <c r="AF32" s="1">
        <f t="shared" si="7"/>
        <v>54.77006992244944</v>
      </c>
      <c r="AG32" s="1">
        <f t="shared" si="8"/>
        <v>61.372236256959056</v>
      </c>
      <c r="AI32" s="1">
        <f t="shared" si="9"/>
        <v>80.26949542995821</v>
      </c>
      <c r="AJ32" s="1">
        <f t="shared" si="10"/>
        <v>80.66582490146962</v>
      </c>
      <c r="AK32" s="1">
        <f t="shared" si="11"/>
        <v>80.4546464157398</v>
      </c>
      <c r="AN32" s="12">
        <f>((x_1-xh)*(y_2-yh)-(x_2-xh)*(y_1-yh))/(SQRT((x_1-x_2)^2+(y_1-y_2)^2))</f>
        <v>18.03513674786878</v>
      </c>
      <c r="AO32" s="12">
        <f>((x_2-xh)*(y_3-yh)-(x_3-xh)*(y_2-yh))/(SQRT((x_2-x_3)^2+(y_2-y_3)^2))</f>
        <v>17.21222433242609</v>
      </c>
      <c r="AP32" s="12">
        <f>((x_3-xh)*(y_1-yh)-(x_1-xh)*(y_3-yh))/(SQRT((x_3-x_1)^2+(y_3-y_1)^2))</f>
        <v>12.16024033937888</v>
      </c>
    </row>
    <row r="33" spans="1:42" ht="12.75">
      <c r="A33">
        <f t="shared" si="12"/>
        <v>27</v>
      </c>
      <c r="B33">
        <v>22.8435</v>
      </c>
      <c r="C33">
        <v>12.0841</v>
      </c>
      <c r="D33">
        <v>69.0347</v>
      </c>
      <c r="E33" s="1">
        <f t="shared" si="13"/>
        <v>0.4752930674857351</v>
      </c>
      <c r="G33">
        <v>72.8287</v>
      </c>
      <c r="H33">
        <v>22.1913</v>
      </c>
      <c r="I33">
        <v>68.4673</v>
      </c>
      <c r="J33" s="1">
        <f t="shared" si="14"/>
        <v>0.5422971417959009</v>
      </c>
      <c r="L33">
        <v>45.0709</v>
      </c>
      <c r="M33">
        <v>68.114</v>
      </c>
      <c r="N33">
        <v>57.4958</v>
      </c>
      <c r="O33" s="1">
        <f t="shared" si="15"/>
        <v>0.5828462747586183</v>
      </c>
      <c r="Q33">
        <v>45.0707</v>
      </c>
      <c r="R33">
        <v>34.8877</v>
      </c>
      <c r="S33">
        <v>-5.1715</v>
      </c>
      <c r="T33" s="1">
        <f t="shared" si="16"/>
        <v>0.4440173870469494</v>
      </c>
      <c r="V33" s="1">
        <f t="shared" si="0"/>
        <v>45.0707</v>
      </c>
      <c r="W33" s="1">
        <f t="shared" si="1"/>
        <v>34.8877</v>
      </c>
      <c r="X33" s="1">
        <f t="shared" si="2"/>
        <v>255</v>
      </c>
      <c r="Y33" s="1">
        <f t="shared" si="17"/>
        <v>0.3603652036476334</v>
      </c>
      <c r="AA33" s="1">
        <f t="shared" si="3"/>
        <v>188.67205780636942</v>
      </c>
      <c r="AB33" s="1">
        <f t="shared" si="4"/>
        <v>189.01363259365712</v>
      </c>
      <c r="AC33" s="1">
        <f t="shared" si="5"/>
        <v>200.27954471031234</v>
      </c>
      <c r="AE33" s="1">
        <f t="shared" si="6"/>
        <v>50.999976996465406</v>
      </c>
      <c r="AF33" s="1">
        <f t="shared" si="7"/>
        <v>54.77009812278959</v>
      </c>
      <c r="AG33" s="1">
        <f t="shared" si="8"/>
        <v>61.37225120508454</v>
      </c>
      <c r="AI33" s="1">
        <f t="shared" si="9"/>
        <v>80.28306898827817</v>
      </c>
      <c r="AJ33" s="1">
        <f t="shared" si="10"/>
        <v>80.70659786913814</v>
      </c>
      <c r="AK33" s="1">
        <f t="shared" si="11"/>
        <v>80.45050090349328</v>
      </c>
      <c r="AN33" s="12">
        <f>((x_1-xh)*(y_2-yh)-(x_2-xh)*(y_1-yh))/(SQRT((x_1-x_2)^2+(y_1-y_2)^2))</f>
        <v>17.94597663516714</v>
      </c>
      <c r="AO33" s="12">
        <f>((x_2-xh)*(y_3-yh)-(x_3-xh)*(y_2-yh))/(SQRT((x_2-x_3)^2+(y_2-y_3)^2))</f>
        <v>17.18783260888846</v>
      </c>
      <c r="AP33" s="12">
        <f>((x_3-xh)*(y_1-yh)-(x_1-xh)*(y_3-yh))/(SQRT((x_3-x_1)^2+(y_3-y_1)^2))</f>
        <v>12.25200125913565</v>
      </c>
    </row>
    <row r="34" spans="1:42" ht="12.75">
      <c r="A34">
        <f t="shared" si="12"/>
        <v>28</v>
      </c>
      <c r="B34">
        <v>22.5794</v>
      </c>
      <c r="C34">
        <v>12.3803</v>
      </c>
      <c r="D34">
        <v>68.7791</v>
      </c>
      <c r="E34" s="1">
        <f t="shared" si="13"/>
        <v>0.4720324247337258</v>
      </c>
      <c r="G34">
        <v>72.5436</v>
      </c>
      <c r="H34">
        <v>22.5932</v>
      </c>
      <c r="I34">
        <v>68.2511</v>
      </c>
      <c r="J34" s="1">
        <f t="shared" si="14"/>
        <v>0.5380967013465157</v>
      </c>
      <c r="L34">
        <v>44.6991</v>
      </c>
      <c r="M34">
        <v>68.4458</v>
      </c>
      <c r="N34">
        <v>57.2062</v>
      </c>
      <c r="O34" s="1">
        <f t="shared" si="15"/>
        <v>0.5763632882132598</v>
      </c>
      <c r="Q34">
        <v>44.8318</v>
      </c>
      <c r="R34">
        <v>35.1569</v>
      </c>
      <c r="S34">
        <v>-5.4278</v>
      </c>
      <c r="T34" s="1">
        <f t="shared" si="16"/>
        <v>0.44185013296365494</v>
      </c>
      <c r="V34" s="1">
        <f t="shared" si="0"/>
        <v>44.8318</v>
      </c>
      <c r="W34" s="1">
        <f t="shared" si="1"/>
        <v>35.1569</v>
      </c>
      <c r="X34" s="1">
        <f t="shared" si="2"/>
        <v>255</v>
      </c>
      <c r="Y34" s="1">
        <f t="shared" si="17"/>
        <v>0.35991922704962476</v>
      </c>
      <c r="AA34" s="1">
        <f t="shared" si="3"/>
        <v>188.9237052625477</v>
      </c>
      <c r="AB34" s="1">
        <f t="shared" si="4"/>
        <v>189.21136876028353</v>
      </c>
      <c r="AC34" s="1">
        <f t="shared" si="5"/>
        <v>200.57556130032393</v>
      </c>
      <c r="AE34" s="1">
        <f t="shared" si="6"/>
        <v>51.00003325538132</v>
      </c>
      <c r="AF34" s="1">
        <f t="shared" si="7"/>
        <v>54.77012801719565</v>
      </c>
      <c r="AG34" s="1">
        <f t="shared" si="8"/>
        <v>61.372252954816645</v>
      </c>
      <c r="AI34" s="1">
        <f t="shared" si="9"/>
        <v>80.29666762816518</v>
      </c>
      <c r="AJ34" s="1">
        <f t="shared" si="10"/>
        <v>80.74617003389116</v>
      </c>
      <c r="AK34" s="1">
        <f t="shared" si="11"/>
        <v>80.44651632624138</v>
      </c>
      <c r="AN34" s="12">
        <f>((x_1-xh)*(y_2-yh)-(x_2-xh)*(y_1-yh))/(SQRT((x_1-x_2)^2+(y_1-y_2)^2))</f>
        <v>17.85884863761272</v>
      </c>
      <c r="AO34" s="12">
        <f>((x_2-xh)*(y_3-yh)-(x_3-xh)*(y_2-yh))/(SQRT((x_2-x_3)^2+(y_2-y_3)^2))</f>
        <v>17.165244902851956</v>
      </c>
      <c r="AP34" s="12">
        <f>((x_3-xh)*(y_1-yh)-(x_1-xh)*(y_3-yh))/(SQRT((x_3-x_1)^2+(y_3-y_1)^2))</f>
        <v>12.340553649183214</v>
      </c>
    </row>
    <row r="35" spans="1:42" ht="12.75">
      <c r="A35">
        <f t="shared" si="12"/>
        <v>29</v>
      </c>
      <c r="B35">
        <v>22.3195</v>
      </c>
      <c r="C35">
        <v>12.6771</v>
      </c>
      <c r="D35">
        <v>68.5287</v>
      </c>
      <c r="E35" s="1">
        <f t="shared" si="13"/>
        <v>0.46726695795872214</v>
      </c>
      <c r="G35">
        <v>72.2638</v>
      </c>
      <c r="H35">
        <v>22.9887</v>
      </c>
      <c r="I35">
        <v>68.0369</v>
      </c>
      <c r="J35" s="1">
        <f t="shared" si="14"/>
        <v>0.5297074003636296</v>
      </c>
      <c r="L35">
        <v>44.3385</v>
      </c>
      <c r="M35">
        <v>68.7753</v>
      </c>
      <c r="N35">
        <v>56.9226</v>
      </c>
      <c r="O35" s="1">
        <f t="shared" si="15"/>
        <v>0.5648287970704007</v>
      </c>
      <c r="Q35">
        <v>44.5949</v>
      </c>
      <c r="R35">
        <v>35.4271</v>
      </c>
      <c r="S35">
        <v>-5.6795</v>
      </c>
      <c r="T35" s="1">
        <f t="shared" si="16"/>
        <v>0.4387283214017538</v>
      </c>
      <c r="V35" s="1">
        <f t="shared" si="0"/>
        <v>44.5949</v>
      </c>
      <c r="W35" s="1">
        <f t="shared" si="1"/>
        <v>35.4271</v>
      </c>
      <c r="X35" s="1">
        <f t="shared" si="2"/>
        <v>255</v>
      </c>
      <c r="Y35" s="1">
        <f t="shared" si="17"/>
        <v>0.35934614231963136</v>
      </c>
      <c r="AA35" s="1">
        <f t="shared" si="3"/>
        <v>189.1700337496666</v>
      </c>
      <c r="AB35" s="1">
        <f t="shared" si="4"/>
        <v>189.40824317695362</v>
      </c>
      <c r="AC35" s="1">
        <f t="shared" si="5"/>
        <v>200.86519005283122</v>
      </c>
      <c r="AE35" s="1">
        <f t="shared" si="6"/>
        <v>51.00003984596483</v>
      </c>
      <c r="AF35" s="1">
        <f t="shared" si="7"/>
        <v>54.770090233082506</v>
      </c>
      <c r="AG35" s="1">
        <f t="shared" si="8"/>
        <v>61.3721920860743</v>
      </c>
      <c r="AI35" s="1">
        <f t="shared" si="9"/>
        <v>80.31032644980064</v>
      </c>
      <c r="AJ35" s="1">
        <f t="shared" si="10"/>
        <v>80.78365644652818</v>
      </c>
      <c r="AK35" s="1">
        <f t="shared" si="11"/>
        <v>80.4430591115848</v>
      </c>
      <c r="AN35" s="12">
        <f>((x_1-xh)*(y_2-yh)-(x_2-xh)*(y_1-yh))/(SQRT((x_1-x_2)^2+(y_1-y_2)^2))</f>
        <v>17.77606381271801</v>
      </c>
      <c r="AO35" s="12">
        <f>((x_2-xh)*(y_3-yh)-(x_3-xh)*(y_2-yh))/(SQRT((x_2-x_3)^2+(y_2-y_3)^2))</f>
        <v>17.145431640856188</v>
      </c>
      <c r="AP35" s="12">
        <f>((x_3-xh)*(y_1-yh)-(x_1-xh)*(y_3-yh))/(SQRT((x_3-x_1)^2+(y_3-y_1)^2))</f>
        <v>12.423135412821155</v>
      </c>
    </row>
    <row r="36" spans="1:42" ht="12.75">
      <c r="A36">
        <f t="shared" si="12"/>
        <v>30</v>
      </c>
      <c r="B36">
        <v>22.0405</v>
      </c>
      <c r="C36">
        <v>12.9814</v>
      </c>
      <c r="D36">
        <v>68.2731</v>
      </c>
      <c r="E36" s="1">
        <f t="shared" si="13"/>
        <v>0.4855624058759094</v>
      </c>
      <c r="G36">
        <v>71.9607</v>
      </c>
      <c r="H36">
        <v>23.411</v>
      </c>
      <c r="I36">
        <v>67.8291</v>
      </c>
      <c r="J36" s="1">
        <f t="shared" si="14"/>
        <v>0.5598104500632359</v>
      </c>
      <c r="L36">
        <v>43.9402</v>
      </c>
      <c r="M36">
        <v>69.1184</v>
      </c>
      <c r="N36">
        <v>56.6284</v>
      </c>
      <c r="O36" s="1">
        <f t="shared" si="15"/>
        <v>0.6024235553163587</v>
      </c>
      <c r="Q36">
        <v>44.3508</v>
      </c>
      <c r="R36">
        <v>35.6986</v>
      </c>
      <c r="S36">
        <v>-5.9346</v>
      </c>
      <c r="T36" s="1">
        <f t="shared" si="16"/>
        <v>0.4453909181831161</v>
      </c>
      <c r="V36" s="1">
        <f t="shared" si="0"/>
        <v>44.3508</v>
      </c>
      <c r="W36" s="1">
        <f t="shared" si="1"/>
        <v>35.6986</v>
      </c>
      <c r="X36" s="1">
        <f t="shared" si="2"/>
        <v>255</v>
      </c>
      <c r="Y36" s="1">
        <f t="shared" si="17"/>
        <v>0.3650986989842601</v>
      </c>
      <c r="AA36" s="1">
        <f t="shared" si="3"/>
        <v>189.42216302624146</v>
      </c>
      <c r="AB36" s="1">
        <f t="shared" si="4"/>
        <v>189.59493004450306</v>
      </c>
      <c r="AC36" s="1">
        <f t="shared" si="5"/>
        <v>201.16745092325448</v>
      </c>
      <c r="AE36" s="1">
        <f t="shared" si="6"/>
        <v>51.00000059019608</v>
      </c>
      <c r="AF36" s="1">
        <f t="shared" si="7"/>
        <v>54.77016081316541</v>
      </c>
      <c r="AG36" s="1">
        <f t="shared" si="8"/>
        <v>61.37229559972479</v>
      </c>
      <c r="AI36" s="1">
        <f t="shared" si="9"/>
        <v>80.32303612367821</v>
      </c>
      <c r="AJ36" s="1">
        <f t="shared" si="10"/>
        <v>80.82814724758727</v>
      </c>
      <c r="AK36" s="1">
        <f t="shared" si="11"/>
        <v>80.43642967451748</v>
      </c>
      <c r="AN36" s="12">
        <f>((x_1-xh)*(y_2-yh)-(x_2-xh)*(y_1-yh))/(SQRT((x_1-x_2)^2+(y_1-y_2)^2))</f>
        <v>17.67438847392354</v>
      </c>
      <c r="AO36" s="12">
        <f>((x_2-xh)*(y_3-yh)-(x_3-xh)*(y_2-yh))/(SQRT((x_2-x_3)^2+(y_2-y_3)^2))</f>
        <v>17.11671166686573</v>
      </c>
      <c r="AP36" s="12">
        <f>((x_3-xh)*(y_1-yh)-(x_1-xh)*(y_3-yh))/(SQRT((x_3-x_1)^2+(y_3-y_1)^2))</f>
        <v>12.528467666312364</v>
      </c>
    </row>
    <row r="37" spans="1:42" ht="12.75">
      <c r="A37">
        <f t="shared" si="12"/>
        <v>31</v>
      </c>
      <c r="B37">
        <v>21.7696</v>
      </c>
      <c r="C37">
        <v>13.286</v>
      </c>
      <c r="D37">
        <v>68.0265</v>
      </c>
      <c r="E37" s="1">
        <f t="shared" si="13"/>
        <v>0.47642368748835345</v>
      </c>
      <c r="G37">
        <v>71.6679</v>
      </c>
      <c r="H37">
        <v>23.8219</v>
      </c>
      <c r="I37">
        <v>67.6251</v>
      </c>
      <c r="J37" s="1">
        <f t="shared" si="14"/>
        <v>0.5442303280780993</v>
      </c>
      <c r="L37">
        <v>43.5618</v>
      </c>
      <c r="M37">
        <v>69.4573</v>
      </c>
      <c r="N37">
        <v>56.3459</v>
      </c>
      <c r="O37" s="1">
        <f t="shared" si="15"/>
        <v>0.581245232238515</v>
      </c>
      <c r="Q37">
        <v>44.1112</v>
      </c>
      <c r="R37">
        <v>35.9725</v>
      </c>
      <c r="S37">
        <v>-6.1812</v>
      </c>
      <c r="T37" s="1">
        <f t="shared" si="16"/>
        <v>0.4395917765381878</v>
      </c>
      <c r="V37" s="1">
        <f t="shared" si="0"/>
        <v>44.1112</v>
      </c>
      <c r="W37" s="1">
        <f t="shared" si="1"/>
        <v>35.9725</v>
      </c>
      <c r="X37" s="1">
        <f t="shared" si="2"/>
        <v>255</v>
      </c>
      <c r="Y37" s="1">
        <f t="shared" si="17"/>
        <v>0.36390846376527175</v>
      </c>
      <c r="AA37" s="1">
        <f t="shared" si="3"/>
        <v>189.6652684996913</v>
      </c>
      <c r="AB37" s="1">
        <f t="shared" si="4"/>
        <v>189.77977222364876</v>
      </c>
      <c r="AC37" s="1">
        <f t="shared" si="5"/>
        <v>201.45715454708974</v>
      </c>
      <c r="AE37" s="1">
        <f t="shared" si="6"/>
        <v>51.00006523191907</v>
      </c>
      <c r="AF37" s="1">
        <f t="shared" si="7"/>
        <v>54.77009168341788</v>
      </c>
      <c r="AG37" s="1">
        <f t="shared" si="8"/>
        <v>61.372235912422155</v>
      </c>
      <c r="AI37" s="1">
        <f t="shared" si="9"/>
        <v>80.33554088522531</v>
      </c>
      <c r="AJ37" s="1">
        <f t="shared" si="10"/>
        <v>80.86899976948717</v>
      </c>
      <c r="AK37" s="1">
        <f t="shared" si="11"/>
        <v>80.43099222766338</v>
      </c>
      <c r="AN37" s="12">
        <f>((x_1-xh)*(y_2-yh)-(x_2-xh)*(y_1-yh))/(SQRT((x_1-x_2)^2+(y_1-y_2)^2))</f>
        <v>17.58148127871338</v>
      </c>
      <c r="AO37" s="12">
        <f>((x_2-xh)*(y_3-yh)-(x_3-xh)*(y_2-yh))/(SQRT((x_2-x_3)^2+(y_2-y_3)^2))</f>
        <v>17.091820935750803</v>
      </c>
      <c r="AP37" s="12">
        <f>((x_3-xh)*(y_1-yh)-(x_1-xh)*(y_3-yh))/(SQRT((x_3-x_1)^2+(y_3-y_1)^2))</f>
        <v>12.623443632620631</v>
      </c>
    </row>
    <row r="38" spans="1:42" ht="12.75">
      <c r="A38">
        <f t="shared" si="12"/>
        <v>32</v>
      </c>
      <c r="B38">
        <v>21.502</v>
      </c>
      <c r="C38">
        <v>13.5912</v>
      </c>
      <c r="D38">
        <v>67.7824</v>
      </c>
      <c r="E38" s="1">
        <f t="shared" si="13"/>
        <v>0.47364713659010227</v>
      </c>
      <c r="G38">
        <v>71.3788</v>
      </c>
      <c r="H38">
        <v>24.2293</v>
      </c>
      <c r="I38">
        <v>67.4216</v>
      </c>
      <c r="J38" s="1">
        <f t="shared" si="14"/>
        <v>0.53941247668181</v>
      </c>
      <c r="L38">
        <v>43.1907</v>
      </c>
      <c r="M38">
        <v>69.7952</v>
      </c>
      <c r="N38">
        <v>56.0664</v>
      </c>
      <c r="O38" s="1">
        <f t="shared" si="15"/>
        <v>0.574466596069773</v>
      </c>
      <c r="Q38">
        <v>43.8736</v>
      </c>
      <c r="R38">
        <v>36.2471</v>
      </c>
      <c r="S38">
        <v>-6.4256</v>
      </c>
      <c r="T38" s="1">
        <f t="shared" si="16"/>
        <v>0.437710269470572</v>
      </c>
      <c r="V38" s="1">
        <f t="shared" si="0"/>
        <v>43.8736</v>
      </c>
      <c r="W38" s="1">
        <f t="shared" si="1"/>
        <v>36.2471</v>
      </c>
      <c r="X38" s="1">
        <f t="shared" si="2"/>
        <v>255</v>
      </c>
      <c r="Y38" s="1">
        <f t="shared" si="17"/>
        <v>0.3631238356263611</v>
      </c>
      <c r="AA38" s="1">
        <f t="shared" si="3"/>
        <v>189.90578727655983</v>
      </c>
      <c r="AB38" s="1">
        <f t="shared" si="4"/>
        <v>189.96478539571484</v>
      </c>
      <c r="AC38" s="1">
        <f t="shared" si="5"/>
        <v>201.74369525459775</v>
      </c>
      <c r="AE38" s="1">
        <f t="shared" si="6"/>
        <v>50.99994633810903</v>
      </c>
      <c r="AF38" s="1">
        <f t="shared" si="7"/>
        <v>54.770072041763825</v>
      </c>
      <c r="AG38" s="1">
        <f t="shared" si="8"/>
        <v>61.372257410738925</v>
      </c>
      <c r="AI38" s="1">
        <f t="shared" si="9"/>
        <v>80.3481197354388</v>
      </c>
      <c r="AJ38" s="1">
        <f t="shared" si="10"/>
        <v>80.9086774859835</v>
      </c>
      <c r="AK38" s="1">
        <f t="shared" si="11"/>
        <v>80.42577639291721</v>
      </c>
      <c r="AN38" s="12">
        <f>((x_1-xh)*(y_2-yh)-(x_2-xh)*(y_1-yh))/(SQRT((x_1-x_2)^2+(y_1-y_2)^2))</f>
        <v>17.49089679739142</v>
      </c>
      <c r="AO38" s="12">
        <f>((x_2-xh)*(y_3-yh)-(x_3-xh)*(y_2-yh))/(SQRT((x_2-x_3)^2+(y_2-y_3)^2))</f>
        <v>17.06867553822975</v>
      </c>
      <c r="AP38" s="12">
        <f>((x_3-xh)*(y_1-yh)-(x_1-xh)*(y_3-yh))/(SQRT((x_3-x_1)^2+(y_3-y_1)^2))</f>
        <v>12.714987167966058</v>
      </c>
    </row>
    <row r="39" spans="1:42" ht="12.75">
      <c r="A39">
        <f t="shared" si="12"/>
        <v>33</v>
      </c>
      <c r="B39">
        <v>21.2386</v>
      </c>
      <c r="C39">
        <v>13.8968</v>
      </c>
      <c r="D39">
        <v>67.5423</v>
      </c>
      <c r="E39" s="1">
        <f t="shared" si="13"/>
        <v>0.4694879444671585</v>
      </c>
      <c r="G39">
        <v>71.095</v>
      </c>
      <c r="H39">
        <v>24.6314</v>
      </c>
      <c r="I39">
        <v>67.2194</v>
      </c>
      <c r="J39" s="1">
        <f t="shared" si="14"/>
        <v>0.5320824090307837</v>
      </c>
      <c r="L39">
        <v>42.8295</v>
      </c>
      <c r="M39">
        <v>70.1312</v>
      </c>
      <c r="N39">
        <v>55.7917</v>
      </c>
      <c r="O39" s="1">
        <f t="shared" si="15"/>
        <v>0.5646428340110301</v>
      </c>
      <c r="Q39">
        <v>43.6383</v>
      </c>
      <c r="R39">
        <v>36.5229</v>
      </c>
      <c r="S39">
        <v>-6.6663</v>
      </c>
      <c r="T39" s="1">
        <f t="shared" si="16"/>
        <v>0.43516458955204407</v>
      </c>
      <c r="V39" s="1">
        <f t="shared" si="0"/>
        <v>43.6383</v>
      </c>
      <c r="W39" s="1">
        <f t="shared" si="1"/>
        <v>36.5229</v>
      </c>
      <c r="X39" s="1">
        <f t="shared" si="2"/>
        <v>255</v>
      </c>
      <c r="Y39" s="1">
        <f t="shared" si="17"/>
        <v>0.36253514312408286</v>
      </c>
      <c r="AA39" s="1">
        <f t="shared" si="3"/>
        <v>190.14225267044145</v>
      </c>
      <c r="AB39" s="1">
        <f t="shared" si="4"/>
        <v>190.14949877267622</v>
      </c>
      <c r="AC39" s="1">
        <f t="shared" si="5"/>
        <v>202.02504492072265</v>
      </c>
      <c r="AE39" s="1">
        <f t="shared" si="6"/>
        <v>50.99996590714546</v>
      </c>
      <c r="AF39" s="1">
        <f t="shared" si="7"/>
        <v>54.77008871254455</v>
      </c>
      <c r="AG39" s="1">
        <f t="shared" si="8"/>
        <v>61.37223563249103</v>
      </c>
      <c r="AI39" s="1">
        <f t="shared" si="9"/>
        <v>80.36067604087381</v>
      </c>
      <c r="AJ39" s="1">
        <f t="shared" si="10"/>
        <v>80.94652731309618</v>
      </c>
      <c r="AK39" s="1">
        <f t="shared" si="11"/>
        <v>80.42112123195427</v>
      </c>
      <c r="AN39" s="12">
        <f>((x_1-xh)*(y_2-yh)-(x_2-xh)*(y_1-yh))/(SQRT((x_1-x_2)^2+(y_1-y_2)^2))</f>
        <v>17.404361896372613</v>
      </c>
      <c r="AO39" s="12">
        <f>((x_2-xh)*(y_3-yh)-(x_3-xh)*(y_2-yh))/(SQRT((x_2-x_3)^2+(y_2-y_3)^2))</f>
        <v>17.047724468548196</v>
      </c>
      <c r="AP39" s="12">
        <f>((x_3-xh)*(y_1-yh)-(x_1-xh)*(y_3-yh))/(SQRT((x_3-x_1)^2+(y_3-y_1)^2))</f>
        <v>12.80140292186554</v>
      </c>
    </row>
    <row r="40" spans="1:42" ht="12.75">
      <c r="A40">
        <f t="shared" si="12"/>
        <v>34</v>
      </c>
      <c r="B40">
        <v>20.9791</v>
      </c>
      <c r="C40">
        <v>14.2029</v>
      </c>
      <c r="D40">
        <v>67.306</v>
      </c>
      <c r="E40" s="1">
        <f t="shared" si="13"/>
        <v>0.46569856130334003</v>
      </c>
      <c r="G40">
        <v>70.8161</v>
      </c>
      <c r="H40">
        <v>25.0287</v>
      </c>
      <c r="I40">
        <v>67.0185</v>
      </c>
      <c r="J40" s="1">
        <f t="shared" si="14"/>
        <v>0.5253506543252737</v>
      </c>
      <c r="L40">
        <v>42.4775</v>
      </c>
      <c r="M40">
        <v>70.4657</v>
      </c>
      <c r="N40">
        <v>55.5217</v>
      </c>
      <c r="O40" s="1">
        <f t="shared" si="15"/>
        <v>0.5556026007858448</v>
      </c>
      <c r="Q40">
        <v>43.4053</v>
      </c>
      <c r="R40">
        <v>36.7996</v>
      </c>
      <c r="S40">
        <v>-6.9036</v>
      </c>
      <c r="T40" s="1">
        <f t="shared" si="16"/>
        <v>0.43262360083564677</v>
      </c>
      <c r="V40" s="1">
        <f t="shared" si="0"/>
        <v>43.4053</v>
      </c>
      <c r="W40" s="1">
        <f t="shared" si="1"/>
        <v>36.7996</v>
      </c>
      <c r="X40" s="1">
        <f t="shared" si="2"/>
        <v>255</v>
      </c>
      <c r="Y40" s="1">
        <f t="shared" si="17"/>
        <v>0.36173455737598653</v>
      </c>
      <c r="AA40" s="1">
        <f t="shared" si="3"/>
        <v>190.37484847881038</v>
      </c>
      <c r="AB40" s="1">
        <f t="shared" si="4"/>
        <v>190.33378676866593</v>
      </c>
      <c r="AC40" s="1">
        <f t="shared" si="5"/>
        <v>202.30140699693612</v>
      </c>
      <c r="AE40" s="1">
        <f t="shared" si="6"/>
        <v>51.00007030279468</v>
      </c>
      <c r="AF40" s="1">
        <f t="shared" si="7"/>
        <v>54.77018923830737</v>
      </c>
      <c r="AG40" s="1">
        <f t="shared" si="8"/>
        <v>61.37225425947787</v>
      </c>
      <c r="AI40" s="1">
        <f t="shared" si="9"/>
        <v>80.37324448088408</v>
      </c>
      <c r="AJ40" s="1">
        <f t="shared" si="10"/>
        <v>80.98277069390872</v>
      </c>
      <c r="AK40" s="1">
        <f t="shared" si="11"/>
        <v>80.41685208341728</v>
      </c>
      <c r="AN40" s="12">
        <f>((x_1-xh)*(y_2-yh)-(x_2-xh)*(y_1-yh))/(SQRT((x_1-x_2)^2+(y_1-y_2)^2))</f>
        <v>17.321235307006802</v>
      </c>
      <c r="AO40" s="12">
        <f>((x_2-xh)*(y_3-yh)-(x_3-xh)*(y_2-yh))/(SQRT((x_2-x_3)^2+(y_2-y_3)^2))</f>
        <v>17.028842811259143</v>
      </c>
      <c r="AP40" s="12">
        <f>((x_3-xh)*(y_1-yh)-(x_1-xh)*(y_3-yh))/(SQRT((x_3-x_1)^2+(y_3-y_1)^2))</f>
        <v>12.88335710093692</v>
      </c>
    </row>
    <row r="41" spans="1:42" ht="12.75">
      <c r="A41">
        <f t="shared" si="12"/>
        <v>35</v>
      </c>
      <c r="B41">
        <v>20.7158</v>
      </c>
      <c r="C41">
        <v>14.4859</v>
      </c>
      <c r="D41">
        <v>67.0767</v>
      </c>
      <c r="E41" s="1">
        <f t="shared" si="13"/>
        <v>0.4494378488734533</v>
      </c>
      <c r="G41">
        <v>70.5353</v>
      </c>
      <c r="H41">
        <v>25.3925</v>
      </c>
      <c r="I41">
        <v>66.8265</v>
      </c>
      <c r="J41" s="1">
        <f t="shared" si="14"/>
        <v>0.49805931373682866</v>
      </c>
      <c r="L41">
        <v>42.1332</v>
      </c>
      <c r="M41">
        <v>70.7765</v>
      </c>
      <c r="N41">
        <v>55.2779</v>
      </c>
      <c r="O41" s="1">
        <f t="shared" si="15"/>
        <v>0.52400149808946</v>
      </c>
      <c r="Q41">
        <v>43.1705</v>
      </c>
      <c r="R41">
        <v>37.0751</v>
      </c>
      <c r="S41">
        <v>-7.1266</v>
      </c>
      <c r="T41" s="1">
        <f t="shared" si="16"/>
        <v>0.42515913491303514</v>
      </c>
      <c r="V41" s="1">
        <f t="shared" si="0"/>
        <v>43.1705</v>
      </c>
      <c r="W41" s="1">
        <f t="shared" si="1"/>
        <v>37.0751</v>
      </c>
      <c r="X41" s="1">
        <f t="shared" si="2"/>
        <v>255</v>
      </c>
      <c r="Y41" s="1">
        <f t="shared" si="17"/>
        <v>0.3619824443256889</v>
      </c>
      <c r="AA41" s="1">
        <f t="shared" si="3"/>
        <v>190.60338976948964</v>
      </c>
      <c r="AB41" s="1">
        <f t="shared" si="4"/>
        <v>190.5113684903082</v>
      </c>
      <c r="AC41" s="1">
        <f t="shared" si="5"/>
        <v>202.54821051211488</v>
      </c>
      <c r="AE41" s="1">
        <f t="shared" si="6"/>
        <v>50.99999121421493</v>
      </c>
      <c r="AF41" s="1">
        <f t="shared" si="7"/>
        <v>54.770036537964806</v>
      </c>
      <c r="AG41" s="1">
        <f t="shared" si="8"/>
        <v>61.37221156647363</v>
      </c>
      <c r="AI41" s="1">
        <f t="shared" si="9"/>
        <v>80.38039598051016</v>
      </c>
      <c r="AJ41" s="1">
        <f t="shared" si="10"/>
        <v>81.01470489562958</v>
      </c>
      <c r="AK41" s="1">
        <f t="shared" si="11"/>
        <v>80.41760079274707</v>
      </c>
      <c r="AN41" s="12">
        <f>((x_1-xh)*(y_2-yh)-(x_2-xh)*(y_1-yh))/(SQRT((x_1-x_2)^2+(y_1-y_2)^2))</f>
        <v>17.26448952532826</v>
      </c>
      <c r="AO41" s="12">
        <f>((x_2-xh)*(y_3-yh)-(x_3-xh)*(y_2-yh))/(SQRT((x_2-x_3)^2+(y_2-y_3)^2))</f>
        <v>16.99919138619735</v>
      </c>
      <c r="AP41" s="12">
        <f>((x_3-xh)*(y_1-yh)-(x_1-xh)*(y_3-yh))/(SQRT((x_3-x_1)^2+(y_3-y_1)^2))</f>
        <v>12.954019775563804</v>
      </c>
    </row>
    <row r="42" spans="1:42" ht="12.75">
      <c r="A42">
        <f t="shared" si="12"/>
        <v>36</v>
      </c>
      <c r="B42">
        <v>20.4205</v>
      </c>
      <c r="C42">
        <v>14.7652</v>
      </c>
      <c r="D42">
        <v>66.8029</v>
      </c>
      <c r="E42" s="1">
        <f t="shared" si="13"/>
        <v>0.4900785855350189</v>
      </c>
      <c r="G42">
        <v>70.2101</v>
      </c>
      <c r="H42">
        <v>25.8089</v>
      </c>
      <c r="I42">
        <v>66.6151</v>
      </c>
      <c r="J42" s="1">
        <f t="shared" si="14"/>
        <v>0.5690641088664858</v>
      </c>
      <c r="L42">
        <v>41.7</v>
      </c>
      <c r="M42">
        <v>71.1029</v>
      </c>
      <c r="N42">
        <v>54.9793</v>
      </c>
      <c r="O42" s="1">
        <f t="shared" si="15"/>
        <v>0.6191616590196813</v>
      </c>
      <c r="Q42">
        <v>42.9223</v>
      </c>
      <c r="R42">
        <v>37.3422</v>
      </c>
      <c r="S42">
        <v>-7.3898</v>
      </c>
      <c r="T42" s="1">
        <f t="shared" si="16"/>
        <v>0.44968865896306337</v>
      </c>
      <c r="V42" s="1">
        <f t="shared" si="0"/>
        <v>42.9223</v>
      </c>
      <c r="W42" s="1">
        <f t="shared" si="1"/>
        <v>37.3422</v>
      </c>
      <c r="X42" s="1">
        <f t="shared" si="2"/>
        <v>255</v>
      </c>
      <c r="Y42" s="1">
        <f t="shared" si="17"/>
        <v>0.3646171279575305</v>
      </c>
      <c r="AA42" s="1">
        <f t="shared" si="3"/>
        <v>190.87744859110518</v>
      </c>
      <c r="AB42" s="1">
        <f t="shared" si="4"/>
        <v>190.70005659605872</v>
      </c>
      <c r="AC42" s="1">
        <f t="shared" si="5"/>
        <v>202.85354152755136</v>
      </c>
      <c r="AE42" s="1">
        <f t="shared" si="6"/>
        <v>51.00002790871785</v>
      </c>
      <c r="AF42" s="1">
        <f t="shared" si="7"/>
        <v>54.770102059883</v>
      </c>
      <c r="AG42" s="1">
        <f t="shared" si="8"/>
        <v>61.37223377472911</v>
      </c>
      <c r="AI42" s="1">
        <f t="shared" si="9"/>
        <v>80.3868553163737</v>
      </c>
      <c r="AJ42" s="1">
        <f t="shared" si="10"/>
        <v>81.06297940753606</v>
      </c>
      <c r="AK42" s="1">
        <f t="shared" si="11"/>
        <v>80.41340940111854</v>
      </c>
      <c r="AN42" s="12">
        <f>((x_1-xh)*(y_2-yh)-(x_2-xh)*(y_1-yh))/(SQRT((x_1-x_2)^2+(y_1-y_2)^2))</f>
        <v>17.168669173775843</v>
      </c>
      <c r="AO42" s="12">
        <f>((x_2-xh)*(y_3-yh)-(x_3-xh)*(y_2-yh))/(SQRT((x_2-x_3)^2+(y_2-y_3)^2))</f>
        <v>16.94994306525906</v>
      </c>
      <c r="AP42" s="12">
        <f>((x_3-xh)*(y_1-yh)-(x_1-xh)*(y_3-yh))/(SQRT((x_3-x_1)^2+(y_3-y_1)^2))</f>
        <v>13.072721096130417</v>
      </c>
    </row>
    <row r="43" spans="1:42" ht="12.75">
      <c r="A43">
        <f t="shared" si="12"/>
        <v>37</v>
      </c>
      <c r="B43">
        <v>20.1708</v>
      </c>
      <c r="C43">
        <v>15.0505</v>
      </c>
      <c r="D43">
        <v>66.533</v>
      </c>
      <c r="E43" s="1">
        <f t="shared" si="13"/>
        <v>0.46539466047645633</v>
      </c>
      <c r="G43">
        <v>69.9494</v>
      </c>
      <c r="H43">
        <v>26.1442</v>
      </c>
      <c r="I43">
        <v>66.4008</v>
      </c>
      <c r="J43" s="1">
        <f t="shared" si="14"/>
        <v>0.47572583490913933</v>
      </c>
      <c r="L43">
        <v>41.4077</v>
      </c>
      <c r="M43">
        <v>71.4057</v>
      </c>
      <c r="N43">
        <v>54.7164</v>
      </c>
      <c r="O43" s="1">
        <f t="shared" si="15"/>
        <v>0.4962293219873226</v>
      </c>
      <c r="Q43">
        <v>42.7379</v>
      </c>
      <c r="R43">
        <v>37.6262</v>
      </c>
      <c r="S43">
        <v>-7.6402</v>
      </c>
      <c r="T43" s="1">
        <f t="shared" si="16"/>
        <v>0.4211407365715149</v>
      </c>
      <c r="V43" s="1">
        <f t="shared" si="0"/>
        <v>42.7379</v>
      </c>
      <c r="W43" s="1">
        <f t="shared" si="1"/>
        <v>37.6262</v>
      </c>
      <c r="X43" s="1">
        <f t="shared" si="2"/>
        <v>255</v>
      </c>
      <c r="Y43" s="1">
        <f t="shared" si="17"/>
        <v>0.3386138804006683</v>
      </c>
      <c r="AA43" s="1">
        <f t="shared" si="3"/>
        <v>191.15110860756207</v>
      </c>
      <c r="AB43" s="1">
        <f t="shared" si="4"/>
        <v>190.89777446814304</v>
      </c>
      <c r="AC43" s="1">
        <f t="shared" si="5"/>
        <v>203.11657854850253</v>
      </c>
      <c r="AE43" s="1">
        <f t="shared" si="6"/>
        <v>50.99996739695037</v>
      </c>
      <c r="AF43" s="1">
        <f t="shared" si="7"/>
        <v>54.770039478715</v>
      </c>
      <c r="AG43" s="1">
        <f t="shared" si="8"/>
        <v>61.37219667088672</v>
      </c>
      <c r="AI43" s="1">
        <f t="shared" si="9"/>
        <v>80.38700391002736</v>
      </c>
      <c r="AJ43" s="1">
        <f t="shared" si="10"/>
        <v>81.09972910364596</v>
      </c>
      <c r="AK43" s="1">
        <f t="shared" si="11"/>
        <v>80.41940103313314</v>
      </c>
      <c r="AN43" s="12">
        <f>((x_1-xh)*(y_2-yh)-(x_2-xh)*(y_1-yh))/(SQRT((x_1-x_2)^2+(y_1-y_2)^2))</f>
        <v>17.126227363896216</v>
      </c>
      <c r="AO43" s="12">
        <f>((x_2-xh)*(y_3-yh)-(x_3-xh)*(y_2-yh))/(SQRT((x_2-x_3)^2+(y_2-y_3)^2))</f>
        <v>16.892756698124966</v>
      </c>
      <c r="AP43" s="12">
        <f>((x_3-xh)*(y_1-yh)-(x_1-xh)*(y_3-yh))/(SQRT((x_3-x_1)^2+(y_3-y_1)^2))</f>
        <v>13.156503455714999</v>
      </c>
    </row>
    <row r="44" spans="1:42" ht="12.75">
      <c r="A44">
        <f t="shared" si="12"/>
        <v>38</v>
      </c>
      <c r="B44">
        <v>19.9425</v>
      </c>
      <c r="C44">
        <v>15.3467</v>
      </c>
      <c r="D44">
        <v>66.1634</v>
      </c>
      <c r="E44" s="1">
        <f t="shared" si="13"/>
        <v>0.525794151736214</v>
      </c>
      <c r="G44">
        <v>69.7252</v>
      </c>
      <c r="H44">
        <v>26.423</v>
      </c>
      <c r="I44">
        <v>66.1257</v>
      </c>
      <c r="J44" s="1">
        <f t="shared" si="14"/>
        <v>0.4513037668799159</v>
      </c>
      <c r="L44">
        <v>41.2214</v>
      </c>
      <c r="M44">
        <v>71.6954</v>
      </c>
      <c r="N44">
        <v>54.391</v>
      </c>
      <c r="O44" s="1">
        <f t="shared" si="15"/>
        <v>0.473834295930556</v>
      </c>
      <c r="Q44">
        <v>42.6573</v>
      </c>
      <c r="R44">
        <v>37.92</v>
      </c>
      <c r="S44">
        <v>-7.9656</v>
      </c>
      <c r="T44" s="1">
        <f t="shared" si="16"/>
        <v>0.44575773689303855</v>
      </c>
      <c r="V44" s="1">
        <f t="shared" si="0"/>
        <v>42.6573</v>
      </c>
      <c r="W44" s="1">
        <f t="shared" si="1"/>
        <v>37.92</v>
      </c>
      <c r="X44" s="1">
        <f t="shared" si="2"/>
        <v>255</v>
      </c>
      <c r="Y44" s="1">
        <f t="shared" si="17"/>
        <v>0.3046552149561916</v>
      </c>
      <c r="AA44" s="1">
        <f t="shared" si="3"/>
        <v>191.53270611436054</v>
      </c>
      <c r="AB44" s="1">
        <f t="shared" si="4"/>
        <v>191.15008087861224</v>
      </c>
      <c r="AC44" s="1">
        <f t="shared" si="5"/>
        <v>203.43748507826675</v>
      </c>
      <c r="AE44" s="1">
        <f t="shared" si="6"/>
        <v>51.00003002224607</v>
      </c>
      <c r="AF44" s="1">
        <f t="shared" si="7"/>
        <v>54.77006481911447</v>
      </c>
      <c r="AG44" s="1">
        <f t="shared" si="8"/>
        <v>61.37228184335336</v>
      </c>
      <c r="AI44" s="1">
        <f t="shared" si="9"/>
        <v>80.37511801487318</v>
      </c>
      <c r="AJ44" s="1">
        <f t="shared" si="10"/>
        <v>81.14991512981051</v>
      </c>
      <c r="AK44" s="1">
        <f t="shared" si="11"/>
        <v>80.43459071033705</v>
      </c>
      <c r="AN44" s="12">
        <f>((x_1-xh)*(y_2-yh)-(x_2-xh)*(y_1-yh))/(SQRT((x_1-x_2)^2+(y_1-y_2)^2))</f>
        <v>17.10124720675506</v>
      </c>
      <c r="AO44" s="12">
        <f>((x_2-xh)*(y_3-yh)-(x_3-xh)*(y_2-yh))/(SQRT((x_2-x_3)^2+(y_2-y_3)^2))</f>
        <v>16.78039073139443</v>
      </c>
      <c r="AP44" s="12">
        <f>((x_3-xh)*(y_1-yh)-(x_1-xh)*(y_3-yh))/(SQRT((x_3-x_1)^2+(y_3-y_1)^2))</f>
        <v>13.27544045811806</v>
      </c>
    </row>
    <row r="45" spans="1:42" ht="12.75">
      <c r="A45">
        <f t="shared" si="12"/>
        <v>39</v>
      </c>
      <c r="B45">
        <v>19.6287</v>
      </c>
      <c r="C45">
        <v>15.2248</v>
      </c>
      <c r="D45">
        <v>65.8834</v>
      </c>
      <c r="E45" s="1">
        <f t="shared" si="13"/>
        <v>0.4378699007696247</v>
      </c>
      <c r="G45">
        <v>69.3859</v>
      </c>
      <c r="H45">
        <v>26.4145</v>
      </c>
      <c r="I45">
        <v>66.0098</v>
      </c>
      <c r="J45" s="1">
        <f t="shared" si="14"/>
        <v>0.3586496201029569</v>
      </c>
      <c r="L45">
        <v>40.8044</v>
      </c>
      <c r="M45">
        <v>71.6786</v>
      </c>
      <c r="N45">
        <v>54.4333</v>
      </c>
      <c r="O45" s="1">
        <f t="shared" si="15"/>
        <v>0.4194764951698746</v>
      </c>
      <c r="Q45">
        <v>42.4546</v>
      </c>
      <c r="R45">
        <v>38.2117</v>
      </c>
      <c r="S45">
        <v>-8.0841</v>
      </c>
      <c r="T45" s="1">
        <f t="shared" si="16"/>
        <v>0.3744575142789888</v>
      </c>
      <c r="V45" s="1">
        <f t="shared" si="0"/>
        <v>42.4546</v>
      </c>
      <c r="W45" s="1">
        <f t="shared" si="1"/>
        <v>38.2117</v>
      </c>
      <c r="X45" s="1">
        <f t="shared" si="2"/>
        <v>255</v>
      </c>
      <c r="Y45" s="1">
        <f t="shared" si="17"/>
        <v>0.35521286575798366</v>
      </c>
      <c r="AA45" s="1">
        <f t="shared" si="3"/>
        <v>191.87107045612686</v>
      </c>
      <c r="AB45" s="1">
        <f t="shared" si="4"/>
        <v>191.26359963037925</v>
      </c>
      <c r="AC45" s="1">
        <f t="shared" si="5"/>
        <v>203.3463983072727</v>
      </c>
      <c r="AE45" s="1">
        <f t="shared" si="6"/>
        <v>51.000042302825605</v>
      </c>
      <c r="AF45" s="1">
        <f t="shared" si="7"/>
        <v>54.770030521353554</v>
      </c>
      <c r="AG45" s="1">
        <f t="shared" si="8"/>
        <v>61.37219724712486</v>
      </c>
      <c r="AI45" s="1">
        <f t="shared" si="9"/>
        <v>80.27985220743406</v>
      </c>
      <c r="AJ45" s="1">
        <f t="shared" si="10"/>
        <v>81.1571862660622</v>
      </c>
      <c r="AK45" s="1">
        <f t="shared" si="11"/>
        <v>80.51550549502761</v>
      </c>
      <c r="AN45" s="12">
        <f>((x_1-xh)*(y_2-yh)-(x_2-xh)*(y_1-yh))/(SQRT((x_1-x_2)^2+(y_1-y_2)^2))</f>
        <v>17.41864311756306</v>
      </c>
      <c r="AO45" s="12">
        <f>((x_2-xh)*(y_3-yh)-(x_3-xh)*(y_2-yh))/(SQRT((x_2-x_3)^2+(y_2-y_3)^2))</f>
        <v>16.472936752587128</v>
      </c>
      <c r="AP45" s="12">
        <f>((x_3-xh)*(y_1-yh)-(x_1-xh)*(y_3-yh))/(SQRT((x_3-x_1)^2+(y_3-y_1)^2))</f>
        <v>13.29878235374009</v>
      </c>
    </row>
    <row r="46" spans="1:42" ht="12.75">
      <c r="A46">
        <f t="shared" si="12"/>
        <v>40</v>
      </c>
      <c r="B46">
        <v>19.3815</v>
      </c>
      <c r="C46">
        <v>14.8577</v>
      </c>
      <c r="D46">
        <v>65.6755</v>
      </c>
      <c r="E46" s="1">
        <f t="shared" si="13"/>
        <v>0.4889710216362501</v>
      </c>
      <c r="G46">
        <v>69.1127</v>
      </c>
      <c r="H46">
        <v>26.1578</v>
      </c>
      <c r="I46">
        <v>66.016</v>
      </c>
      <c r="J46" s="1">
        <f t="shared" si="14"/>
        <v>0.3749287532318652</v>
      </c>
      <c r="L46">
        <v>40.4623</v>
      </c>
      <c r="M46">
        <v>71.4307</v>
      </c>
      <c r="N46">
        <v>54.6458</v>
      </c>
      <c r="O46" s="1">
        <f t="shared" si="15"/>
        <v>0.4729091561811861</v>
      </c>
      <c r="Q46">
        <v>42.3666</v>
      </c>
      <c r="R46">
        <v>38.3666</v>
      </c>
      <c r="S46">
        <v>-8.0784</v>
      </c>
      <c r="T46" s="1">
        <f t="shared" si="16"/>
        <v>0.17824281191677682</v>
      </c>
      <c r="V46" s="1">
        <f t="shared" si="0"/>
        <v>42.3666</v>
      </c>
      <c r="W46" s="1">
        <f t="shared" si="1"/>
        <v>38.3666</v>
      </c>
      <c r="X46" s="1">
        <f t="shared" si="2"/>
        <v>255</v>
      </c>
      <c r="Y46" s="1">
        <f t="shared" si="17"/>
        <v>0.17815164888375154</v>
      </c>
      <c r="AA46" s="1">
        <f t="shared" si="3"/>
        <v>192.15813670378364</v>
      </c>
      <c r="AB46" s="1">
        <f t="shared" si="4"/>
        <v>191.25731598725835</v>
      </c>
      <c r="AC46" s="1">
        <f t="shared" si="5"/>
        <v>203.07305711231118</v>
      </c>
      <c r="AE46" s="1">
        <f t="shared" si="6"/>
        <v>51.00000444803903</v>
      </c>
      <c r="AF46" s="1">
        <f t="shared" si="7"/>
        <v>54.77008620232399</v>
      </c>
      <c r="AG46" s="1">
        <f t="shared" si="8"/>
        <v>61.372296190789534</v>
      </c>
      <c r="AI46" s="1">
        <f t="shared" si="9"/>
        <v>80.14820279695098</v>
      </c>
      <c r="AJ46" s="1">
        <f t="shared" si="10"/>
        <v>81.1572037162282</v>
      </c>
      <c r="AK46" s="1">
        <f t="shared" si="11"/>
        <v>80.6137868777052</v>
      </c>
      <c r="AN46" s="12">
        <f>((x_1-xh)*(y_2-yh)-(x_2-xh)*(y_1-yh))/(SQRT((x_1-x_2)^2+(y_1-y_2)^2))</f>
        <v>17.831609190547027</v>
      </c>
      <c r="AO46" s="12">
        <f>((x_2-xh)*(y_3-yh)-(x_3-xh)*(y_2-yh))/(SQRT((x_2-x_3)^2+(y_2-y_3)^2))</f>
        <v>16.071982608035604</v>
      </c>
      <c r="AP46" s="12">
        <f>((x_3-xh)*(y_1-yh)-(x_1-xh)*(y_3-yh))/(SQRT((x_3-x_1)^2+(y_3-y_1)^2))</f>
        <v>13.32961845412707</v>
      </c>
    </row>
    <row r="47" spans="1:42" ht="12.75">
      <c r="A47">
        <f t="shared" si="12"/>
        <v>41</v>
      </c>
      <c r="B47">
        <v>19.1378</v>
      </c>
      <c r="C47">
        <v>14.4906</v>
      </c>
      <c r="D47">
        <v>65.4638</v>
      </c>
      <c r="E47" s="1">
        <f t="shared" si="13"/>
        <v>0.4888445458425373</v>
      </c>
      <c r="G47">
        <v>68.842</v>
      </c>
      <c r="H47">
        <v>25.9007</v>
      </c>
      <c r="I47">
        <v>66.0183</v>
      </c>
      <c r="J47" s="1">
        <f t="shared" si="14"/>
        <v>0.37334192103218644</v>
      </c>
      <c r="L47">
        <v>40.1207</v>
      </c>
      <c r="M47">
        <v>71.1803</v>
      </c>
      <c r="N47">
        <v>54.855</v>
      </c>
      <c r="O47" s="1">
        <f t="shared" si="15"/>
        <v>0.4723932260310233</v>
      </c>
      <c r="Q47">
        <v>42.2787</v>
      </c>
      <c r="R47">
        <v>38.5213</v>
      </c>
      <c r="S47">
        <v>-8.0728</v>
      </c>
      <c r="T47" s="1">
        <f t="shared" si="16"/>
        <v>0.17801645991311885</v>
      </c>
      <c r="V47" s="1">
        <f t="shared" si="0"/>
        <v>42.2787</v>
      </c>
      <c r="W47" s="1">
        <f t="shared" si="1"/>
        <v>38.5213</v>
      </c>
      <c r="X47" s="1">
        <f t="shared" si="2"/>
        <v>255</v>
      </c>
      <c r="Y47" s="1">
        <f t="shared" si="17"/>
        <v>0.17792835636850876</v>
      </c>
      <c r="AA47" s="1">
        <f t="shared" si="3"/>
        <v>192.44985556175408</v>
      </c>
      <c r="AB47" s="1">
        <f t="shared" si="4"/>
        <v>191.25629763785557</v>
      </c>
      <c r="AC47" s="1">
        <f t="shared" si="5"/>
        <v>202.8035706539705</v>
      </c>
      <c r="AE47" s="1">
        <f t="shared" si="6"/>
        <v>51.00005244997303</v>
      </c>
      <c r="AF47" s="1">
        <f t="shared" si="7"/>
        <v>54.770197340707114</v>
      </c>
      <c r="AG47" s="1">
        <f t="shared" si="8"/>
        <v>61.37223163565099</v>
      </c>
      <c r="AI47" s="1">
        <f t="shared" si="9"/>
        <v>80.01731433841334</v>
      </c>
      <c r="AJ47" s="1">
        <f t="shared" si="10"/>
        <v>81.15468281413811</v>
      </c>
      <c r="AK47" s="1">
        <f t="shared" si="11"/>
        <v>80.71248532069392</v>
      </c>
      <c r="AN47" s="12">
        <f>((x_1-xh)*(y_2-yh)-(x_2-xh)*(y_1-yh))/(SQRT((x_1-x_2)^2+(y_1-y_2)^2))</f>
        <v>18.243936770728585</v>
      </c>
      <c r="AO47" s="12">
        <f>((x_2-xh)*(y_3-yh)-(x_3-xh)*(y_2-yh))/(SQRT((x_2-x_3)^2+(y_2-y_3)^2))</f>
        <v>15.671169883528666</v>
      </c>
      <c r="AP47" s="12">
        <f>((x_3-xh)*(y_1-yh)-(x_1-xh)*(y_3-yh))/(SQRT((x_3-x_1)^2+(y_3-y_1)^2))</f>
        <v>13.360443674989554</v>
      </c>
    </row>
    <row r="48" spans="1:42" ht="12.75">
      <c r="A48">
        <f t="shared" si="12"/>
        <v>42</v>
      </c>
      <c r="B48">
        <v>18.8956</v>
      </c>
      <c r="C48">
        <v>14.7631</v>
      </c>
      <c r="D48">
        <v>65.2798</v>
      </c>
      <c r="E48" s="1">
        <f t="shared" si="13"/>
        <v>0.40837861109514817</v>
      </c>
      <c r="G48">
        <v>68.592</v>
      </c>
      <c r="H48">
        <v>26.2062</v>
      </c>
      <c r="I48">
        <v>65.8501</v>
      </c>
      <c r="J48" s="1">
        <f t="shared" si="14"/>
        <v>0.4290938009340134</v>
      </c>
      <c r="L48">
        <v>39.8447</v>
      </c>
      <c r="M48">
        <v>71.4654</v>
      </c>
      <c r="N48">
        <v>54.6718</v>
      </c>
      <c r="O48" s="1">
        <f t="shared" si="15"/>
        <v>0.43705863451028815</v>
      </c>
      <c r="Q48">
        <v>42.0459</v>
      </c>
      <c r="R48">
        <v>38.8008</v>
      </c>
      <c r="S48">
        <v>-8.2516</v>
      </c>
      <c r="T48" s="1">
        <f t="shared" si="16"/>
        <v>0.4053215143561981</v>
      </c>
      <c r="V48" s="1">
        <f t="shared" si="0"/>
        <v>42.0459</v>
      </c>
      <c r="W48" s="1">
        <f t="shared" si="1"/>
        <v>38.8008</v>
      </c>
      <c r="X48" s="1">
        <f t="shared" si="2"/>
        <v>255</v>
      </c>
      <c r="Y48" s="1">
        <f t="shared" si="17"/>
        <v>0.3637527869309074</v>
      </c>
      <c r="AA48" s="1">
        <f t="shared" si="3"/>
        <v>192.63307529970027</v>
      </c>
      <c r="AB48" s="1">
        <f t="shared" si="4"/>
        <v>191.41840048537654</v>
      </c>
      <c r="AC48" s="1">
        <f t="shared" si="5"/>
        <v>202.98573617335776</v>
      </c>
      <c r="AE48" s="1">
        <f t="shared" si="6"/>
        <v>51.00001914372189</v>
      </c>
      <c r="AF48" s="1">
        <f t="shared" si="7"/>
        <v>54.770035903037346</v>
      </c>
      <c r="AG48" s="1">
        <f t="shared" si="8"/>
        <v>61.37218653510726</v>
      </c>
      <c r="AI48" s="1">
        <f t="shared" si="9"/>
        <v>80.0234144350992</v>
      </c>
      <c r="AJ48" s="1">
        <f t="shared" si="10"/>
        <v>81.17031797205374</v>
      </c>
      <c r="AK48" s="1">
        <f t="shared" si="11"/>
        <v>80.71847311259975</v>
      </c>
      <c r="AN48" s="12">
        <f>((x_1-xh)*(y_2-yh)-(x_2-xh)*(y_1-yh))/(SQRT((x_1-x_2)^2+(y_1-y_2)^2))</f>
        <v>18.23007330273994</v>
      </c>
      <c r="AO48" s="12">
        <f>((x_2-xh)*(y_3-yh)-(x_3-xh)*(y_2-yh))/(SQRT((x_2-x_3)^2+(y_2-y_3)^2))</f>
        <v>15.65532612364574</v>
      </c>
      <c r="AP48" s="12">
        <f>((x_3-xh)*(y_1-yh)-(x_1-xh)*(y_3-yh))/(SQRT((x_3-x_1)^2+(y_3-y_1)^2))</f>
        <v>13.3850746925631</v>
      </c>
    </row>
    <row r="49" spans="1:42" ht="12.75">
      <c r="A49">
        <f t="shared" si="12"/>
        <v>43</v>
      </c>
      <c r="B49">
        <v>18.6802</v>
      </c>
      <c r="C49">
        <v>14.4315</v>
      </c>
      <c r="D49">
        <v>65.0637</v>
      </c>
      <c r="E49" s="1">
        <f t="shared" si="13"/>
        <v>0.4506161670424174</v>
      </c>
      <c r="G49">
        <v>68.355</v>
      </c>
      <c r="H49">
        <v>25.9573</v>
      </c>
      <c r="I49">
        <v>65.8183</v>
      </c>
      <c r="J49" s="1">
        <f t="shared" si="14"/>
        <v>0.34515424088369145</v>
      </c>
      <c r="L49">
        <v>39.5547</v>
      </c>
      <c r="M49">
        <v>71.2317</v>
      </c>
      <c r="N49">
        <v>54.8394</v>
      </c>
      <c r="O49" s="1">
        <f t="shared" si="15"/>
        <v>0.40841822926995214</v>
      </c>
      <c r="Q49">
        <v>41.9604</v>
      </c>
      <c r="R49">
        <v>38.9426</v>
      </c>
      <c r="S49">
        <v>-8.2701</v>
      </c>
      <c r="T49" s="1">
        <f t="shared" si="16"/>
        <v>0.16661254454571992</v>
      </c>
      <c r="V49" s="1">
        <f t="shared" si="0"/>
        <v>41.9604</v>
      </c>
      <c r="W49" s="1">
        <f t="shared" si="1"/>
        <v>38.9426</v>
      </c>
      <c r="X49" s="1">
        <f t="shared" si="2"/>
        <v>255</v>
      </c>
      <c r="Y49" s="1">
        <f t="shared" si="17"/>
        <v>0.1655822756215155</v>
      </c>
      <c r="AA49" s="1">
        <f t="shared" si="3"/>
        <v>192.92112324196128</v>
      </c>
      <c r="AB49" s="1">
        <f t="shared" si="4"/>
        <v>191.45497784111024</v>
      </c>
      <c r="AC49" s="1">
        <f t="shared" si="5"/>
        <v>202.7625191293006</v>
      </c>
      <c r="AE49" s="1">
        <f t="shared" si="6"/>
        <v>50.999992567058285</v>
      </c>
      <c r="AF49" s="1">
        <f t="shared" si="7"/>
        <v>54.77010882461345</v>
      </c>
      <c r="AG49" s="1">
        <f t="shared" si="8"/>
        <v>61.37217432012654</v>
      </c>
      <c r="AI49" s="1">
        <f t="shared" si="9"/>
        <v>79.90820119094053</v>
      </c>
      <c r="AJ49" s="1">
        <f t="shared" si="10"/>
        <v>81.1618530106619</v>
      </c>
      <c r="AK49" s="1">
        <f t="shared" si="11"/>
        <v>80.81125493003765</v>
      </c>
      <c r="AN49" s="12">
        <f>((x_1-xh)*(y_2-yh)-(x_2-xh)*(y_1-yh))/(SQRT((x_1-x_2)^2+(y_1-y_2)^2))</f>
        <v>18.61500244241066</v>
      </c>
      <c r="AO49" s="12">
        <f>((x_2-xh)*(y_3-yh)-(x_3-xh)*(y_2-yh))/(SQRT((x_2-x_3)^2+(y_2-y_3)^2))</f>
        <v>15.3008377941897</v>
      </c>
      <c r="AP49" s="12">
        <f>((x_3-xh)*(y_1-yh)-(x_1-xh)*(y_3-yh))/(SQRT((x_3-x_1)^2+(y_3-y_1)^2))</f>
        <v>13.396173703711217</v>
      </c>
    </row>
    <row r="50" spans="1:42" ht="12.75">
      <c r="A50">
        <f t="shared" si="12"/>
        <v>44</v>
      </c>
      <c r="B50">
        <v>18.4674</v>
      </c>
      <c r="C50">
        <v>14.1</v>
      </c>
      <c r="D50">
        <v>64.8445</v>
      </c>
      <c r="E50" s="1">
        <f t="shared" si="13"/>
        <v>0.4508045363569443</v>
      </c>
      <c r="G50">
        <v>68.1198</v>
      </c>
      <c r="H50">
        <v>25.7084</v>
      </c>
      <c r="I50">
        <v>65.7833</v>
      </c>
      <c r="J50" s="1">
        <f t="shared" si="14"/>
        <v>0.3442313902014198</v>
      </c>
      <c r="L50">
        <v>39.265</v>
      </c>
      <c r="M50">
        <v>70.9962</v>
      </c>
      <c r="N50">
        <v>55.0042</v>
      </c>
      <c r="O50" s="1">
        <f t="shared" si="15"/>
        <v>0.408099718206223</v>
      </c>
      <c r="Q50">
        <v>41.8749</v>
      </c>
      <c r="R50">
        <v>39.0843</v>
      </c>
      <c r="S50">
        <v>-8.2888</v>
      </c>
      <c r="T50" s="1">
        <f t="shared" si="16"/>
        <v>0.166549782347503</v>
      </c>
      <c r="V50" s="1">
        <f t="shared" si="0"/>
        <v>41.8749</v>
      </c>
      <c r="W50" s="1">
        <f t="shared" si="1"/>
        <v>39.0843</v>
      </c>
      <c r="X50" s="1">
        <f t="shared" si="2"/>
        <v>255</v>
      </c>
      <c r="Y50" s="1">
        <f t="shared" si="17"/>
        <v>0.16549664649170567</v>
      </c>
      <c r="AA50" s="1">
        <f t="shared" si="3"/>
        <v>193.2129407751717</v>
      </c>
      <c r="AB50" s="1">
        <f t="shared" si="4"/>
        <v>191.49587211141133</v>
      </c>
      <c r="AC50" s="1">
        <f t="shared" si="5"/>
        <v>202.5425904773117</v>
      </c>
      <c r="AE50" s="1">
        <f t="shared" si="6"/>
        <v>50.99997178195298</v>
      </c>
      <c r="AF50" s="1">
        <f t="shared" si="7"/>
        <v>54.770186312354284</v>
      </c>
      <c r="AG50" s="1">
        <f t="shared" si="8"/>
        <v>61.37221883140612</v>
      </c>
      <c r="AI50" s="1">
        <f t="shared" si="9"/>
        <v>79.79359218765272</v>
      </c>
      <c r="AJ50" s="1">
        <f t="shared" si="10"/>
        <v>81.15132648534541</v>
      </c>
      <c r="AK50" s="1">
        <f t="shared" si="11"/>
        <v>80.90438261060325</v>
      </c>
      <c r="AN50" s="12">
        <f>((x_1-xh)*(y_2-yh)-(x_2-xh)*(y_1-yh))/(SQRT((x_1-x_2)^2+(y_1-y_2)^2))</f>
        <v>18.99944219249666</v>
      </c>
      <c r="AO50" s="12">
        <f>((x_2-xh)*(y_3-yh)-(x_3-xh)*(y_2-yh))/(SQRT((x_2-x_3)^2+(y_2-y_3)^2))</f>
        <v>14.946546952408553</v>
      </c>
      <c r="AP50" s="12">
        <f>((x_3-xh)*(y_1-yh)-(x_1-xh)*(y_3-yh))/(SQRT((x_3-x_1)^2+(y_3-y_1)^2))</f>
        <v>13.407205685446435</v>
      </c>
    </row>
    <row r="51" spans="1:42" ht="12.75">
      <c r="A51">
        <f t="shared" si="12"/>
        <v>45</v>
      </c>
      <c r="B51">
        <v>18.1265</v>
      </c>
      <c r="C51">
        <v>13.6378</v>
      </c>
      <c r="D51">
        <v>64.4446</v>
      </c>
      <c r="E51" s="1">
        <f t="shared" si="13"/>
        <v>0.6998297364359435</v>
      </c>
      <c r="G51">
        <v>67.7331</v>
      </c>
      <c r="H51">
        <v>25.4142</v>
      </c>
      <c r="I51">
        <v>65.6718</v>
      </c>
      <c r="J51" s="1">
        <f t="shared" si="14"/>
        <v>0.4985205913500484</v>
      </c>
      <c r="L51">
        <v>38.7547</v>
      </c>
      <c r="M51">
        <v>70.6961</v>
      </c>
      <c r="N51">
        <v>55.2047</v>
      </c>
      <c r="O51" s="1">
        <f t="shared" si="15"/>
        <v>0.6250330791246198</v>
      </c>
      <c r="Q51">
        <v>41.7087</v>
      </c>
      <c r="R51">
        <v>39.3787</v>
      </c>
      <c r="S51">
        <v>-8.3695</v>
      </c>
      <c r="T51" s="1">
        <f t="shared" si="16"/>
        <v>0.34757199254255317</v>
      </c>
      <c r="V51" s="1">
        <f t="shared" si="0"/>
        <v>41.7087</v>
      </c>
      <c r="W51" s="1">
        <f t="shared" si="1"/>
        <v>39.3787</v>
      </c>
      <c r="X51" s="1">
        <f t="shared" si="2"/>
        <v>255</v>
      </c>
      <c r="Y51" s="1">
        <f t="shared" si="17"/>
        <v>0.3380736606125958</v>
      </c>
      <c r="AA51" s="1">
        <f t="shared" si="3"/>
        <v>193.7268039245215</v>
      </c>
      <c r="AB51" s="1">
        <f t="shared" si="4"/>
        <v>191.61796359123014</v>
      </c>
      <c r="AC51" s="1">
        <f t="shared" si="5"/>
        <v>202.25644009734273</v>
      </c>
      <c r="AE51" s="1">
        <f t="shared" si="6"/>
        <v>51.0000429446878</v>
      </c>
      <c r="AF51" s="1">
        <f t="shared" si="7"/>
        <v>54.770049448398346</v>
      </c>
      <c r="AG51" s="1">
        <f t="shared" si="8"/>
        <v>61.372208581246284</v>
      </c>
      <c r="AI51" s="1">
        <f t="shared" si="9"/>
        <v>79.61843548169438</v>
      </c>
      <c r="AJ51" s="1">
        <f t="shared" si="10"/>
        <v>81.13358071456227</v>
      </c>
      <c r="AK51" s="1">
        <f t="shared" si="11"/>
        <v>81.05261769900675</v>
      </c>
      <c r="AN51" s="12">
        <f>((x_1-xh)*(y_2-yh)-(x_2-xh)*(y_1-yh))/(SQRT((x_1-x_2)^2+(y_1-y_2)^2))</f>
        <v>19.597915120644128</v>
      </c>
      <c r="AO51" s="12">
        <f>((x_2-xh)*(y_3-yh)-(x_3-xh)*(y_2-yh))/(SQRT((x_2-x_3)^2+(y_2-y_3)^2))</f>
        <v>14.392807075840084</v>
      </c>
      <c r="AP51" s="12">
        <f>((x_3-xh)*(y_1-yh)-(x_1-xh)*(y_3-yh))/(SQRT((x_3-x_1)^2+(y_3-y_1)^2))</f>
        <v>13.4256804733427</v>
      </c>
    </row>
    <row r="52" spans="1:42" ht="12.75">
      <c r="A52">
        <f t="shared" si="12"/>
        <v>46</v>
      </c>
      <c r="B52">
        <v>17.8177</v>
      </c>
      <c r="C52">
        <v>13.2803</v>
      </c>
      <c r="D52">
        <v>64.1677</v>
      </c>
      <c r="E52" s="1">
        <f t="shared" si="13"/>
        <v>0.547574013262134</v>
      </c>
      <c r="G52">
        <v>67.3856</v>
      </c>
      <c r="H52">
        <v>25.1974</v>
      </c>
      <c r="I52">
        <v>65.5836</v>
      </c>
      <c r="J52" s="1">
        <f t="shared" si="14"/>
        <v>0.41897223058336325</v>
      </c>
      <c r="L52">
        <v>38.2896</v>
      </c>
      <c r="M52">
        <v>70.4706</v>
      </c>
      <c r="N52">
        <v>55.4089</v>
      </c>
      <c r="O52" s="1">
        <f t="shared" si="15"/>
        <v>0.5557570512373174</v>
      </c>
      <c r="Q52">
        <v>41.4633</v>
      </c>
      <c r="R52">
        <v>39.654</v>
      </c>
      <c r="S52">
        <v>-8.399</v>
      </c>
      <c r="T52" s="1">
        <f t="shared" si="16"/>
        <v>0.36997499915535176</v>
      </c>
      <c r="V52" s="1">
        <f t="shared" si="0"/>
        <v>41.4633</v>
      </c>
      <c r="W52" s="1">
        <f t="shared" si="1"/>
        <v>39.654</v>
      </c>
      <c r="X52" s="1">
        <f t="shared" si="2"/>
        <v>255</v>
      </c>
      <c r="Y52" s="1">
        <f t="shared" si="17"/>
        <v>0.36879703089911475</v>
      </c>
      <c r="AA52" s="1">
        <f t="shared" si="3"/>
        <v>194.09186787276792</v>
      </c>
      <c r="AB52" s="1">
        <f t="shared" si="4"/>
        <v>191.72775362427322</v>
      </c>
      <c r="AC52" s="1">
        <f t="shared" si="5"/>
        <v>201.981044671177</v>
      </c>
      <c r="AE52" s="1">
        <f t="shared" si="6"/>
        <v>50.99998780029265</v>
      </c>
      <c r="AF52" s="1">
        <f t="shared" si="7"/>
        <v>54.770104750036765</v>
      </c>
      <c r="AG52" s="1">
        <f t="shared" si="8"/>
        <v>61.37218980238526</v>
      </c>
      <c r="AI52" s="1">
        <f t="shared" si="9"/>
        <v>79.48465205115262</v>
      </c>
      <c r="AJ52" s="1">
        <f t="shared" si="10"/>
        <v>81.09435041637171</v>
      </c>
      <c r="AK52" s="1">
        <f t="shared" si="11"/>
        <v>81.1772207768863</v>
      </c>
      <c r="AN52" s="12">
        <f>((x_1-xh)*(y_2-yh)-(x_2-xh)*(y_1-yh))/(SQRT((x_1-x_2)^2+(y_1-y_2)^2))</f>
        <v>20.115639838227548</v>
      </c>
      <c r="AO52" s="12">
        <f>((x_2-xh)*(y_3-yh)-(x_3-xh)*(y_2-yh))/(SQRT((x_2-x_3)^2+(y_2-y_3)^2))</f>
        <v>13.991119737827342</v>
      </c>
      <c r="AP52" s="12">
        <f>((x_3-xh)*(y_1-yh)-(x_1-xh)*(y_3-yh))/(SQRT((x_3-x_1)^2+(y_3-y_1)^2))</f>
        <v>13.373826165107884</v>
      </c>
    </row>
    <row r="53" spans="1:42" ht="12.75">
      <c r="A53">
        <f t="shared" si="12"/>
        <v>47</v>
      </c>
      <c r="B53">
        <v>17.631</v>
      </c>
      <c r="C53">
        <v>12.8969</v>
      </c>
      <c r="D53">
        <v>63.9266</v>
      </c>
      <c r="E53" s="1">
        <f t="shared" si="13"/>
        <v>0.4898792300149062</v>
      </c>
      <c r="G53">
        <v>67.1641</v>
      </c>
      <c r="H53">
        <v>24.9332</v>
      </c>
      <c r="I53">
        <v>65.539</v>
      </c>
      <c r="J53" s="1">
        <f t="shared" si="14"/>
        <v>0.34763925267437223</v>
      </c>
      <c r="L53">
        <v>37.9745</v>
      </c>
      <c r="M53">
        <v>70.1956</v>
      </c>
      <c r="N53">
        <v>55.5869</v>
      </c>
      <c r="O53" s="1">
        <f t="shared" si="15"/>
        <v>0.45452943799054735</v>
      </c>
      <c r="Q53">
        <v>41.3813</v>
      </c>
      <c r="R53">
        <v>39.8006</v>
      </c>
      <c r="S53">
        <v>-8.4109</v>
      </c>
      <c r="T53" s="1">
        <f t="shared" si="16"/>
        <v>0.16839587287103802</v>
      </c>
      <c r="V53" s="1">
        <f t="shared" si="0"/>
        <v>41.3813</v>
      </c>
      <c r="W53" s="1">
        <f t="shared" si="1"/>
        <v>39.8006</v>
      </c>
      <c r="X53" s="1">
        <f t="shared" si="2"/>
        <v>255</v>
      </c>
      <c r="Y53" s="1">
        <f t="shared" si="17"/>
        <v>0.16797487907421985</v>
      </c>
      <c r="AA53" s="1">
        <f t="shared" si="3"/>
        <v>194.414325633015</v>
      </c>
      <c r="AB53" s="1">
        <f t="shared" si="4"/>
        <v>191.7844177184372</v>
      </c>
      <c r="AC53" s="1">
        <f t="shared" si="5"/>
        <v>201.74500430704597</v>
      </c>
      <c r="AE53" s="1">
        <f t="shared" si="6"/>
        <v>51.000003402548906</v>
      </c>
      <c r="AF53" s="1">
        <f t="shared" si="7"/>
        <v>54.77008212820207</v>
      </c>
      <c r="AG53" s="1">
        <f t="shared" si="8"/>
        <v>61.372221811093</v>
      </c>
      <c r="AI53" s="1">
        <f t="shared" si="9"/>
        <v>79.36271483953782</v>
      </c>
      <c r="AJ53" s="1">
        <f t="shared" si="10"/>
        <v>81.07241397701915</v>
      </c>
      <c r="AK53" s="1">
        <f t="shared" si="11"/>
        <v>81.28011395498517</v>
      </c>
      <c r="AN53" s="12">
        <f>((x_1-xh)*(y_2-yh)-(x_2-xh)*(y_1-yh))/(SQRT((x_1-x_2)^2+(y_1-y_2)^2))</f>
        <v>20.534929283100798</v>
      </c>
      <c r="AO53" s="12">
        <f>((x_2-xh)*(y_3-yh)-(x_3-xh)*(y_2-yh))/(SQRT((x_2-x_3)^2+(y_2-y_3)^2))</f>
        <v>13.61011776799242</v>
      </c>
      <c r="AP53" s="12">
        <f>((x_3-xh)*(y_1-yh)-(x_1-xh)*(y_3-yh))/(SQRT((x_3-x_1)^2+(y_3-y_1)^2))</f>
        <v>13.380039328287912</v>
      </c>
    </row>
    <row r="54" spans="1:42" ht="12.75">
      <c r="A54">
        <f t="shared" si="12"/>
        <v>48</v>
      </c>
      <c r="B54">
        <v>17.448</v>
      </c>
      <c r="C54">
        <v>12.5138</v>
      </c>
      <c r="D54">
        <v>63.6819</v>
      </c>
      <c r="E54" s="1">
        <f t="shared" si="13"/>
        <v>0.4900333662109156</v>
      </c>
      <c r="G54">
        <v>66.9453</v>
      </c>
      <c r="H54">
        <v>24.6689</v>
      </c>
      <c r="I54">
        <v>65.4907</v>
      </c>
      <c r="J54" s="1">
        <f t="shared" si="14"/>
        <v>0.34649793650179184</v>
      </c>
      <c r="L54">
        <v>37.6605</v>
      </c>
      <c r="M54">
        <v>69.9183</v>
      </c>
      <c r="N54">
        <v>55.7616</v>
      </c>
      <c r="O54" s="1">
        <f t="shared" si="15"/>
        <v>0.4538847651111444</v>
      </c>
      <c r="Q54">
        <v>41.2994</v>
      </c>
      <c r="R54">
        <v>39.9472</v>
      </c>
      <c r="S54">
        <v>-8.423</v>
      </c>
      <c r="T54" s="1">
        <f t="shared" si="16"/>
        <v>0.16836145639664848</v>
      </c>
      <c r="V54" s="1">
        <f t="shared" si="0"/>
        <v>41.2994</v>
      </c>
      <c r="W54" s="1">
        <f t="shared" si="1"/>
        <v>39.9472</v>
      </c>
      <c r="X54" s="1">
        <f t="shared" si="2"/>
        <v>255</v>
      </c>
      <c r="Y54" s="1">
        <f t="shared" si="17"/>
        <v>0.1679260849302471</v>
      </c>
      <c r="AA54" s="1">
        <f t="shared" si="3"/>
        <v>194.74110019492548</v>
      </c>
      <c r="AB54" s="1">
        <f t="shared" si="4"/>
        <v>191.84606700214107</v>
      </c>
      <c r="AC54" s="1">
        <f t="shared" si="5"/>
        <v>201.5128989989971</v>
      </c>
      <c r="AE54" s="1">
        <f t="shared" si="6"/>
        <v>51.000009026861946</v>
      </c>
      <c r="AF54" s="1">
        <f t="shared" si="7"/>
        <v>54.770093100249525</v>
      </c>
      <c r="AG54" s="1">
        <f t="shared" si="8"/>
        <v>61.37224884742288</v>
      </c>
      <c r="AI54" s="1">
        <f t="shared" si="9"/>
        <v>79.24153077201919</v>
      </c>
      <c r="AJ54" s="1">
        <f t="shared" si="10"/>
        <v>81.04819325684764</v>
      </c>
      <c r="AK54" s="1">
        <f t="shared" si="11"/>
        <v>81.38335060847987</v>
      </c>
      <c r="AN54" s="12">
        <f>((x_1-xh)*(y_2-yh)-(x_2-xh)*(y_1-yh))/(SQRT((x_1-x_2)^2+(y_1-y_2)^2))</f>
        <v>20.95363156296238</v>
      </c>
      <c r="AO54" s="12">
        <f>((x_2-xh)*(y_3-yh)-(x_3-xh)*(y_2-yh))/(SQRT((x_2-x_3)^2+(y_2-y_3)^2))</f>
        <v>13.229168470174141</v>
      </c>
      <c r="AP54" s="12">
        <f>((x_3-xh)*(y_1-yh)-(x_1-xh)*(y_3-yh))/(SQRT((x_3-x_1)^2+(y_3-y_1)^2))</f>
        <v>13.386346561386055</v>
      </c>
    </row>
    <row r="55" spans="1:42" ht="12.75">
      <c r="A55">
        <f t="shared" si="12"/>
        <v>49</v>
      </c>
      <c r="B55">
        <v>17.2097</v>
      </c>
      <c r="C55">
        <v>12.5865</v>
      </c>
      <c r="D55">
        <v>63.5004</v>
      </c>
      <c r="E55" s="1">
        <f t="shared" si="13"/>
        <v>0.30824410781067535</v>
      </c>
      <c r="G55">
        <v>66.6938</v>
      </c>
      <c r="H55">
        <v>24.7898</v>
      </c>
      <c r="I55">
        <v>65.3466</v>
      </c>
      <c r="J55" s="1">
        <f t="shared" si="14"/>
        <v>0.3140602967584503</v>
      </c>
      <c r="L55">
        <v>37.3626</v>
      </c>
      <c r="M55">
        <v>70.031</v>
      </c>
      <c r="N55">
        <v>55.7195</v>
      </c>
      <c r="O55" s="1">
        <f t="shared" si="15"/>
        <v>0.3212757538315028</v>
      </c>
      <c r="Q55">
        <v>41.0445</v>
      </c>
      <c r="R55">
        <v>40.2157</v>
      </c>
      <c r="S55">
        <v>-8.5353</v>
      </c>
      <c r="T55" s="1">
        <f t="shared" si="16"/>
        <v>0.3868818295035285</v>
      </c>
      <c r="V55" s="1">
        <f t="shared" si="0"/>
        <v>41.0445</v>
      </c>
      <c r="W55" s="1">
        <f t="shared" si="1"/>
        <v>40.2157</v>
      </c>
      <c r="X55" s="1">
        <f t="shared" si="2"/>
        <v>255</v>
      </c>
      <c r="Y55" s="1">
        <f t="shared" si="17"/>
        <v>0.3702246075019831</v>
      </c>
      <c r="AA55" s="1">
        <f t="shared" si="3"/>
        <v>194.94503631495724</v>
      </c>
      <c r="AB55" s="1">
        <f t="shared" si="4"/>
        <v>192.00066956357207</v>
      </c>
      <c r="AC55" s="1">
        <f t="shared" si="5"/>
        <v>201.5321963904279</v>
      </c>
      <c r="AE55" s="1">
        <f t="shared" si="6"/>
        <v>51.000050373896684</v>
      </c>
      <c r="AF55" s="1">
        <f t="shared" si="7"/>
        <v>54.770124386292935</v>
      </c>
      <c r="AG55" s="1">
        <f t="shared" si="8"/>
        <v>61.37224424338742</v>
      </c>
      <c r="AI55" s="1">
        <f t="shared" si="9"/>
        <v>79.21188978203377</v>
      </c>
      <c r="AJ55" s="1">
        <f t="shared" si="10"/>
        <v>81.03167813232827</v>
      </c>
      <c r="AK55" s="1">
        <f t="shared" si="11"/>
        <v>81.42714421203415</v>
      </c>
      <c r="AN55" s="12">
        <f>((x_1-xh)*(y_2-yh)-(x_2-xh)*(y_1-yh))/(SQRT((x_1-x_2)^2+(y_1-y_2)^2))</f>
        <v>21.11858335159503</v>
      </c>
      <c r="AO55" s="12">
        <f>((x_2-xh)*(y_3-yh)-(x_3-xh)*(y_2-yh))/(SQRT((x_2-x_3)^2+(y_2-y_3)^2))</f>
        <v>13.1301772763152</v>
      </c>
      <c r="AP55" s="12">
        <f>((x_3-xh)*(y_1-yh)-(x_1-xh)*(y_3-yh))/(SQRT((x_3-x_1)^2+(y_3-y_1)^2))</f>
        <v>13.344441628002107</v>
      </c>
    </row>
    <row r="56" spans="1:42" ht="12.75">
      <c r="A56">
        <f t="shared" si="12"/>
        <v>50</v>
      </c>
      <c r="B56">
        <v>16.9512</v>
      </c>
      <c r="C56">
        <v>12.6091</v>
      </c>
      <c r="D56">
        <v>63.3126</v>
      </c>
      <c r="E56" s="1">
        <f t="shared" si="13"/>
        <v>0.32031523535417294</v>
      </c>
      <c r="G56">
        <v>66.4198</v>
      </c>
      <c r="H56">
        <v>24.8675</v>
      </c>
      <c r="I56">
        <v>65.2076</v>
      </c>
      <c r="J56" s="1">
        <f t="shared" si="14"/>
        <v>0.3169136948760646</v>
      </c>
      <c r="L56">
        <v>37.036</v>
      </c>
      <c r="M56">
        <v>70.1002</v>
      </c>
      <c r="N56">
        <v>55.7019</v>
      </c>
      <c r="O56" s="1">
        <f t="shared" si="15"/>
        <v>0.33431416362457417</v>
      </c>
      <c r="Q56">
        <v>40.7721</v>
      </c>
      <c r="R56">
        <v>40.4736</v>
      </c>
      <c r="S56">
        <v>-8.637</v>
      </c>
      <c r="T56" s="1">
        <f t="shared" si="16"/>
        <v>0.38866059743688774</v>
      </c>
      <c r="V56" s="1">
        <f t="shared" si="0"/>
        <v>40.7721</v>
      </c>
      <c r="W56" s="1">
        <f t="shared" si="1"/>
        <v>40.4736</v>
      </c>
      <c r="X56" s="1">
        <f t="shared" si="2"/>
        <v>255</v>
      </c>
      <c r="Y56" s="1">
        <f t="shared" si="17"/>
        <v>0.3751188744918047</v>
      </c>
      <c r="AA56" s="1">
        <f t="shared" si="3"/>
        <v>195.16127934562223</v>
      </c>
      <c r="AB56" s="1">
        <f t="shared" si="4"/>
        <v>192.1523093024385</v>
      </c>
      <c r="AC56" s="1">
        <f t="shared" si="5"/>
        <v>201.5227692703234</v>
      </c>
      <c r="AE56" s="1">
        <f t="shared" si="6"/>
        <v>51.00001746587936</v>
      </c>
      <c r="AF56" s="1">
        <f t="shared" si="7"/>
        <v>54.7700938854408</v>
      </c>
      <c r="AG56" s="1">
        <f t="shared" si="8"/>
        <v>61.37221296922574</v>
      </c>
      <c r="AI56" s="1">
        <f t="shared" si="9"/>
        <v>79.17334033458091</v>
      </c>
      <c r="AJ56" s="1">
        <f t="shared" si="10"/>
        <v>81.01107065093746</v>
      </c>
      <c r="AK56" s="1">
        <f t="shared" si="11"/>
        <v>81.47864549075095</v>
      </c>
      <c r="AN56" s="12">
        <f>((x_1-xh)*(y_2-yh)-(x_2-xh)*(y_1-yh))/(SQRT((x_1-x_2)^2+(y_1-y_2)^2))</f>
        <v>21.316903066385112</v>
      </c>
      <c r="AO56" s="12">
        <f>((x_2-xh)*(y_3-yh)-(x_3-xh)*(y_2-yh))/(SQRT((x_2-x_3)^2+(y_2-y_3)^2))</f>
        <v>13.006349933604202</v>
      </c>
      <c r="AP56" s="12">
        <f>((x_3-xh)*(y_1-yh)-(x_1-xh)*(y_3-yh))/(SQRT((x_3-x_1)^2+(y_3-y_1)^2))</f>
        <v>13.298143659665584</v>
      </c>
    </row>
    <row r="57" spans="1:42" ht="12.75">
      <c r="A57">
        <f t="shared" si="12"/>
        <v>51</v>
      </c>
      <c r="B57">
        <v>16.698</v>
      </c>
      <c r="C57">
        <v>12.8083</v>
      </c>
      <c r="D57">
        <v>63.129</v>
      </c>
      <c r="E57" s="1">
        <f t="shared" si="13"/>
        <v>0.37080970861076656</v>
      </c>
      <c r="G57">
        <v>66.1578</v>
      </c>
      <c r="H57">
        <v>25.0976</v>
      </c>
      <c r="I57">
        <v>65.0543</v>
      </c>
      <c r="J57" s="1">
        <f t="shared" si="14"/>
        <v>0.38090799414031834</v>
      </c>
      <c r="L57">
        <v>36.7482</v>
      </c>
      <c r="M57">
        <v>70.3189</v>
      </c>
      <c r="N57">
        <v>55.5741</v>
      </c>
      <c r="O57" s="1">
        <f t="shared" si="15"/>
        <v>0.3833945356939792</v>
      </c>
      <c r="Q57">
        <v>40.53</v>
      </c>
      <c r="R57">
        <v>40.7481</v>
      </c>
      <c r="S57">
        <v>-8.7878</v>
      </c>
      <c r="T57" s="1">
        <f t="shared" si="16"/>
        <v>0.39585767644445424</v>
      </c>
      <c r="V57" s="1">
        <f t="shared" si="0"/>
        <v>40.53</v>
      </c>
      <c r="W57" s="1">
        <f t="shared" si="1"/>
        <v>40.7481</v>
      </c>
      <c r="X57" s="1">
        <f t="shared" si="2"/>
        <v>255</v>
      </c>
      <c r="Y57" s="1">
        <f t="shared" si="17"/>
        <v>0.36600909824757377</v>
      </c>
      <c r="AA57" s="1">
        <f t="shared" si="3"/>
        <v>195.3537235095354</v>
      </c>
      <c r="AB57" s="1">
        <f t="shared" si="4"/>
        <v>192.3046833324139</v>
      </c>
      <c r="AC57" s="1">
        <f t="shared" si="5"/>
        <v>201.64182059952248</v>
      </c>
      <c r="AE57" s="1">
        <f t="shared" si="6"/>
        <v>51.00005382957943</v>
      </c>
      <c r="AF57" s="1">
        <f t="shared" si="7"/>
        <v>54.77010806900056</v>
      </c>
      <c r="AG57" s="1">
        <f t="shared" si="8"/>
        <v>61.372275063011955</v>
      </c>
      <c r="AI57" s="1">
        <f t="shared" si="9"/>
        <v>79.16488287079505</v>
      </c>
      <c r="AJ57" s="1">
        <f t="shared" si="10"/>
        <v>81.01640650887701</v>
      </c>
      <c r="AK57" s="1">
        <f t="shared" si="11"/>
        <v>81.49796388070034</v>
      </c>
      <c r="AN57" s="12">
        <f>((x_1-xh)*(y_2-yh)-(x_2-xh)*(y_1-yh))/(SQRT((x_1-x_2)^2+(y_1-y_2)^2))</f>
        <v>21.36850982053999</v>
      </c>
      <c r="AO57" s="12">
        <f>((x_2-xh)*(y_3-yh)-(x_3-xh)*(y_2-yh))/(SQRT((x_2-x_3)^2+(y_2-y_3)^2))</f>
        <v>12.95149119741259</v>
      </c>
      <c r="AP57" s="12">
        <f>((x_3-xh)*(y_1-yh)-(x_1-xh)*(y_3-yh))/(SQRT((x_3-x_1)^2+(y_3-y_1)^2))</f>
        <v>13.305761774798713</v>
      </c>
    </row>
    <row r="58" spans="1:42" ht="12.75">
      <c r="A58">
        <f t="shared" si="12"/>
        <v>52</v>
      </c>
      <c r="B58">
        <v>16.3518</v>
      </c>
      <c r="C58">
        <v>12.3948</v>
      </c>
      <c r="D58">
        <v>62.791</v>
      </c>
      <c r="E58" s="1">
        <f t="shared" si="13"/>
        <v>0.6364594959618401</v>
      </c>
      <c r="G58">
        <v>65.7872</v>
      </c>
      <c r="H58">
        <v>24.7137</v>
      </c>
      <c r="I58">
        <v>65.1133</v>
      </c>
      <c r="J58" s="1">
        <f t="shared" si="14"/>
        <v>0.536846877610364</v>
      </c>
      <c r="L58">
        <v>36.397</v>
      </c>
      <c r="M58">
        <v>69.9727</v>
      </c>
      <c r="N58">
        <v>55.7536</v>
      </c>
      <c r="O58" s="1">
        <f t="shared" si="15"/>
        <v>0.5248010384898217</v>
      </c>
      <c r="Q58">
        <v>40.6135</v>
      </c>
      <c r="R58">
        <v>40.8427</v>
      </c>
      <c r="S58">
        <v>-8.782</v>
      </c>
      <c r="T58" s="1">
        <f t="shared" si="16"/>
        <v>0.1263133009623298</v>
      </c>
      <c r="V58" s="1">
        <f t="shared" si="0"/>
        <v>40.6135</v>
      </c>
      <c r="W58" s="1">
        <f t="shared" si="1"/>
        <v>40.8427</v>
      </c>
      <c r="X58" s="1">
        <f t="shared" si="2"/>
        <v>255</v>
      </c>
      <c r="Y58" s="1">
        <f t="shared" si="17"/>
        <v>0.12618006974162002</v>
      </c>
      <c r="AA58" s="1">
        <f t="shared" si="3"/>
        <v>195.81167682827294</v>
      </c>
      <c r="AB58" s="1">
        <f t="shared" si="4"/>
        <v>192.22595727315291</v>
      </c>
      <c r="AC58" s="1">
        <f t="shared" si="5"/>
        <v>201.40869813692257</v>
      </c>
      <c r="AE58" s="1">
        <f t="shared" si="6"/>
        <v>51.0000700750499</v>
      </c>
      <c r="AF58" s="1">
        <f t="shared" si="7"/>
        <v>54.77010974181081</v>
      </c>
      <c r="AG58" s="1">
        <f t="shared" si="8"/>
        <v>61.37222181255947</v>
      </c>
      <c r="AI58" s="1">
        <f t="shared" si="9"/>
        <v>78.9922357931283</v>
      </c>
      <c r="AJ58" s="1">
        <f t="shared" si="10"/>
        <v>81.05228760430133</v>
      </c>
      <c r="AK58" s="1">
        <f t="shared" si="11"/>
        <v>81.59678225116194</v>
      </c>
      <c r="AN58" s="12">
        <f>((x_1-xh)*(y_2-yh)-(x_2-xh)*(y_1-yh))/(SQRT((x_1-x_2)^2+(y_1-y_2)^2))</f>
        <v>21.73733835395031</v>
      </c>
      <c r="AO58" s="12">
        <f>((x_2-xh)*(y_3-yh)-(x_3-xh)*(y_2-yh))/(SQRT((x_2-x_3)^2+(y_2-y_3)^2))</f>
        <v>12.32852476699804</v>
      </c>
      <c r="AP58" s="12">
        <f>((x_3-xh)*(y_1-yh)-(x_1-xh)*(y_3-yh))/(SQRT((x_3-x_1)^2+(y_3-y_1)^2))</f>
        <v>13.559604117821765</v>
      </c>
    </row>
    <row r="59" spans="1:42" ht="12.75">
      <c r="A59">
        <f t="shared" si="12"/>
        <v>53</v>
      </c>
      <c r="B59">
        <v>16.0092</v>
      </c>
      <c r="C59">
        <v>11.9824</v>
      </c>
      <c r="D59">
        <v>62.4464</v>
      </c>
      <c r="E59" s="1">
        <f t="shared" si="13"/>
        <v>0.6373363946927874</v>
      </c>
      <c r="G59">
        <v>65.4174</v>
      </c>
      <c r="H59">
        <v>24.3292</v>
      </c>
      <c r="I59">
        <v>65.1655</v>
      </c>
      <c r="J59" s="1">
        <f t="shared" si="14"/>
        <v>0.5360197104584847</v>
      </c>
      <c r="L59">
        <v>36.0449</v>
      </c>
      <c r="M59">
        <v>69.6246</v>
      </c>
      <c r="N59">
        <v>55.927</v>
      </c>
      <c r="O59" s="1">
        <f t="shared" si="15"/>
        <v>0.5246099312822833</v>
      </c>
      <c r="Q59">
        <v>40.6972</v>
      </c>
      <c r="R59">
        <v>40.9372</v>
      </c>
      <c r="S59">
        <v>-8.7768</v>
      </c>
      <c r="T59" s="1">
        <f t="shared" si="16"/>
        <v>0.12634468726463885</v>
      </c>
      <c r="V59" s="1">
        <f t="shared" si="0"/>
        <v>40.6972</v>
      </c>
      <c r="W59" s="1">
        <f t="shared" si="1"/>
        <v>40.9372</v>
      </c>
      <c r="X59" s="1">
        <f t="shared" si="2"/>
        <v>255</v>
      </c>
      <c r="Y59" s="1">
        <f t="shared" si="17"/>
        <v>0.12623763305765595</v>
      </c>
      <c r="AA59" s="1">
        <f t="shared" si="3"/>
        <v>196.27726985058663</v>
      </c>
      <c r="AB59" s="1">
        <f t="shared" si="4"/>
        <v>192.1563200685577</v>
      </c>
      <c r="AC59" s="1">
        <f t="shared" si="5"/>
        <v>201.18317559639524</v>
      </c>
      <c r="AE59" s="1">
        <f t="shared" si="6"/>
        <v>51.000070610637394</v>
      </c>
      <c r="AF59" s="1">
        <f t="shared" si="7"/>
        <v>54.77012780394072</v>
      </c>
      <c r="AG59" s="1">
        <f t="shared" si="8"/>
        <v>61.37226630726619</v>
      </c>
      <c r="AI59" s="1">
        <f t="shared" si="9"/>
        <v>78.8216626622521</v>
      </c>
      <c r="AJ59" s="1">
        <f t="shared" si="10"/>
        <v>81.0841481496732</v>
      </c>
      <c r="AK59" s="1">
        <f t="shared" si="11"/>
        <v>81.6942006701772</v>
      </c>
      <c r="AN59" s="12">
        <f>((x_1-xh)*(y_2-yh)-(x_2-xh)*(y_1-yh))/(SQRT((x_1-x_2)^2+(y_1-y_2)^2))</f>
        <v>22.105660087531387</v>
      </c>
      <c r="AO59" s="12">
        <f>((x_2-xh)*(y_3-yh)-(x_3-xh)*(y_2-yh))/(SQRT((x_2-x_3)^2+(y_2-y_3)^2))</f>
        <v>11.704897257976667</v>
      </c>
      <c r="AP59" s="12">
        <f>((x_3-xh)*(y_1-yh)-(x_1-xh)*(y_3-yh))/(SQRT((x_3-x_1)^2+(y_3-y_1)^2))</f>
        <v>13.81303950126928</v>
      </c>
    </row>
    <row r="60" spans="1:42" ht="12.75">
      <c r="A60">
        <f t="shared" si="12"/>
        <v>54</v>
      </c>
      <c r="B60">
        <v>15.6703</v>
      </c>
      <c r="C60">
        <v>11.5712</v>
      </c>
      <c r="D60">
        <v>62.0951</v>
      </c>
      <c r="E60" s="1">
        <f t="shared" si="13"/>
        <v>0.6382400332163422</v>
      </c>
      <c r="G60">
        <v>65.0485</v>
      </c>
      <c r="H60">
        <v>23.944</v>
      </c>
      <c r="I60">
        <v>65.2109</v>
      </c>
      <c r="J60" s="1">
        <f t="shared" si="14"/>
        <v>0.5352825515557165</v>
      </c>
      <c r="L60">
        <v>35.6921</v>
      </c>
      <c r="M60">
        <v>69.2745</v>
      </c>
      <c r="N60">
        <v>56.0942</v>
      </c>
      <c r="O60" s="1">
        <f t="shared" si="15"/>
        <v>0.5243984077016206</v>
      </c>
      <c r="Q60">
        <v>40.7808</v>
      </c>
      <c r="R60">
        <v>41.0317</v>
      </c>
      <c r="S60">
        <v>-8.772</v>
      </c>
      <c r="T60" s="1">
        <f t="shared" si="16"/>
        <v>0.12626262313131378</v>
      </c>
      <c r="V60" s="1">
        <f t="shared" si="0"/>
        <v>40.7808</v>
      </c>
      <c r="W60" s="1">
        <f t="shared" si="1"/>
        <v>41.0317</v>
      </c>
      <c r="X60" s="1">
        <f t="shared" si="2"/>
        <v>255</v>
      </c>
      <c r="Y60" s="1">
        <f t="shared" si="17"/>
        <v>0.12617135174040173</v>
      </c>
      <c r="AA60" s="1">
        <f t="shared" si="3"/>
        <v>196.7504986385295</v>
      </c>
      <c r="AB60" s="1">
        <f t="shared" si="4"/>
        <v>192.09584387328636</v>
      </c>
      <c r="AC60" s="1">
        <f t="shared" si="5"/>
        <v>200.96534002949363</v>
      </c>
      <c r="AE60" s="1">
        <f t="shared" si="6"/>
        <v>51.00001004627353</v>
      </c>
      <c r="AF60" s="1">
        <f t="shared" si="7"/>
        <v>54.77012570827275</v>
      </c>
      <c r="AG60" s="1">
        <f t="shared" si="8"/>
        <v>61.372258447445134</v>
      </c>
      <c r="AI60" s="1">
        <f t="shared" si="9"/>
        <v>78.65324668897169</v>
      </c>
      <c r="AJ60" s="1">
        <f t="shared" si="10"/>
        <v>81.1117985661849</v>
      </c>
      <c r="AK60" s="1">
        <f t="shared" si="11"/>
        <v>81.79017759351402</v>
      </c>
      <c r="AN60" s="12">
        <f>((x_1-xh)*(y_2-yh)-(x_2-xh)*(y_1-yh))/(SQRT((x_1-x_2)^2+(y_1-y_2)^2))</f>
        <v>22.47372659543389</v>
      </c>
      <c r="AO60" s="12">
        <f>((x_2-xh)*(y_3-yh)-(x_3-xh)*(y_2-yh))/(SQRT((x_2-x_3)^2+(y_2-y_3)^2))</f>
        <v>11.080864452418599</v>
      </c>
      <c r="AP60" s="12">
        <f>((x_3-xh)*(y_1-yh)-(x_1-xh)*(y_3-yh))/(SQRT((x_3-x_1)^2+(y_3-y_1)^2))</f>
        <v>14.065687025202841</v>
      </c>
    </row>
    <row r="61" spans="1:42" ht="12.75">
      <c r="A61">
        <f t="shared" si="12"/>
        <v>55</v>
      </c>
      <c r="B61">
        <v>15.335</v>
      </c>
      <c r="C61">
        <v>11.1613</v>
      </c>
      <c r="D61">
        <v>61.7372</v>
      </c>
      <c r="E61" s="1">
        <f t="shared" si="13"/>
        <v>0.639168608428166</v>
      </c>
      <c r="G61">
        <v>64.6805</v>
      </c>
      <c r="H61">
        <v>23.5583</v>
      </c>
      <c r="I61">
        <v>65.2494</v>
      </c>
      <c r="J61" s="1">
        <f t="shared" si="14"/>
        <v>0.5344817489868168</v>
      </c>
      <c r="L61">
        <v>35.3384</v>
      </c>
      <c r="M61">
        <v>68.9225</v>
      </c>
      <c r="N61">
        <v>56.2553</v>
      </c>
      <c r="O61" s="1">
        <f t="shared" si="15"/>
        <v>0.524367142372598</v>
      </c>
      <c r="Q61">
        <v>40.8646</v>
      </c>
      <c r="R61">
        <v>41.1261</v>
      </c>
      <c r="S61">
        <v>-8.7678</v>
      </c>
      <c r="T61" s="1">
        <f t="shared" si="16"/>
        <v>0.12629901028907814</v>
      </c>
      <c r="V61" s="1">
        <f t="shared" si="0"/>
        <v>40.8646</v>
      </c>
      <c r="W61" s="1">
        <f t="shared" si="1"/>
        <v>41.1261</v>
      </c>
      <c r="X61" s="1">
        <f t="shared" si="2"/>
        <v>255</v>
      </c>
      <c r="Y61" s="1">
        <f t="shared" si="17"/>
        <v>0.12622915669527648</v>
      </c>
      <c r="AA61" s="1">
        <f t="shared" si="3"/>
        <v>197.2312337816706</v>
      </c>
      <c r="AB61" s="1">
        <f t="shared" si="4"/>
        <v>192.04456485412445</v>
      </c>
      <c r="AC61" s="1">
        <f t="shared" si="5"/>
        <v>200.75516062480187</v>
      </c>
      <c r="AE61" s="1">
        <f t="shared" si="6"/>
        <v>50.999995373431155</v>
      </c>
      <c r="AF61" s="1">
        <f t="shared" si="7"/>
        <v>54.77009502328802</v>
      </c>
      <c r="AG61" s="1">
        <f t="shared" si="8"/>
        <v>61.372171744284884</v>
      </c>
      <c r="AI61" s="1">
        <f t="shared" si="9"/>
        <v>78.4869537936941</v>
      </c>
      <c r="AJ61" s="1">
        <f t="shared" si="10"/>
        <v>81.13531613500476</v>
      </c>
      <c r="AK61" s="1">
        <f t="shared" si="11"/>
        <v>81.88450226538905</v>
      </c>
      <c r="AN61" s="12">
        <f>((x_1-xh)*(y_2-yh)-(x_2-xh)*(y_1-yh))/(SQRT((x_1-x_2)^2+(y_1-y_2)^2))</f>
        <v>22.841241602087056</v>
      </c>
      <c r="AO61" s="12">
        <f>((x_2-xh)*(y_3-yh)-(x_3-xh)*(y_2-yh))/(SQRT((x_2-x_3)^2+(y_2-y_3)^2))</f>
        <v>10.456210398567519</v>
      </c>
      <c r="AP61" s="12">
        <f>((x_3-xh)*(y_1-yh)-(x_1-xh)*(y_3-yh))/(SQRT((x_3-x_1)^2+(y_3-y_1)^2))</f>
        <v>14.318133503627408</v>
      </c>
    </row>
    <row r="62" spans="1:42" ht="12.75">
      <c r="A62">
        <f t="shared" si="12"/>
        <v>56</v>
      </c>
      <c r="B62">
        <v>15.0034</v>
      </c>
      <c r="C62">
        <v>10.7526</v>
      </c>
      <c r="D62">
        <v>61.3728</v>
      </c>
      <c r="E62" s="1">
        <f t="shared" si="13"/>
        <v>0.6401418670888546</v>
      </c>
      <c r="G62">
        <v>64.3135</v>
      </c>
      <c r="H62">
        <v>23.1721</v>
      </c>
      <c r="I62">
        <v>65.2812</v>
      </c>
      <c r="J62" s="1">
        <f t="shared" si="14"/>
        <v>0.5337140432853459</v>
      </c>
      <c r="L62">
        <v>34.984</v>
      </c>
      <c r="M62">
        <v>68.5687</v>
      </c>
      <c r="N62">
        <v>56.4102</v>
      </c>
      <c r="O62" s="1">
        <f t="shared" si="15"/>
        <v>0.5241829928564976</v>
      </c>
      <c r="Q62">
        <v>40.9484</v>
      </c>
      <c r="R62">
        <v>41.2204</v>
      </c>
      <c r="S62">
        <v>-8.7641</v>
      </c>
      <c r="T62" s="1">
        <f t="shared" si="16"/>
        <v>0.12620863678844982</v>
      </c>
      <c r="V62" s="1">
        <f t="shared" si="0"/>
        <v>40.9484</v>
      </c>
      <c r="W62" s="1">
        <f t="shared" si="1"/>
        <v>41.2204</v>
      </c>
      <c r="X62" s="1">
        <f t="shared" si="2"/>
        <v>255</v>
      </c>
      <c r="Y62" s="1">
        <f t="shared" si="17"/>
        <v>0.12615438953916286</v>
      </c>
      <c r="AA62" s="1">
        <f t="shared" si="3"/>
        <v>197.7193021474636</v>
      </c>
      <c r="AB62" s="1">
        <f t="shared" si="4"/>
        <v>192.00232317433034</v>
      </c>
      <c r="AC62" s="1">
        <f t="shared" si="5"/>
        <v>200.55276673307202</v>
      </c>
      <c r="AE62" s="1">
        <f t="shared" si="6"/>
        <v>51.00005424330449</v>
      </c>
      <c r="AF62" s="1">
        <f t="shared" si="7"/>
        <v>54.77011505200624</v>
      </c>
      <c r="AG62" s="1">
        <f t="shared" si="8"/>
        <v>61.37225101240788</v>
      </c>
      <c r="AI62" s="1">
        <f t="shared" si="9"/>
        <v>78.32281342284716</v>
      </c>
      <c r="AJ62" s="1">
        <f t="shared" si="10"/>
        <v>81.15457975062938</v>
      </c>
      <c r="AK62" s="1">
        <f t="shared" si="11"/>
        <v>81.9770397556305</v>
      </c>
      <c r="AN62" s="12">
        <f>((x_1-xh)*(y_2-yh)-(x_2-xh)*(y_1-yh))/(SQRT((x_1-x_2)^2+(y_1-y_2)^2))</f>
        <v>23.208350814698665</v>
      </c>
      <c r="AO62" s="12">
        <f>((x_2-xh)*(y_3-yh)-(x_3-xh)*(y_2-yh))/(SQRT((x_2-x_3)^2+(y_2-y_3)^2))</f>
        <v>9.83124228992676</v>
      </c>
      <c r="AP62" s="12">
        <f>((x_3-xh)*(y_1-yh)-(x_1-xh)*(y_3-yh))/(SQRT((x_3-x_1)^2+(y_3-y_1)^2))</f>
        <v>14.57013412573971</v>
      </c>
    </row>
    <row r="63" spans="1:42" ht="12.75">
      <c r="A63">
        <f t="shared" si="12"/>
        <v>57</v>
      </c>
      <c r="B63">
        <v>15.2202</v>
      </c>
      <c r="C63">
        <v>10.5064</v>
      </c>
      <c r="D63">
        <v>61.0884</v>
      </c>
      <c r="E63" s="1">
        <f t="shared" si="13"/>
        <v>0.4341659129871889</v>
      </c>
      <c r="G63">
        <v>64.4853</v>
      </c>
      <c r="H63">
        <v>23.1184</v>
      </c>
      <c r="I63">
        <v>64.946</v>
      </c>
      <c r="J63" s="1">
        <f t="shared" si="14"/>
        <v>0.38047072160679707</v>
      </c>
      <c r="L63">
        <v>34.933</v>
      </c>
      <c r="M63">
        <v>68.4404</v>
      </c>
      <c r="N63">
        <v>56.4408</v>
      </c>
      <c r="O63" s="1">
        <f t="shared" si="15"/>
        <v>0.1414151689176333</v>
      </c>
      <c r="Q63">
        <v>40.8444</v>
      </c>
      <c r="R63">
        <v>41.5327</v>
      </c>
      <c r="S63">
        <v>-8.9214</v>
      </c>
      <c r="T63" s="1">
        <f t="shared" si="16"/>
        <v>0.3648158165430886</v>
      </c>
      <c r="V63" s="1">
        <f t="shared" si="0"/>
        <v>40.8444</v>
      </c>
      <c r="W63" s="1">
        <f t="shared" si="1"/>
        <v>41.5327</v>
      </c>
      <c r="X63" s="1">
        <f t="shared" si="2"/>
        <v>255</v>
      </c>
      <c r="Y63" s="1">
        <f t="shared" si="17"/>
        <v>0.32916149531802796</v>
      </c>
      <c r="AA63" s="1">
        <f t="shared" si="3"/>
        <v>198.042771975879</v>
      </c>
      <c r="AB63" s="1">
        <f t="shared" si="4"/>
        <v>192.40192699996535</v>
      </c>
      <c r="AC63" s="1">
        <f t="shared" si="5"/>
        <v>200.4612802360845</v>
      </c>
      <c r="AE63" s="1">
        <f t="shared" si="6"/>
        <v>50.99993823300181</v>
      </c>
      <c r="AF63" s="1">
        <f t="shared" si="7"/>
        <v>54.77006980395405</v>
      </c>
      <c r="AG63" s="1">
        <f t="shared" si="8"/>
        <v>61.37216816766375</v>
      </c>
      <c r="AI63" s="1">
        <f t="shared" si="9"/>
        <v>78.27662595712611</v>
      </c>
      <c r="AJ63" s="1">
        <f t="shared" si="10"/>
        <v>81.03979681549303</v>
      </c>
      <c r="AK63" s="1">
        <f t="shared" si="11"/>
        <v>82.10084207282962</v>
      </c>
      <c r="AN63" s="12">
        <f>((x_1-xh)*(y_2-yh)-(x_2-xh)*(y_1-yh))/(SQRT((x_1-x_2)^2+(y_1-y_2)^2))</f>
        <v>23.702073624699874</v>
      </c>
      <c r="AO63" s="12">
        <f>((x_2-xh)*(y_3-yh)-(x_3-xh)*(y_2-yh))/(SQRT((x_2-x_3)^2+(y_2-y_3)^2))</f>
        <v>9.745153855539627</v>
      </c>
      <c r="AP63" s="12">
        <f>((x_3-xh)*(y_1-yh)-(x_1-xh)*(y_3-yh))/(SQRT((x_3-x_1)^2+(y_3-y_1)^2))</f>
        <v>14.263972140522537</v>
      </c>
    </row>
    <row r="64" spans="1:42" ht="12.75">
      <c r="A64">
        <f t="shared" si="12"/>
        <v>58</v>
      </c>
      <c r="B64">
        <v>15.0659</v>
      </c>
      <c r="C64">
        <v>10.738</v>
      </c>
      <c r="D64">
        <v>60.9621</v>
      </c>
      <c r="E64" s="1">
        <f t="shared" si="13"/>
        <v>0.30561207436879934</v>
      </c>
      <c r="G64">
        <v>64.3398</v>
      </c>
      <c r="H64">
        <v>23.3226</v>
      </c>
      <c r="I64">
        <v>64.7967</v>
      </c>
      <c r="J64" s="1">
        <f t="shared" si="14"/>
        <v>0.2918190877924174</v>
      </c>
      <c r="L64">
        <v>34.8021</v>
      </c>
      <c r="M64">
        <v>68.6684</v>
      </c>
      <c r="N64">
        <v>56.3679</v>
      </c>
      <c r="O64" s="1">
        <f t="shared" si="15"/>
        <v>0.27282452235824356</v>
      </c>
      <c r="Q64">
        <v>40.6507</v>
      </c>
      <c r="R64">
        <v>41.8354</v>
      </c>
      <c r="S64">
        <v>-9.0306</v>
      </c>
      <c r="T64" s="1">
        <f t="shared" si="16"/>
        <v>0.37559502126625793</v>
      </c>
      <c r="V64" s="1">
        <f t="shared" si="0"/>
        <v>40.6507</v>
      </c>
      <c r="W64" s="1">
        <f t="shared" si="1"/>
        <v>41.8354</v>
      </c>
      <c r="X64" s="1">
        <f t="shared" si="2"/>
        <v>255</v>
      </c>
      <c r="Y64" s="1">
        <f t="shared" si="17"/>
        <v>0.3593702547512813</v>
      </c>
      <c r="AA64" s="1">
        <f t="shared" si="3"/>
        <v>198.17249282937834</v>
      </c>
      <c r="AB64" s="1">
        <f t="shared" si="4"/>
        <v>192.5647749551823</v>
      </c>
      <c r="AC64" s="1">
        <f t="shared" si="5"/>
        <v>200.52163763885932</v>
      </c>
      <c r="AE64" s="1">
        <f t="shared" si="6"/>
        <v>50.99993662280375</v>
      </c>
      <c r="AF64" s="1">
        <f t="shared" si="7"/>
        <v>54.77008278586038</v>
      </c>
      <c r="AG64" s="1">
        <f t="shared" si="8"/>
        <v>61.372269863839975</v>
      </c>
      <c r="AI64" s="1">
        <f t="shared" si="9"/>
        <v>78.27560878042841</v>
      </c>
      <c r="AJ64" s="1">
        <f t="shared" si="10"/>
        <v>81.01773832435612</v>
      </c>
      <c r="AK64" s="1">
        <f t="shared" si="11"/>
        <v>82.12815730389805</v>
      </c>
      <c r="AN64" s="12">
        <f>((x_1-xh)*(y_2-yh)-(x_2-xh)*(y_1-yh))/(SQRT((x_1-x_2)^2+(y_1-y_2)^2))</f>
        <v>23.79907678258639</v>
      </c>
      <c r="AO64" s="12">
        <f>((x_2-xh)*(y_3-yh)-(x_3-xh)*(y_2-yh))/(SQRT((x_2-x_3)^2+(y_2-y_3)^2))</f>
        <v>9.744989022065377</v>
      </c>
      <c r="AP64" s="12">
        <f>((x_3-xh)*(y_1-yh)-(x_1-xh)*(y_3-yh))/(SQRT((x_3-x_1)^2+(y_3-y_1)^2))</f>
        <v>14.189414507770586</v>
      </c>
    </row>
    <row r="65" spans="1:42" ht="12.75">
      <c r="A65">
        <f t="shared" si="12"/>
        <v>59</v>
      </c>
      <c r="B65">
        <v>15.3886</v>
      </c>
      <c r="C65">
        <v>10.3904</v>
      </c>
      <c r="D65">
        <v>60.7641</v>
      </c>
      <c r="E65" s="1">
        <f t="shared" si="13"/>
        <v>0.5139698921143152</v>
      </c>
      <c r="G65">
        <v>64.6132</v>
      </c>
      <c r="H65">
        <v>23.1856</v>
      </c>
      <c r="I65">
        <v>64.5355</v>
      </c>
      <c r="J65" s="1">
        <f t="shared" si="14"/>
        <v>0.4021716051637739</v>
      </c>
      <c r="L65">
        <v>34.84</v>
      </c>
      <c r="M65">
        <v>68.4377</v>
      </c>
      <c r="N65">
        <v>56.4382</v>
      </c>
      <c r="O65" s="1">
        <f t="shared" si="15"/>
        <v>0.24413313990525726</v>
      </c>
      <c r="Q65">
        <v>40.6363</v>
      </c>
      <c r="R65">
        <v>41.9951</v>
      </c>
      <c r="S65">
        <v>-9.1237</v>
      </c>
      <c r="T65" s="1">
        <f t="shared" si="16"/>
        <v>0.18541591085988351</v>
      </c>
      <c r="V65" s="1">
        <f t="shared" si="0"/>
        <v>40.6363</v>
      </c>
      <c r="W65" s="1">
        <f t="shared" si="1"/>
        <v>41.9951</v>
      </c>
      <c r="X65" s="1">
        <f t="shared" si="2"/>
        <v>255</v>
      </c>
      <c r="Y65" s="1">
        <f t="shared" si="17"/>
        <v>0.16034790301092286</v>
      </c>
      <c r="AA65" s="1">
        <f t="shared" si="3"/>
        <v>198.40334741679638</v>
      </c>
      <c r="AB65" s="1">
        <f t="shared" si="4"/>
        <v>192.8870518829867</v>
      </c>
      <c r="AC65" s="1">
        <f t="shared" si="5"/>
        <v>200.39859432563392</v>
      </c>
      <c r="AE65" s="1">
        <f t="shared" si="6"/>
        <v>51.00001809960464</v>
      </c>
      <c r="AF65" s="1">
        <f t="shared" si="7"/>
        <v>54.77008544762369</v>
      </c>
      <c r="AG65" s="1">
        <f t="shared" si="8"/>
        <v>61.37230165196675</v>
      </c>
      <c r="AI65" s="1">
        <f t="shared" si="9"/>
        <v>78.23582882470319</v>
      </c>
      <c r="AJ65" s="1">
        <f t="shared" si="10"/>
        <v>80.90969976577065</v>
      </c>
      <c r="AK65" s="1">
        <f t="shared" si="11"/>
        <v>82.23658439766757</v>
      </c>
      <c r="AN65" s="12">
        <f>((x_1-xh)*(y_2-yh)-(x_2-xh)*(y_1-yh))/(SQRT((x_1-x_2)^2+(y_1-y_2)^2))</f>
        <v>24.23653367402855</v>
      </c>
      <c r="AO65" s="12">
        <f>((x_2-xh)*(y_3-yh)-(x_3-xh)*(y_2-yh))/(SQRT((x_2-x_3)^2+(y_2-y_3)^2))</f>
        <v>9.691772720857013</v>
      </c>
      <c r="AP65" s="12">
        <f>((x_3-xh)*(y_1-yh)-(x_1-xh)*(y_3-yh))/(SQRT((x_3-x_1)^2+(y_3-y_1)^2))</f>
        <v>13.89758195607718</v>
      </c>
    </row>
    <row r="66" spans="1:42" ht="12.75">
      <c r="A66">
        <f t="shared" si="12"/>
        <v>60</v>
      </c>
      <c r="B66">
        <v>15.7153</v>
      </c>
      <c r="C66">
        <v>10.0457</v>
      </c>
      <c r="D66">
        <v>60.5633</v>
      </c>
      <c r="E66" s="1">
        <f t="shared" si="13"/>
        <v>0.5156274042368184</v>
      </c>
      <c r="G66">
        <v>64.8894</v>
      </c>
      <c r="H66">
        <v>23.0519</v>
      </c>
      <c r="I66">
        <v>64.2715</v>
      </c>
      <c r="J66" s="1">
        <f t="shared" si="14"/>
        <v>0.4047939352312381</v>
      </c>
      <c r="L66">
        <v>34.8815</v>
      </c>
      <c r="M66">
        <v>68.2071</v>
      </c>
      <c r="N66">
        <v>56.506</v>
      </c>
      <c r="O66" s="1">
        <f t="shared" si="15"/>
        <v>0.2439168915840069</v>
      </c>
      <c r="Q66">
        <v>40.6219</v>
      </c>
      <c r="R66">
        <v>42.1547</v>
      </c>
      <c r="S66">
        <v>-9.2169</v>
      </c>
      <c r="T66" s="1">
        <f t="shared" si="16"/>
        <v>0.18538004207573022</v>
      </c>
      <c r="V66" s="1">
        <f t="shared" si="0"/>
        <v>40.6219</v>
      </c>
      <c r="W66" s="1">
        <f t="shared" si="1"/>
        <v>42.1547</v>
      </c>
      <c r="X66" s="1">
        <f t="shared" si="2"/>
        <v>255</v>
      </c>
      <c r="Y66" s="1">
        <f t="shared" si="17"/>
        <v>0.16024830732335135</v>
      </c>
      <c r="AA66" s="1">
        <f t="shared" si="3"/>
        <v>198.63775298630924</v>
      </c>
      <c r="AB66" s="1">
        <f t="shared" si="4"/>
        <v>193.21280815810323</v>
      </c>
      <c r="AC66" s="1">
        <f t="shared" si="5"/>
        <v>200.2786752850138</v>
      </c>
      <c r="AE66" s="1">
        <f t="shared" si="6"/>
        <v>51.00004016165085</v>
      </c>
      <c r="AF66" s="1">
        <f t="shared" si="7"/>
        <v>54.77014825340533</v>
      </c>
      <c r="AG66" s="1">
        <f t="shared" si="8"/>
        <v>61.3722523270085</v>
      </c>
      <c r="AI66" s="1">
        <f t="shared" si="9"/>
        <v>78.19532003417515</v>
      </c>
      <c r="AJ66" s="1">
        <f t="shared" si="10"/>
        <v>80.80209647691284</v>
      </c>
      <c r="AK66" s="1">
        <f t="shared" si="11"/>
        <v>82.34539285566863</v>
      </c>
      <c r="AN66" s="12">
        <f>((x_1-xh)*(y_2-yh)-(x_2-xh)*(y_1-yh))/(SQRT((x_1-x_2)^2+(y_1-y_2)^2))</f>
        <v>24.672952190648953</v>
      </c>
      <c r="AO66" s="12">
        <f>((x_2-xh)*(y_3-yh)-(x_3-xh)*(y_2-yh))/(SQRT((x_2-x_3)^2+(y_2-y_3)^2))</f>
        <v>9.638497327542641</v>
      </c>
      <c r="AP66" s="12">
        <f>((x_3-xh)*(y_1-yh)-(x_1-xh)*(y_3-yh))/(SQRT((x_3-x_1)^2+(y_3-y_1)^2))</f>
        <v>13.605854491900718</v>
      </c>
    </row>
    <row r="67" spans="1:42" ht="12.75">
      <c r="A67">
        <f t="shared" si="12"/>
        <v>61</v>
      </c>
      <c r="B67">
        <v>15.9679</v>
      </c>
      <c r="C67">
        <v>9.7765</v>
      </c>
      <c r="D67">
        <v>60.4168</v>
      </c>
      <c r="E67" s="1">
        <f t="shared" si="13"/>
        <v>0.397161994657091</v>
      </c>
      <c r="G67">
        <v>65.0727</v>
      </c>
      <c r="H67">
        <v>23.0787</v>
      </c>
      <c r="I67">
        <v>63.9891</v>
      </c>
      <c r="J67" s="1">
        <f t="shared" si="14"/>
        <v>0.3377379013377127</v>
      </c>
      <c r="L67">
        <v>34.7424</v>
      </c>
      <c r="M67">
        <v>68.082</v>
      </c>
      <c r="N67">
        <v>56.6035</v>
      </c>
      <c r="O67" s="1">
        <f t="shared" si="15"/>
        <v>0.2109622478075163</v>
      </c>
      <c r="Q67">
        <v>40.369</v>
      </c>
      <c r="R67">
        <v>42.4332</v>
      </c>
      <c r="S67">
        <v>-9.2878</v>
      </c>
      <c r="T67" s="1">
        <f t="shared" si="16"/>
        <v>0.38281519039870787</v>
      </c>
      <c r="V67" s="1">
        <f t="shared" si="0"/>
        <v>40.369</v>
      </c>
      <c r="W67" s="1">
        <f t="shared" si="1"/>
        <v>42.4332</v>
      </c>
      <c r="X67" s="1">
        <f t="shared" si="2"/>
        <v>255</v>
      </c>
      <c r="Y67" s="1">
        <f t="shared" si="17"/>
        <v>0.37619231783756424</v>
      </c>
      <c r="AA67" s="1">
        <f t="shared" si="3"/>
        <v>198.80768460585222</v>
      </c>
      <c r="AB67" s="1">
        <f t="shared" si="4"/>
        <v>193.57177837368235</v>
      </c>
      <c r="AC67" s="1">
        <f t="shared" si="5"/>
        <v>200.12668682924323</v>
      </c>
      <c r="AE67" s="1">
        <f t="shared" si="6"/>
        <v>50.99991407022172</v>
      </c>
      <c r="AF67" s="1">
        <f t="shared" si="7"/>
        <v>54.770167028593214</v>
      </c>
      <c r="AG67" s="1">
        <f t="shared" si="8"/>
        <v>61.37226113962235</v>
      </c>
      <c r="AI67" s="1">
        <f t="shared" si="9"/>
        <v>78.16740617971621</v>
      </c>
      <c r="AJ67" s="1">
        <f t="shared" si="10"/>
        <v>80.66979797640226</v>
      </c>
      <c r="AK67" s="1">
        <f t="shared" si="11"/>
        <v>82.46045712940672</v>
      </c>
      <c r="AN67" s="12">
        <f>((x_1-xh)*(y_2-yh)-(x_2-xh)*(y_1-yh))/(SQRT((x_1-x_2)^2+(y_1-y_2)^2))</f>
        <v>25.14046653136747</v>
      </c>
      <c r="AO67" s="12">
        <f>((x_2-xh)*(y_3-yh)-(x_3-xh)*(y_2-yh))/(SQRT((x_2-x_3)^2+(y_2-y_3)^2))</f>
        <v>9.668712252849446</v>
      </c>
      <c r="AP67" s="12">
        <f>((x_3-xh)*(y_1-yh)-(x_1-xh)*(y_3-yh))/(SQRT((x_3-x_1)^2+(y_3-y_1)^2))</f>
        <v>13.217248926984766</v>
      </c>
    </row>
    <row r="68" spans="1:42" ht="12.75">
      <c r="A68">
        <f t="shared" si="12"/>
        <v>62</v>
      </c>
      <c r="B68">
        <v>15.8657</v>
      </c>
      <c r="C68">
        <v>10.0318</v>
      </c>
      <c r="D68">
        <v>60.3286</v>
      </c>
      <c r="E68" s="1">
        <f t="shared" si="13"/>
        <v>0.28879433858716846</v>
      </c>
      <c r="G68">
        <v>64.9787</v>
      </c>
      <c r="H68">
        <v>23.3233</v>
      </c>
      <c r="I68">
        <v>63.8293</v>
      </c>
      <c r="J68" s="1">
        <f t="shared" si="14"/>
        <v>0.3069221399638631</v>
      </c>
      <c r="L68">
        <v>34.6439</v>
      </c>
      <c r="M68">
        <v>68.3367</v>
      </c>
      <c r="N68">
        <v>56.5245</v>
      </c>
      <c r="O68" s="1">
        <f t="shared" si="15"/>
        <v>0.28428038975630926</v>
      </c>
      <c r="Q68">
        <v>40.1577</v>
      </c>
      <c r="R68">
        <v>42.7323</v>
      </c>
      <c r="S68">
        <v>-9.3936</v>
      </c>
      <c r="T68" s="1">
        <f t="shared" si="16"/>
        <v>0.38118517809589864</v>
      </c>
      <c r="V68" s="1">
        <f t="shared" si="0"/>
        <v>40.1577</v>
      </c>
      <c r="W68" s="1">
        <f t="shared" si="1"/>
        <v>42.7323</v>
      </c>
      <c r="X68" s="1">
        <f t="shared" si="2"/>
        <v>255</v>
      </c>
      <c r="Y68" s="1">
        <f t="shared" si="17"/>
        <v>0.366208274073651</v>
      </c>
      <c r="AA68" s="1">
        <f t="shared" si="3"/>
        <v>198.88785267635126</v>
      </c>
      <c r="AB68" s="1">
        <f t="shared" si="4"/>
        <v>193.7499106076955</v>
      </c>
      <c r="AC68" s="1">
        <f t="shared" si="5"/>
        <v>200.19618225643066</v>
      </c>
      <c r="AE68" s="1">
        <f t="shared" si="6"/>
        <v>51.000055311146475</v>
      </c>
      <c r="AF68" s="1">
        <f t="shared" si="7"/>
        <v>54.770123001870274</v>
      </c>
      <c r="AG68" s="1">
        <f t="shared" si="8"/>
        <v>61.3722521670828</v>
      </c>
      <c r="AI68" s="1">
        <f t="shared" si="9"/>
        <v>78.18109138321468</v>
      </c>
      <c r="AJ68" s="1">
        <f t="shared" si="10"/>
        <v>80.640702813841</v>
      </c>
      <c r="AK68" s="1">
        <f t="shared" si="11"/>
        <v>82.48253129505004</v>
      </c>
      <c r="AN68" s="12">
        <f>((x_1-xh)*(y_2-yh)-(x_2-xh)*(y_1-yh))/(SQRT((x_1-x_2)^2+(y_1-y_2)^2))</f>
        <v>25.21911167148854</v>
      </c>
      <c r="AO68" s="12">
        <f>((x_2-xh)*(y_3-yh)-(x_3-xh)*(y_2-yh))/(SQRT((x_2-x_3)^2+(y_2-y_3)^2))</f>
        <v>9.736580458344914</v>
      </c>
      <c r="AP68" s="12">
        <f>((x_3-xh)*(y_1-yh)-(x_1-xh)*(y_3-yh))/(SQRT((x_3-x_1)^2+(y_3-y_1)^2))</f>
        <v>13.097641500491328</v>
      </c>
    </row>
    <row r="69" spans="1:42" ht="12.75">
      <c r="A69">
        <f t="shared" si="12"/>
        <v>63</v>
      </c>
      <c r="B69">
        <v>15.6622</v>
      </c>
      <c r="C69">
        <v>10.1193</v>
      </c>
      <c r="D69">
        <v>60.2222</v>
      </c>
      <c r="E69" s="1">
        <f t="shared" si="13"/>
        <v>0.24574267028743751</v>
      </c>
      <c r="G69">
        <v>64.7536</v>
      </c>
      <c r="H69">
        <v>23.4864</v>
      </c>
      <c r="I69">
        <v>63.7366</v>
      </c>
      <c r="J69" s="1">
        <f t="shared" si="14"/>
        <v>0.2930271489128594</v>
      </c>
      <c r="L69">
        <v>34.3398</v>
      </c>
      <c r="M69">
        <v>68.4646</v>
      </c>
      <c r="N69">
        <v>56.5443</v>
      </c>
      <c r="O69" s="1">
        <f t="shared" si="15"/>
        <v>0.3304954765197338</v>
      </c>
      <c r="Q69">
        <v>39.8748</v>
      </c>
      <c r="R69">
        <v>43.0194</v>
      </c>
      <c r="S69">
        <v>-9.4336</v>
      </c>
      <c r="T69" s="1">
        <f t="shared" si="16"/>
        <v>0.4050417509343897</v>
      </c>
      <c r="V69" s="1">
        <f t="shared" si="0"/>
        <v>39.8748</v>
      </c>
      <c r="W69" s="1">
        <f t="shared" si="1"/>
        <v>43.0194</v>
      </c>
      <c r="X69" s="1">
        <f t="shared" si="2"/>
        <v>255</v>
      </c>
      <c r="Y69" s="1">
        <f t="shared" si="17"/>
        <v>0.4030618066748524</v>
      </c>
      <c r="AA69" s="1">
        <f t="shared" si="3"/>
        <v>199.01522040188283</v>
      </c>
      <c r="AB69" s="1">
        <f t="shared" si="4"/>
        <v>193.86124150536125</v>
      </c>
      <c r="AC69" s="1">
        <f t="shared" si="5"/>
        <v>200.15683673192382</v>
      </c>
      <c r="AE69" s="1">
        <f t="shared" si="6"/>
        <v>50.99996003655298</v>
      </c>
      <c r="AF69" s="1">
        <f t="shared" si="7"/>
        <v>54.77012766983477</v>
      </c>
      <c r="AG69" s="1">
        <f t="shared" si="8"/>
        <v>61.372255313455774</v>
      </c>
      <c r="AI69" s="1">
        <f t="shared" si="9"/>
        <v>78.15544175981753</v>
      </c>
      <c r="AJ69" s="1">
        <f t="shared" si="10"/>
        <v>80.60958820005347</v>
      </c>
      <c r="AK69" s="1">
        <f t="shared" si="11"/>
        <v>82.52467468805078</v>
      </c>
      <c r="AN69" s="12">
        <f>((x_1-xh)*(y_2-yh)-(x_2-xh)*(y_1-yh))/(SQRT((x_1-x_2)^2+(y_1-y_2)^2))</f>
        <v>25.38309792820034</v>
      </c>
      <c r="AO69" s="12">
        <f>((x_2-xh)*(y_3-yh)-(x_3-xh)*(y_2-yh))/(SQRT((x_2-x_3)^2+(y_2-y_3)^2))</f>
        <v>9.667977039254652</v>
      </c>
      <c r="AP69" s="12">
        <f>((x_3-xh)*(y_1-yh)-(x_1-xh)*(y_3-yh))/(SQRT((x_3-x_1)^2+(y_3-y_1)^2))</f>
        <v>13.029237165839715</v>
      </c>
    </row>
    <row r="70" spans="1:42" ht="12.75">
      <c r="A70">
        <f t="shared" si="12"/>
        <v>64</v>
      </c>
      <c r="B70">
        <v>15.4712</v>
      </c>
      <c r="C70">
        <v>9.9396</v>
      </c>
      <c r="D70">
        <v>60.2027</v>
      </c>
      <c r="E70" s="1">
        <f t="shared" si="13"/>
        <v>0.26297022645158985</v>
      </c>
      <c r="G70">
        <v>64.5028</v>
      </c>
      <c r="H70">
        <v>23.5072</v>
      </c>
      <c r="I70">
        <v>63.783</v>
      </c>
      <c r="J70" s="1">
        <f t="shared" si="14"/>
        <v>0.2559027940449383</v>
      </c>
      <c r="L70">
        <v>33.9008</v>
      </c>
      <c r="M70">
        <v>68.3741</v>
      </c>
      <c r="N70">
        <v>56.6953</v>
      </c>
      <c r="O70" s="1">
        <f t="shared" si="15"/>
        <v>0.47298229353750876</v>
      </c>
      <c r="Q70">
        <v>39.5836</v>
      </c>
      <c r="R70">
        <v>43.1333</v>
      </c>
      <c r="S70">
        <v>-9.3486</v>
      </c>
      <c r="T70" s="1">
        <f t="shared" si="16"/>
        <v>0.32403032265515275</v>
      </c>
      <c r="V70" s="1">
        <f aca="true" t="shared" si="18" ref="V70:V133">xc</f>
        <v>39.5836</v>
      </c>
      <c r="W70" s="1">
        <f aca="true" t="shared" si="19" ref="W70:W133">yc</f>
        <v>43.1333</v>
      </c>
      <c r="X70" s="1">
        <f aca="true" t="shared" si="20" ref="X70:X133">Height</f>
        <v>255</v>
      </c>
      <c r="Y70" s="1">
        <f t="shared" si="17"/>
        <v>0.3126829864255525</v>
      </c>
      <c r="AA70" s="1">
        <f aca="true" t="shared" si="21" ref="AA70:AA133">SQRT((xh-x_1)^2+(yh-y_1)^2+(zh-z_1)^2)</f>
        <v>199.0708859696465</v>
      </c>
      <c r="AB70" s="1">
        <f aca="true" t="shared" si="22" ref="AB70:AB133">SQRT((xh-x_2)^2+(yh-y_2)^2+(zh-z_2)^2)</f>
        <v>193.83005808916738</v>
      </c>
      <c r="AC70" s="1">
        <f aca="true" t="shared" si="23" ref="AC70:AC133">SQRT((xh-x_3)^2+(yh-y_3)^2+(zh-z_3)^2)</f>
        <v>199.9853650709721</v>
      </c>
      <c r="AE70" s="1">
        <f aca="true" t="shared" si="24" ref="AE70:AE133">SQRT((x_2-x_1)^2+(y_2-y_1)^2+(z_2-z_1)^2)</f>
        <v>50.99996192557402</v>
      </c>
      <c r="AF70" s="1">
        <f aca="true" t="shared" si="25" ref="AF70:AF133">SQRT((x_2-x_3)^2+(y_2-y_3)^2+(z_2-z_3)^2)</f>
        <v>54.770033877112034</v>
      </c>
      <c r="AG70" s="1">
        <f aca="true" t="shared" si="26" ref="AG70:AG133">SQRT((x_3-x_1)^2+(y_3-y_1)^2+(z_3-z_1)^2)</f>
        <v>61.372166339229054</v>
      </c>
      <c r="AI70" s="1">
        <f aca="true" t="shared" si="27" ref="AI70:AI133">ASIN((zh-z_1)/len1)*180/PI()</f>
        <v>78.10649130010461</v>
      </c>
      <c r="AJ70" s="1">
        <f aca="true" t="shared" si="28" ref="AJ70:AJ133">ASIN((zh-z_2)/len2)*180/PI()</f>
        <v>80.58130551156923</v>
      </c>
      <c r="AK70" s="1">
        <f aca="true" t="shared" si="29" ref="AK70:AK133">ASIN((zh-z_3)/len3)*180/PI()</f>
        <v>82.56666461421274</v>
      </c>
      <c r="AN70" s="12">
        <f>((x_1-xh)*(y_2-yh)-(x_2-xh)*(y_1-yh))/(SQRT((x_1-x_2)^2+(y_1-y_2)^2))</f>
        <v>25.560981698317814</v>
      </c>
      <c r="AO70" s="12">
        <f>((x_2-xh)*(y_3-yh)-(x_3-xh)*(y_2-yh))/(SQRT((x_2-x_3)^2+(y_2-y_3)^2))</f>
        <v>9.52778797644745</v>
      </c>
      <c r="AP70" s="12">
        <f>((x_3-xh)*(y_1-yh)-(x_1-xh)*(y_3-yh))/(SQRT((x_3-x_1)^2+(y_3-y_1)^2))</f>
        <v>13.011673086019211</v>
      </c>
    </row>
    <row r="71" spans="1:42" ht="12.75">
      <c r="A71">
        <f aca="true" t="shared" si="30" ref="A71:A134">A70+1</f>
        <v>65</v>
      </c>
      <c r="B71">
        <v>15.2824</v>
      </c>
      <c r="C71">
        <v>9.7602</v>
      </c>
      <c r="D71">
        <v>60.1825</v>
      </c>
      <c r="E71" s="1">
        <f aca="true" t="shared" si="31" ref="E71:E134">SQRT((B71-B70)^2+(C71-C70)^2+(D71-D70)^2)</f>
        <v>0.2612237355218703</v>
      </c>
      <c r="G71">
        <v>64.2534</v>
      </c>
      <c r="H71">
        <v>23.5281</v>
      </c>
      <c r="I71">
        <v>63.8288</v>
      </c>
      <c r="J71" s="1">
        <f aca="true" t="shared" si="32" ref="J71:J134">SQRT((G71-G70)^2+(H71-H70)^2+(I71-I70)^2)</f>
        <v>0.2544303637540084</v>
      </c>
      <c r="L71">
        <v>33.4633</v>
      </c>
      <c r="M71">
        <v>68.2827</v>
      </c>
      <c r="N71">
        <v>56.8457</v>
      </c>
      <c r="O71" s="1">
        <f aca="true" t="shared" si="33" ref="O71:O134">SQRT((L71-L70)^2+(M71-M70)^2+(N71-N70)^2)</f>
        <v>0.4715722320069302</v>
      </c>
      <c r="Q71">
        <v>39.2924</v>
      </c>
      <c r="R71">
        <v>43.2473</v>
      </c>
      <c r="S71">
        <v>-9.2635</v>
      </c>
      <c r="T71" s="1">
        <f aca="true" t="shared" si="34" ref="T71:T134">SQRT((Q71-Q70)^2+(R71-R70)^2+(S71-S70)^2)</f>
        <v>0.32409173084174586</v>
      </c>
      <c r="V71" s="1">
        <f t="shared" si="18"/>
        <v>39.2924</v>
      </c>
      <c r="W71" s="1">
        <f t="shared" si="19"/>
        <v>43.2473</v>
      </c>
      <c r="X71" s="1">
        <f t="shared" si="20"/>
        <v>255</v>
      </c>
      <c r="Y71" s="1">
        <f aca="true" t="shared" si="35" ref="Y71:Y134">SQRT((V71-V70)^2+(W71-W70)^2+(X71-X70)^2)</f>
        <v>0.3127194269628909</v>
      </c>
      <c r="AA71" s="1">
        <f t="shared" si="21"/>
        <v>199.12740713588371</v>
      </c>
      <c r="AB71" s="1">
        <f t="shared" si="22"/>
        <v>193.79970608615486</v>
      </c>
      <c r="AC71" s="1">
        <f t="shared" si="23"/>
        <v>199.8146047426464</v>
      </c>
      <c r="AE71" s="1">
        <f t="shared" si="24"/>
        <v>51.00009230481842</v>
      </c>
      <c r="AF71" s="1">
        <f t="shared" si="25"/>
        <v>54.77013935330091</v>
      </c>
      <c r="AG71" s="1">
        <f t="shared" si="26"/>
        <v>61.37232572829549</v>
      </c>
      <c r="AI71" s="1">
        <f t="shared" si="27"/>
        <v>78.05757519538527</v>
      </c>
      <c r="AJ71" s="1">
        <f t="shared" si="28"/>
        <v>80.55270116091752</v>
      </c>
      <c r="AK71" s="1">
        <f t="shared" si="29"/>
        <v>82.60872943405062</v>
      </c>
      <c r="AN71" s="12">
        <f>((x_1-xh)*(y_2-yh)-(x_2-xh)*(y_1-yh))/(SQRT((x_1-x_2)^2+(y_1-y_2)^2))</f>
        <v>25.73894968983072</v>
      </c>
      <c r="AO71" s="12">
        <f>((x_2-xh)*(y_3-yh)-(x_3-xh)*(y_2-yh))/(SQRT((x_2-x_3)^2+(y_2-y_3)^2))</f>
        <v>9.387589699053866</v>
      </c>
      <c r="AP71" s="12">
        <f>((x_3-xh)*(y_1-yh)-(x_1-xh)*(y_3-yh))/(SQRT((x_3-x_1)^2+(y_3-y_1)^2))</f>
        <v>12.99411705456288</v>
      </c>
    </row>
    <row r="72" spans="1:42" ht="12.75">
      <c r="A72">
        <f t="shared" si="30"/>
        <v>66</v>
      </c>
      <c r="B72">
        <v>15.3712</v>
      </c>
      <c r="C72">
        <v>9.5106</v>
      </c>
      <c r="D72">
        <v>60.327</v>
      </c>
      <c r="E72" s="1">
        <f t="shared" si="31"/>
        <v>0.3017711881542034</v>
      </c>
      <c r="G72">
        <v>64.282</v>
      </c>
      <c r="H72">
        <v>23.5307</v>
      </c>
      <c r="I72">
        <v>63.8162</v>
      </c>
      <c r="J72" s="1">
        <f t="shared" si="32"/>
        <v>0.031360484690129184</v>
      </c>
      <c r="L72">
        <v>33.2296</v>
      </c>
      <c r="M72">
        <v>68.1347</v>
      </c>
      <c r="N72">
        <v>57.0345</v>
      </c>
      <c r="O72" s="1">
        <f t="shared" si="33"/>
        <v>0.3349106298701233</v>
      </c>
      <c r="Q72">
        <v>38.9427</v>
      </c>
      <c r="R72">
        <v>43.2562</v>
      </c>
      <c r="S72">
        <v>-9.1441</v>
      </c>
      <c r="T72" s="1">
        <f t="shared" si="34"/>
        <v>0.36962908435348957</v>
      </c>
      <c r="V72" s="1">
        <f t="shared" si="18"/>
        <v>38.9427</v>
      </c>
      <c r="W72" s="1">
        <f t="shared" si="19"/>
        <v>43.2562</v>
      </c>
      <c r="X72" s="1">
        <f t="shared" si="20"/>
        <v>255</v>
      </c>
      <c r="Y72" s="1">
        <f t="shared" si="35"/>
        <v>0.3498132358845202</v>
      </c>
      <c r="AA72" s="1">
        <f t="shared" si="21"/>
        <v>198.97728026237067</v>
      </c>
      <c r="AB72" s="1">
        <f t="shared" si="22"/>
        <v>193.86186024378287</v>
      </c>
      <c r="AC72" s="1">
        <f t="shared" si="23"/>
        <v>199.60440492160987</v>
      </c>
      <c r="AE72" s="1">
        <f t="shared" si="24"/>
        <v>51.0000399734157</v>
      </c>
      <c r="AF72" s="1">
        <f t="shared" si="25"/>
        <v>54.7700631426512</v>
      </c>
      <c r="AG72" s="1">
        <f t="shared" si="26"/>
        <v>61.37220957094505</v>
      </c>
      <c r="AI72" s="1">
        <f t="shared" si="27"/>
        <v>78.06088409969087</v>
      </c>
      <c r="AJ72" s="1">
        <f t="shared" si="28"/>
        <v>80.46539205992342</v>
      </c>
      <c r="AK72" s="1">
        <f t="shared" si="29"/>
        <v>82.65271214413183</v>
      </c>
      <c r="AN72" s="12">
        <f>((x_1-xh)*(y_2-yh)-(x_2-xh)*(y_1-yh))/(SQRT((x_1-x_2)^2+(y_1-y_2)^2))</f>
        <v>25.94409280642244</v>
      </c>
      <c r="AO72" s="12">
        <f>((x_2-xh)*(y_3-yh)-(x_3-xh)*(y_2-yh))/(SQRT((x_2-x_3)^2+(y_2-y_3)^2))</f>
        <v>9.525731900786901</v>
      </c>
      <c r="AP72" s="12">
        <f>((x_3-xh)*(y_1-yh)-(x_1-xh)*(y_3-yh))/(SQRT((x_3-x_1)^2+(y_3-y_1)^2))</f>
        <v>12.714864229633065</v>
      </c>
    </row>
    <row r="73" spans="1:42" ht="12.75">
      <c r="A73">
        <f t="shared" si="30"/>
        <v>67</v>
      </c>
      <c r="B73">
        <v>15.4618</v>
      </c>
      <c r="C73">
        <v>9.2647</v>
      </c>
      <c r="D73">
        <v>60.4701</v>
      </c>
      <c r="E73" s="1">
        <f t="shared" si="31"/>
        <v>0.2985846278695565</v>
      </c>
      <c r="G73">
        <v>64.3106</v>
      </c>
      <c r="H73">
        <v>23.5368</v>
      </c>
      <c r="I73">
        <v>63.8022</v>
      </c>
      <c r="J73" s="1">
        <f t="shared" si="32"/>
        <v>0.032421751957596716</v>
      </c>
      <c r="L73">
        <v>32.9977</v>
      </c>
      <c r="M73">
        <v>67.9886</v>
      </c>
      <c r="N73">
        <v>57.222</v>
      </c>
      <c r="O73" s="1">
        <f t="shared" si="33"/>
        <v>0.33208292639037496</v>
      </c>
      <c r="Q73">
        <v>38.5929</v>
      </c>
      <c r="R73">
        <v>43.2653</v>
      </c>
      <c r="S73">
        <v>-9.0247</v>
      </c>
      <c r="T73" s="1">
        <f t="shared" si="34"/>
        <v>0.3697285625969429</v>
      </c>
      <c r="V73" s="1">
        <f t="shared" si="18"/>
        <v>38.5929</v>
      </c>
      <c r="W73" s="1">
        <f t="shared" si="19"/>
        <v>43.2653</v>
      </c>
      <c r="X73" s="1">
        <f t="shared" si="20"/>
        <v>255</v>
      </c>
      <c r="Y73" s="1">
        <f t="shared" si="35"/>
        <v>0.3499183476184142</v>
      </c>
      <c r="AA73" s="1">
        <f t="shared" si="21"/>
        <v>198.82899834174088</v>
      </c>
      <c r="AB73" s="1">
        <f t="shared" si="22"/>
        <v>193.92579129754762</v>
      </c>
      <c r="AC73" s="1">
        <f t="shared" si="23"/>
        <v>199.39580013112112</v>
      </c>
      <c r="AE73" s="1">
        <f t="shared" si="24"/>
        <v>51.00000970843045</v>
      </c>
      <c r="AF73" s="1">
        <f t="shared" si="25"/>
        <v>54.770058076379655</v>
      </c>
      <c r="AG73" s="1">
        <f t="shared" si="26"/>
        <v>61.37226062016944</v>
      </c>
      <c r="AI73" s="1">
        <f t="shared" si="27"/>
        <v>78.06363452354887</v>
      </c>
      <c r="AJ73" s="1">
        <f t="shared" si="28"/>
        <v>80.37830111941906</v>
      </c>
      <c r="AK73" s="1">
        <f t="shared" si="29"/>
        <v>82.69641419877122</v>
      </c>
      <c r="AN73" s="12">
        <f>((x_1-xh)*(y_2-yh)-(x_2-xh)*(y_1-yh))/(SQRT((x_1-x_2)^2+(y_1-y_2)^2))</f>
        <v>26.149182627387805</v>
      </c>
      <c r="AO73" s="12">
        <f>((x_2-xh)*(y_3-yh)-(x_3-xh)*(y_2-yh))/(SQRT((x_2-x_3)^2+(y_2-y_3)^2))</f>
        <v>9.663586933113674</v>
      </c>
      <c r="AP73" s="12">
        <f>((x_3-xh)*(y_1-yh)-(x_1-xh)*(y_3-yh))/(SQRT((x_3-x_1)^2+(y_3-y_1)^2))</f>
        <v>12.43537178359847</v>
      </c>
    </row>
    <row r="74" spans="1:42" ht="12.75">
      <c r="A74">
        <f t="shared" si="30"/>
        <v>68</v>
      </c>
      <c r="B74">
        <v>15.5542</v>
      </c>
      <c r="C74">
        <v>9.0226</v>
      </c>
      <c r="D74">
        <v>60.6118</v>
      </c>
      <c r="E74" s="1">
        <f t="shared" si="31"/>
        <v>0.2953456618946678</v>
      </c>
      <c r="G74">
        <v>64.3393</v>
      </c>
      <c r="H74">
        <v>23.5463</v>
      </c>
      <c r="I74">
        <v>63.7869</v>
      </c>
      <c r="J74" s="1">
        <f t="shared" si="32"/>
        <v>0.033882591400303294</v>
      </c>
      <c r="L74">
        <v>32.7676</v>
      </c>
      <c r="M74">
        <v>67.8443</v>
      </c>
      <c r="N74">
        <v>57.4085</v>
      </c>
      <c r="O74" s="1">
        <f t="shared" si="33"/>
        <v>0.3294704083829057</v>
      </c>
      <c r="Q74">
        <v>38.243</v>
      </c>
      <c r="R74">
        <v>43.2745</v>
      </c>
      <c r="S74">
        <v>-8.9053</v>
      </c>
      <c r="T74" s="1">
        <f t="shared" si="34"/>
        <v>0.3698256481100228</v>
      </c>
      <c r="V74" s="1">
        <f t="shared" si="18"/>
        <v>38.243</v>
      </c>
      <c r="W74" s="1">
        <f t="shared" si="19"/>
        <v>43.2745</v>
      </c>
      <c r="X74" s="1">
        <f t="shared" si="20"/>
        <v>255</v>
      </c>
      <c r="Y74" s="1">
        <f t="shared" si="35"/>
        <v>0.3500209279457425</v>
      </c>
      <c r="AA74" s="1">
        <f t="shared" si="21"/>
        <v>198.68252715900812</v>
      </c>
      <c r="AB74" s="1">
        <f t="shared" si="22"/>
        <v>193.99141311032298</v>
      </c>
      <c r="AC74" s="1">
        <f t="shared" si="23"/>
        <v>199.18849351669388</v>
      </c>
      <c r="AE74" s="1">
        <f t="shared" si="24"/>
        <v>51.00005003634799</v>
      </c>
      <c r="AF74" s="1">
        <f t="shared" si="25"/>
        <v>54.77014726518452</v>
      </c>
      <c r="AG74" s="1">
        <f t="shared" si="26"/>
        <v>61.37226296414367</v>
      </c>
      <c r="AI74" s="1">
        <f t="shared" si="27"/>
        <v>78.06587144086248</v>
      </c>
      <c r="AJ74" s="1">
        <f t="shared" si="28"/>
        <v>80.29139880051996</v>
      </c>
      <c r="AK74" s="1">
        <f t="shared" si="29"/>
        <v>82.73981522781072</v>
      </c>
      <c r="AN74" s="12">
        <f>((x_1-xh)*(y_2-yh)-(x_2-xh)*(y_1-yh))/(SQRT((x_1-x_2)^2+(y_1-y_2)^2))</f>
        <v>26.35417623539724</v>
      </c>
      <c r="AO74" s="12">
        <f>((x_2-xh)*(y_3-yh)-(x_3-xh)*(y_2-yh))/(SQRT((x_2-x_3)^2+(y_2-y_3)^2))</f>
        <v>9.801210574850385</v>
      </c>
      <c r="AP74" s="12">
        <f>((x_3-xh)*(y_1-yh)-(x_1-xh)*(y_3-yh))/(SQRT((x_3-x_1)^2+(y_3-y_1)^2))</f>
        <v>12.15563788889819</v>
      </c>
    </row>
    <row r="75" spans="1:42" ht="12.75">
      <c r="A75">
        <f t="shared" si="30"/>
        <v>69</v>
      </c>
      <c r="B75">
        <v>15.4495</v>
      </c>
      <c r="C75">
        <v>9.1446</v>
      </c>
      <c r="D75">
        <v>60.5288</v>
      </c>
      <c r="E75" s="1">
        <f t="shared" si="31"/>
        <v>0.18092841125705147</v>
      </c>
      <c r="G75">
        <v>64.2327</v>
      </c>
      <c r="H75">
        <v>23.6731</v>
      </c>
      <c r="I75">
        <v>63.7101</v>
      </c>
      <c r="J75" s="1">
        <f t="shared" si="32"/>
        <v>0.18259255187438966</v>
      </c>
      <c r="L75">
        <v>32.6561</v>
      </c>
      <c r="M75">
        <v>67.9693</v>
      </c>
      <c r="N75">
        <v>57.3443</v>
      </c>
      <c r="O75" s="1">
        <f t="shared" si="33"/>
        <v>0.17938475409019528</v>
      </c>
      <c r="Q75">
        <v>38.1367</v>
      </c>
      <c r="R75">
        <v>43.4207</v>
      </c>
      <c r="S75">
        <v>-8.9769</v>
      </c>
      <c r="T75" s="1">
        <f t="shared" si="34"/>
        <v>0.19442399543265998</v>
      </c>
      <c r="V75" s="1">
        <f t="shared" si="18"/>
        <v>38.1367</v>
      </c>
      <c r="W75" s="1">
        <f t="shared" si="19"/>
        <v>43.4207</v>
      </c>
      <c r="X75" s="1">
        <f t="shared" si="20"/>
        <v>255</v>
      </c>
      <c r="Y75" s="1">
        <f t="shared" si="35"/>
        <v>0.18075986833365135</v>
      </c>
      <c r="AA75" s="1">
        <f t="shared" si="21"/>
        <v>198.7677229946804</v>
      </c>
      <c r="AB75" s="1">
        <f t="shared" si="22"/>
        <v>194.0690463823894</v>
      </c>
      <c r="AC75" s="1">
        <f t="shared" si="23"/>
        <v>199.24970886003823</v>
      </c>
      <c r="AE75" s="1">
        <f t="shared" si="24"/>
        <v>50.99998611940987</v>
      </c>
      <c r="AF75" s="1">
        <f t="shared" si="25"/>
        <v>54.7700503162084</v>
      </c>
      <c r="AG75" s="1">
        <f t="shared" si="26"/>
        <v>61.37225312712579</v>
      </c>
      <c r="AI75" s="1">
        <f t="shared" si="27"/>
        <v>78.06537741170351</v>
      </c>
      <c r="AJ75" s="1">
        <f t="shared" si="28"/>
        <v>80.2918865216736</v>
      </c>
      <c r="AK75" s="1">
        <f t="shared" si="29"/>
        <v>82.74772764716583</v>
      </c>
      <c r="AN75" s="12">
        <f>((x_1-xh)*(y_2-yh)-(x_2-xh)*(y_1-yh))/(SQRT((x_1-x_2)^2+(y_1-y_2)^2))</f>
        <v>26.374641668971588</v>
      </c>
      <c r="AO75" s="12">
        <f>((x_2-xh)*(y_3-yh)-(x_3-xh)*(y_2-yh))/(SQRT((x_2-x_3)^2+(y_2-y_3)^2))</f>
        <v>9.786816415871758</v>
      </c>
      <c r="AP75" s="12">
        <f>((x_3-xh)*(y_1-yh)-(x_1-xh)*(y_3-yh))/(SQRT((x_3-x_1)^2+(y_3-y_1)^2))</f>
        <v>12.152026685406284</v>
      </c>
    </row>
    <row r="76" spans="1:42" ht="12.75">
      <c r="A76">
        <f t="shared" si="30"/>
        <v>70</v>
      </c>
      <c r="B76">
        <v>15.3448</v>
      </c>
      <c r="C76">
        <v>9.2665</v>
      </c>
      <c r="D76">
        <v>60.4457</v>
      </c>
      <c r="E76" s="1">
        <f t="shared" si="31"/>
        <v>0.18090690976300317</v>
      </c>
      <c r="G76">
        <v>64.1262</v>
      </c>
      <c r="H76">
        <v>23.7998</v>
      </c>
      <c r="I76">
        <v>63.6332</v>
      </c>
      <c r="J76" s="1">
        <f t="shared" si="32"/>
        <v>0.18250684918653998</v>
      </c>
      <c r="L76">
        <v>32.5445</v>
      </c>
      <c r="M76">
        <v>68.0943</v>
      </c>
      <c r="N76">
        <v>57.2802</v>
      </c>
      <c r="O76" s="1">
        <f t="shared" si="33"/>
        <v>0.179411175794598</v>
      </c>
      <c r="Q76">
        <v>38.0303</v>
      </c>
      <c r="R76">
        <v>43.567</v>
      </c>
      <c r="S76">
        <v>-9.0486</v>
      </c>
      <c r="T76" s="1">
        <f t="shared" si="34"/>
        <v>0.1945906986471892</v>
      </c>
      <c r="V76" s="1">
        <f t="shared" si="18"/>
        <v>38.0303</v>
      </c>
      <c r="W76" s="1">
        <f t="shared" si="19"/>
        <v>43.567</v>
      </c>
      <c r="X76" s="1">
        <f t="shared" si="20"/>
        <v>255</v>
      </c>
      <c r="Y76" s="1">
        <f t="shared" si="35"/>
        <v>0.18089955776618477</v>
      </c>
      <c r="AA76" s="1">
        <f t="shared" si="21"/>
        <v>198.85304085929891</v>
      </c>
      <c r="AB76" s="1">
        <f t="shared" si="22"/>
        <v>194.14682674432257</v>
      </c>
      <c r="AC76" s="1">
        <f t="shared" si="23"/>
        <v>199.3108169642832</v>
      </c>
      <c r="AE76" s="1">
        <f t="shared" si="24"/>
        <v>51.00001912842778</v>
      </c>
      <c r="AF76" s="1">
        <f t="shared" si="25"/>
        <v>54.770129761942314</v>
      </c>
      <c r="AG76" s="1">
        <f t="shared" si="26"/>
        <v>61.37230746175347</v>
      </c>
      <c r="AI76" s="1">
        <f t="shared" si="27"/>
        <v>78.06485680937752</v>
      </c>
      <c r="AJ76" s="1">
        <f t="shared" si="28"/>
        <v>80.29229514794784</v>
      </c>
      <c r="AK76" s="1">
        <f t="shared" si="29"/>
        <v>82.75565834534898</v>
      </c>
      <c r="AN76" s="12">
        <f>((x_1-xh)*(y_2-yh)-(x_2-xh)*(y_1-yh))/(SQRT((x_1-x_2)^2+(y_1-y_2)^2))</f>
        <v>26.395343607206648</v>
      </c>
      <c r="AO76" s="12">
        <f>((x_2-xh)*(y_3-yh)-(x_3-xh)*(y_2-yh))/(SQRT((x_2-x_3)^2+(y_2-y_3)^2))</f>
        <v>9.77240597865844</v>
      </c>
      <c r="AP76" s="12">
        <f>((x_3-xh)*(y_1-yh)-(x_1-xh)*(y_3-yh))/(SQRT((x_3-x_1)^2+(y_3-y_1)^2))</f>
        <v>12.148348041294577</v>
      </c>
    </row>
    <row r="77" spans="1:42" ht="12.75">
      <c r="A77">
        <f t="shared" si="30"/>
        <v>71</v>
      </c>
      <c r="B77">
        <v>14.9816</v>
      </c>
      <c r="C77">
        <v>9.2602</v>
      </c>
      <c r="D77">
        <v>60.3244</v>
      </c>
      <c r="E77" s="1">
        <f t="shared" si="31"/>
        <v>0.3829720877557535</v>
      </c>
      <c r="G77">
        <v>63.7462</v>
      </c>
      <c r="H77">
        <v>23.8097</v>
      </c>
      <c r="I77">
        <v>63.6894</v>
      </c>
      <c r="J77" s="1">
        <f t="shared" si="32"/>
        <v>0.3842609139634112</v>
      </c>
      <c r="L77">
        <v>32.1632</v>
      </c>
      <c r="M77">
        <v>68.1021</v>
      </c>
      <c r="N77">
        <v>57.3281</v>
      </c>
      <c r="O77" s="1">
        <f t="shared" si="33"/>
        <v>0.3843760398359875</v>
      </c>
      <c r="Q77">
        <v>37.8627</v>
      </c>
      <c r="R77">
        <v>43.7093</v>
      </c>
      <c r="S77">
        <v>-9.0322</v>
      </c>
      <c r="T77" s="1">
        <f t="shared" si="34"/>
        <v>0.22047224315092306</v>
      </c>
      <c r="V77" s="1">
        <f t="shared" si="18"/>
        <v>37.8627</v>
      </c>
      <c r="W77" s="1">
        <f t="shared" si="19"/>
        <v>43.7093</v>
      </c>
      <c r="X77" s="1">
        <f t="shared" si="20"/>
        <v>255</v>
      </c>
      <c r="Y77" s="1">
        <f t="shared" si="35"/>
        <v>0.21986143363491403</v>
      </c>
      <c r="AA77" s="1">
        <f t="shared" si="21"/>
        <v>199.01978410042557</v>
      </c>
      <c r="AB77" s="1">
        <f t="shared" si="22"/>
        <v>194.07651925147977</v>
      </c>
      <c r="AC77" s="1">
        <f t="shared" si="23"/>
        <v>199.25278678527937</v>
      </c>
      <c r="AE77" s="1">
        <f t="shared" si="24"/>
        <v>50.999974396170046</v>
      </c>
      <c r="AF77" s="1">
        <f t="shared" si="25"/>
        <v>54.770144462562804</v>
      </c>
      <c r="AG77" s="1">
        <f t="shared" si="26"/>
        <v>61.37226073610129</v>
      </c>
      <c r="AI77" s="1">
        <f t="shared" si="27"/>
        <v>78.00675310363034</v>
      </c>
      <c r="AJ77" s="1">
        <f t="shared" si="28"/>
        <v>80.31525878396543</v>
      </c>
      <c r="AK77" s="1">
        <f t="shared" si="29"/>
        <v>82.77773573935077</v>
      </c>
      <c r="AN77" s="12">
        <f>((x_1-xh)*(y_2-yh)-(x_2-xh)*(y_1-yh))/(SQRT((x_1-x_2)^2+(y_1-y_2)^2))</f>
        <v>26.46922162927078</v>
      </c>
      <c r="AO77" s="12">
        <f>((x_2-xh)*(y_3-yh)-(x_3-xh)*(y_2-yh))/(SQRT((x_2-x_3)^2+(y_2-y_3)^2))</f>
        <v>9.52129215008696</v>
      </c>
      <c r="AP77" s="12">
        <f>((x_3-xh)*(y_1-yh)-(x_1-xh)*(y_3-yh))/(SQRT((x_3-x_1)^2+(y_3-y_1)^2))</f>
        <v>12.308126080321887</v>
      </c>
    </row>
    <row r="78" spans="1:42" ht="12.75">
      <c r="A78">
        <f t="shared" si="30"/>
        <v>72</v>
      </c>
      <c r="B78">
        <v>14.619</v>
      </c>
      <c r="C78">
        <v>9.254</v>
      </c>
      <c r="D78">
        <v>60.202</v>
      </c>
      <c r="E78" s="1">
        <f t="shared" si="31"/>
        <v>0.38275182559982657</v>
      </c>
      <c r="G78">
        <v>63.3663</v>
      </c>
      <c r="H78">
        <v>23.8193</v>
      </c>
      <c r="I78">
        <v>63.7446</v>
      </c>
      <c r="J78" s="1">
        <f t="shared" si="32"/>
        <v>0.3840093879060762</v>
      </c>
      <c r="L78">
        <v>31.7821</v>
      </c>
      <c r="M78">
        <v>68.1097</v>
      </c>
      <c r="N78">
        <v>57.3751</v>
      </c>
      <c r="O78" s="1">
        <f t="shared" si="33"/>
        <v>0.38406245585842314</v>
      </c>
      <c r="Q78">
        <v>37.6951</v>
      </c>
      <c r="R78">
        <v>43.8515</v>
      </c>
      <c r="S78">
        <v>-9.0159</v>
      </c>
      <c r="T78" s="1">
        <f t="shared" si="34"/>
        <v>0.22040029491813473</v>
      </c>
      <c r="V78" s="1">
        <f t="shared" si="18"/>
        <v>37.6951</v>
      </c>
      <c r="W78" s="1">
        <f t="shared" si="19"/>
        <v>43.8515</v>
      </c>
      <c r="X78" s="1">
        <f t="shared" si="20"/>
        <v>255</v>
      </c>
      <c r="Y78" s="1">
        <f t="shared" si="35"/>
        <v>0.21979672427040578</v>
      </c>
      <c r="AA78" s="1">
        <f t="shared" si="21"/>
        <v>199.18773607192787</v>
      </c>
      <c r="AB78" s="1">
        <f t="shared" si="22"/>
        <v>194.00754515080078</v>
      </c>
      <c r="AC78" s="1">
        <f t="shared" si="23"/>
        <v>199.1959460838749</v>
      </c>
      <c r="AE78" s="1">
        <f t="shared" si="24"/>
        <v>50.99997290332614</v>
      </c>
      <c r="AF78" s="1">
        <f t="shared" si="25"/>
        <v>54.7701721017015</v>
      </c>
      <c r="AG78" s="1">
        <f t="shared" si="26"/>
        <v>61.37228028768363</v>
      </c>
      <c r="AI78" s="1">
        <f t="shared" si="27"/>
        <v>77.94890894230117</v>
      </c>
      <c r="AJ78" s="1">
        <f t="shared" si="28"/>
        <v>80.33773981375111</v>
      </c>
      <c r="AK78" s="1">
        <f t="shared" si="29"/>
        <v>82.79925061354933</v>
      </c>
      <c r="AN78" s="12">
        <f>((x_1-xh)*(y_2-yh)-(x_2-xh)*(y_1-yh))/(SQRT((x_1-x_2)^2+(y_1-y_2)^2))</f>
        <v>26.543037269174484</v>
      </c>
      <c r="AO78" s="12">
        <f>((x_2-xh)*(y_3-yh)-(x_3-xh)*(y_2-yh))/(SQRT((x_2-x_3)^2+(y_2-y_3)^2))</f>
        <v>9.270224889752715</v>
      </c>
      <c r="AP78" s="12">
        <f>((x_3-xh)*(y_1-yh)-(x_1-xh)*(y_3-yh))/(SQRT((x_3-x_1)^2+(y_3-y_1)^2))</f>
        <v>12.467710377496259</v>
      </c>
    </row>
    <row r="79" spans="1:42" ht="12.75">
      <c r="A79">
        <f t="shared" si="30"/>
        <v>73</v>
      </c>
      <c r="B79">
        <v>14.3729</v>
      </c>
      <c r="C79">
        <v>9.5412</v>
      </c>
      <c r="D79">
        <v>60.0883</v>
      </c>
      <c r="E79" s="1">
        <f t="shared" si="31"/>
        <v>0.3949389066678549</v>
      </c>
      <c r="G79">
        <v>63.1239</v>
      </c>
      <c r="H79">
        <v>24.0984</v>
      </c>
      <c r="I79">
        <v>63.6133</v>
      </c>
      <c r="J79" s="1">
        <f t="shared" si="32"/>
        <v>0.3922935890376013</v>
      </c>
      <c r="L79">
        <v>31.5455</v>
      </c>
      <c r="M79">
        <v>68.3935</v>
      </c>
      <c r="N79">
        <v>57.2485</v>
      </c>
      <c r="O79" s="1">
        <f t="shared" si="33"/>
        <v>0.3905759337184002</v>
      </c>
      <c r="Q79">
        <v>37.4328</v>
      </c>
      <c r="R79">
        <v>44.1261</v>
      </c>
      <c r="S79">
        <v>-9.1413</v>
      </c>
      <c r="T79" s="1">
        <f t="shared" si="34"/>
        <v>0.3999145033629032</v>
      </c>
      <c r="V79" s="1">
        <f t="shared" si="18"/>
        <v>37.4328</v>
      </c>
      <c r="W79" s="1">
        <f t="shared" si="19"/>
        <v>44.1261</v>
      </c>
      <c r="X79" s="1">
        <f t="shared" si="20"/>
        <v>255</v>
      </c>
      <c r="Y79" s="1">
        <f t="shared" si="35"/>
        <v>0.37974524355151273</v>
      </c>
      <c r="AA79" s="1">
        <f t="shared" si="21"/>
        <v>199.29486971046194</v>
      </c>
      <c r="AB79" s="1">
        <f t="shared" si="22"/>
        <v>194.13915195907805</v>
      </c>
      <c r="AC79" s="1">
        <f t="shared" si="23"/>
        <v>199.32190736670165</v>
      </c>
      <c r="AE79" s="1">
        <f t="shared" si="24"/>
        <v>50.999977429798925</v>
      </c>
      <c r="AF79" s="1">
        <f t="shared" si="25"/>
        <v>54.77008224943614</v>
      </c>
      <c r="AG79" s="1">
        <f t="shared" si="26"/>
        <v>61.372272811832545</v>
      </c>
      <c r="AI79" s="1">
        <f t="shared" si="27"/>
        <v>77.96120802362407</v>
      </c>
      <c r="AJ79" s="1">
        <f t="shared" si="28"/>
        <v>80.3404835163538</v>
      </c>
      <c r="AK79" s="1">
        <f t="shared" si="29"/>
        <v>82.8029945894468</v>
      </c>
      <c r="AN79" s="12">
        <f>((x_1-xh)*(y_2-yh)-(x_2-xh)*(y_1-yh))/(SQRT((x_1-x_2)^2+(y_1-y_2)^2))</f>
        <v>26.541148896052583</v>
      </c>
      <c r="AO79" s="12">
        <f>((x_2-xh)*(y_3-yh)-(x_3-xh)*(y_2-yh))/(SQRT((x_2-x_3)^2+(y_2-y_3)^2))</f>
        <v>9.293316410305106</v>
      </c>
      <c r="AP79" s="12">
        <f>((x_3-xh)*(y_1-yh)-(x_1-xh)*(y_3-yh))/(SQRT((x_3-x_1)^2+(y_3-y_1)^2))</f>
        <v>12.449170084911243</v>
      </c>
    </row>
    <row r="80" spans="1:42" ht="12.75">
      <c r="A80">
        <f t="shared" si="30"/>
        <v>74</v>
      </c>
      <c r="B80">
        <v>14.0236</v>
      </c>
      <c r="C80">
        <v>9.4257</v>
      </c>
      <c r="D80">
        <v>60.0193</v>
      </c>
      <c r="E80" s="1">
        <f t="shared" si="31"/>
        <v>0.37431502775068864</v>
      </c>
      <c r="G80">
        <v>62.7181</v>
      </c>
      <c r="H80">
        <v>24.1363</v>
      </c>
      <c r="I80">
        <v>63.6853</v>
      </c>
      <c r="J80" s="1">
        <f t="shared" si="32"/>
        <v>0.41387685366543336</v>
      </c>
      <c r="L80">
        <v>31.0085</v>
      </c>
      <c r="M80">
        <v>68.3396</v>
      </c>
      <c r="N80">
        <v>57.3347</v>
      </c>
      <c r="O80" s="1">
        <f t="shared" si="33"/>
        <v>0.5465387909380253</v>
      </c>
      <c r="Q80">
        <v>37.1284</v>
      </c>
      <c r="R80">
        <v>44.2226</v>
      </c>
      <c r="S80">
        <v>-9.0889</v>
      </c>
      <c r="T80" s="1">
        <f t="shared" si="34"/>
        <v>0.32360063349752627</v>
      </c>
      <c r="V80" s="1">
        <f t="shared" si="18"/>
        <v>37.1284</v>
      </c>
      <c r="W80" s="1">
        <f t="shared" si="19"/>
        <v>44.2226</v>
      </c>
      <c r="X80" s="1">
        <f t="shared" si="20"/>
        <v>255</v>
      </c>
      <c r="Y80" s="1">
        <f t="shared" si="35"/>
        <v>0.31932993909121715</v>
      </c>
      <c r="AA80" s="1">
        <f t="shared" si="21"/>
        <v>199.40443677395947</v>
      </c>
      <c r="AB80" s="1">
        <f t="shared" si="22"/>
        <v>194.0608322920161</v>
      </c>
      <c r="AC80" s="1">
        <f t="shared" si="23"/>
        <v>199.22513317626368</v>
      </c>
      <c r="AE80" s="1">
        <f t="shared" si="24"/>
        <v>50.99995724125658</v>
      </c>
      <c r="AF80" s="1">
        <f t="shared" si="25"/>
        <v>54.77007014246011</v>
      </c>
      <c r="AG80" s="1">
        <f t="shared" si="26"/>
        <v>61.372155888317955</v>
      </c>
      <c r="AI80" s="1">
        <f t="shared" si="27"/>
        <v>77.90875451487862</v>
      </c>
      <c r="AJ80" s="1">
        <f t="shared" si="28"/>
        <v>80.34965400633313</v>
      </c>
      <c r="AK80" s="1">
        <f t="shared" si="29"/>
        <v>82.8255533482061</v>
      </c>
      <c r="AN80" s="12">
        <f>((x_1-xh)*(y_2-yh)-(x_2-xh)*(y_1-yh))/(SQRT((x_1-x_2)^2+(y_1-y_2)^2))</f>
        <v>26.628361254739794</v>
      </c>
      <c r="AO80" s="12">
        <f>((x_2-xh)*(y_3-yh)-(x_3-xh)*(y_2-yh))/(SQRT((x_2-x_3)^2+(y_2-y_3)^2))</f>
        <v>9.084830218396638</v>
      </c>
      <c r="AP80" s="12">
        <f>((x_3-xh)*(y_1-yh)-(x_1-xh)*(y_3-yh))/(SQRT((x_3-x_1)^2+(y_3-y_1)^2))</f>
        <v>12.561232361649829</v>
      </c>
    </row>
    <row r="81" spans="1:42" ht="12.75">
      <c r="A81">
        <f t="shared" si="30"/>
        <v>75</v>
      </c>
      <c r="B81">
        <v>13.6758</v>
      </c>
      <c r="C81">
        <v>9.3096</v>
      </c>
      <c r="D81">
        <v>59.9497</v>
      </c>
      <c r="E81" s="1">
        <f t="shared" si="31"/>
        <v>0.37321335721005494</v>
      </c>
      <c r="G81">
        <v>62.313</v>
      </c>
      <c r="H81">
        <v>24.1733</v>
      </c>
      <c r="I81">
        <v>63.7566</v>
      </c>
      <c r="J81" s="1">
        <f t="shared" si="32"/>
        <v>0.41298753007808625</v>
      </c>
      <c r="L81">
        <v>30.4724</v>
      </c>
      <c r="M81">
        <v>68.2843</v>
      </c>
      <c r="N81">
        <v>57.4201</v>
      </c>
      <c r="O81" s="1">
        <f t="shared" si="33"/>
        <v>0.5456688189735616</v>
      </c>
      <c r="Q81">
        <v>36.824</v>
      </c>
      <c r="R81">
        <v>44.3189</v>
      </c>
      <c r="S81">
        <v>-9.0366</v>
      </c>
      <c r="T81" s="1">
        <f t="shared" si="34"/>
        <v>0.3235248676686239</v>
      </c>
      <c r="V81" s="1">
        <f t="shared" si="18"/>
        <v>36.824</v>
      </c>
      <c r="W81" s="1">
        <f t="shared" si="19"/>
        <v>44.3189</v>
      </c>
      <c r="X81" s="1">
        <f t="shared" si="20"/>
        <v>255</v>
      </c>
      <c r="Y81" s="1">
        <f t="shared" si="35"/>
        <v>0.31926955695775405</v>
      </c>
      <c r="AA81" s="1">
        <f t="shared" si="21"/>
        <v>199.5146856244422</v>
      </c>
      <c r="AB81" s="1">
        <f t="shared" si="22"/>
        <v>193.98343322026238</v>
      </c>
      <c r="AC81" s="1">
        <f t="shared" si="23"/>
        <v>199.1293552034205</v>
      </c>
      <c r="AE81" s="1">
        <f t="shared" si="24"/>
        <v>50.999993030783834</v>
      </c>
      <c r="AF81" s="1">
        <f t="shared" si="25"/>
        <v>54.77002247224297</v>
      </c>
      <c r="AG81" s="1">
        <f t="shared" si="26"/>
        <v>61.372142604034934</v>
      </c>
      <c r="AI81" s="1">
        <f t="shared" si="27"/>
        <v>77.8564906360463</v>
      </c>
      <c r="AJ81" s="1">
        <f t="shared" si="28"/>
        <v>80.35847444589653</v>
      </c>
      <c r="AK81" s="1">
        <f t="shared" si="29"/>
        <v>82.84776936262018</v>
      </c>
      <c r="AN81" s="12">
        <f>((x_1-xh)*(y_2-yh)-(x_2-xh)*(y_1-yh))/(SQRT((x_1-x_2)^2+(y_1-y_2)^2))</f>
        <v>26.71544570409942</v>
      </c>
      <c r="AO81" s="12">
        <f>((x_2-xh)*(y_3-yh)-(x_3-xh)*(y_2-yh))/(SQRT((x_2-x_3)^2+(y_2-y_3)^2))</f>
        <v>8.876422257622654</v>
      </c>
      <c r="AP81" s="12">
        <f>((x_3-xh)*(y_1-yh)-(x_1-xh)*(y_3-yh))/(SQRT((x_3-x_1)^2+(y_3-y_1)^2))</f>
        <v>12.673207528171233</v>
      </c>
    </row>
    <row r="82" spans="1:42" ht="12.75">
      <c r="A82">
        <f t="shared" si="30"/>
        <v>76</v>
      </c>
      <c r="B82">
        <v>13.5012</v>
      </c>
      <c r="C82">
        <v>9.565</v>
      </c>
      <c r="D82">
        <v>59.7857</v>
      </c>
      <c r="E82" s="1">
        <f t="shared" si="31"/>
        <v>0.35015756453345454</v>
      </c>
      <c r="G82">
        <v>62.1489</v>
      </c>
      <c r="H82">
        <v>24.3951</v>
      </c>
      <c r="I82">
        <v>63.5894</v>
      </c>
      <c r="J82" s="1">
        <f t="shared" si="32"/>
        <v>0.3226141503406216</v>
      </c>
      <c r="L82">
        <v>30.3335</v>
      </c>
      <c r="M82">
        <v>68.5316</v>
      </c>
      <c r="N82">
        <v>57.3031</v>
      </c>
      <c r="O82" s="1">
        <f t="shared" si="33"/>
        <v>0.3068216094084592</v>
      </c>
      <c r="Q82">
        <v>36.648</v>
      </c>
      <c r="R82">
        <v>44.6215</v>
      </c>
      <c r="S82">
        <v>-9.1771</v>
      </c>
      <c r="T82" s="1">
        <f t="shared" si="34"/>
        <v>0.3772042019914371</v>
      </c>
      <c r="V82" s="1">
        <f t="shared" si="18"/>
        <v>36.648</v>
      </c>
      <c r="W82" s="1">
        <f t="shared" si="19"/>
        <v>44.6215</v>
      </c>
      <c r="X82" s="1">
        <f t="shared" si="20"/>
        <v>255</v>
      </c>
      <c r="Y82" s="1">
        <f t="shared" si="35"/>
        <v>0.35006108038454814</v>
      </c>
      <c r="AA82" s="1">
        <f t="shared" si="21"/>
        <v>199.68313766309862</v>
      </c>
      <c r="AB82" s="1">
        <f t="shared" si="22"/>
        <v>194.1582368845834</v>
      </c>
      <c r="AC82" s="1">
        <f t="shared" si="23"/>
        <v>199.23762210453626</v>
      </c>
      <c r="AE82" s="1">
        <f t="shared" si="24"/>
        <v>50.99998740186119</v>
      </c>
      <c r="AF82" s="1">
        <f t="shared" si="25"/>
        <v>54.77013672705227</v>
      </c>
      <c r="AG82" s="1">
        <f t="shared" si="26"/>
        <v>61.372221253674695</v>
      </c>
      <c r="AI82" s="1">
        <f t="shared" si="27"/>
        <v>77.8555594406281</v>
      </c>
      <c r="AJ82" s="1">
        <f t="shared" si="28"/>
        <v>80.34943179578195</v>
      </c>
      <c r="AK82" s="1">
        <f t="shared" si="29"/>
        <v>82.86992038155091</v>
      </c>
      <c r="AN82" s="12">
        <f>((x_1-xh)*(y_2-yh)-(x_2-xh)*(y_1-yh))/(SQRT((x_1-x_2)^2+(y_1-y_2)^2))</f>
        <v>26.78340096705181</v>
      </c>
      <c r="AO82" s="12">
        <f>((x_2-xh)*(y_3-yh)-(x_3-xh)*(y_2-yh))/(SQRT((x_2-x_3)^2+(y_2-y_3)^2))</f>
        <v>8.85913561609248</v>
      </c>
      <c r="AP82" s="12">
        <f>((x_3-xh)*(y_1-yh)-(x_1-xh)*(y_3-yh))/(SQRT((x_3-x_1)^2+(y_3-y_1)^2))</f>
        <v>12.635053012173884</v>
      </c>
    </row>
    <row r="83" spans="1:42" ht="12.75">
      <c r="A83">
        <f t="shared" si="30"/>
        <v>77</v>
      </c>
      <c r="B83">
        <v>13.3058</v>
      </c>
      <c r="C83">
        <v>9.8315</v>
      </c>
      <c r="D83">
        <v>59.6124</v>
      </c>
      <c r="E83" s="1">
        <f t="shared" si="31"/>
        <v>0.3731438060587364</v>
      </c>
      <c r="G83">
        <v>61.9583</v>
      </c>
      <c r="H83">
        <v>24.6447</v>
      </c>
      <c r="I83">
        <v>63.4198</v>
      </c>
      <c r="J83" s="1">
        <f t="shared" si="32"/>
        <v>0.356921111731987</v>
      </c>
      <c r="L83">
        <v>30.156</v>
      </c>
      <c r="M83">
        <v>68.7942</v>
      </c>
      <c r="N83">
        <v>57.1591</v>
      </c>
      <c r="O83" s="1">
        <f t="shared" si="33"/>
        <v>0.34813935428216597</v>
      </c>
      <c r="Q83">
        <v>36.4576</v>
      </c>
      <c r="R83">
        <v>44.9169</v>
      </c>
      <c r="S83">
        <v>-9.3341</v>
      </c>
      <c r="T83" s="1">
        <f t="shared" si="34"/>
        <v>0.3849185887950879</v>
      </c>
      <c r="V83" s="1">
        <f t="shared" si="18"/>
        <v>36.4576</v>
      </c>
      <c r="W83" s="1">
        <f t="shared" si="19"/>
        <v>44.9169</v>
      </c>
      <c r="X83" s="1">
        <f t="shared" si="20"/>
        <v>255</v>
      </c>
      <c r="Y83" s="1">
        <f t="shared" si="35"/>
        <v>0.35144461868123966</v>
      </c>
      <c r="AA83" s="1">
        <f t="shared" si="21"/>
        <v>199.8582131666347</v>
      </c>
      <c r="AB83" s="1">
        <f t="shared" si="22"/>
        <v>194.33018505978427</v>
      </c>
      <c r="AC83" s="1">
        <f t="shared" si="23"/>
        <v>199.37617041828247</v>
      </c>
      <c r="AE83" s="1">
        <f t="shared" si="24"/>
        <v>50.999930835737416</v>
      </c>
      <c r="AF83" s="1">
        <f t="shared" si="25"/>
        <v>54.77007394581461</v>
      </c>
      <c r="AG83" s="1">
        <f t="shared" si="26"/>
        <v>61.3722079790193</v>
      </c>
      <c r="AI83" s="1">
        <f t="shared" si="27"/>
        <v>77.8584795557823</v>
      </c>
      <c r="AJ83" s="1">
        <f t="shared" si="28"/>
        <v>80.34958156490208</v>
      </c>
      <c r="AK83" s="1">
        <f t="shared" si="29"/>
        <v>82.88503896103643</v>
      </c>
      <c r="AN83" s="12">
        <f>((x_1-xh)*(y_2-yh)-(x_2-xh)*(y_1-yh))/(SQRT((x_1-x_2)^2+(y_1-y_2)^2))</f>
        <v>26.82076760422791</v>
      </c>
      <c r="AO83" s="12">
        <f>((x_2-xh)*(y_3-yh)-(x_3-xh)*(y_2-yh))/(SQRT((x_2-x_3)^2+(y_2-y_3)^2))</f>
        <v>8.842696177604092</v>
      </c>
      <c r="AP83" s="12">
        <f>((x_3-xh)*(y_1-yh)-(x_1-xh)*(y_3-yh))/(SQRT((x_3-x_1)^2+(y_3-y_1)^2))</f>
        <v>12.61997432902468</v>
      </c>
    </row>
    <row r="84" spans="1:42" ht="12.75">
      <c r="A84">
        <f t="shared" si="30"/>
        <v>78</v>
      </c>
      <c r="B84">
        <v>13.1081</v>
      </c>
      <c r="C84">
        <v>9.9967</v>
      </c>
      <c r="D84">
        <v>59.46</v>
      </c>
      <c r="E84" s="1">
        <f t="shared" si="31"/>
        <v>0.2993360820215296</v>
      </c>
      <c r="G84">
        <v>61.7361</v>
      </c>
      <c r="H84">
        <v>24.8875</v>
      </c>
      <c r="I84">
        <v>63.2794</v>
      </c>
      <c r="J84" s="1">
        <f t="shared" si="32"/>
        <v>0.3578223581611409</v>
      </c>
      <c r="L84">
        <v>29.8591</v>
      </c>
      <c r="M84">
        <v>68.9903</v>
      </c>
      <c r="N84">
        <v>57.0697</v>
      </c>
      <c r="O84" s="1">
        <f t="shared" si="33"/>
        <v>0.36687488330492146</v>
      </c>
      <c r="Q84">
        <v>36.1949</v>
      </c>
      <c r="R84">
        <v>45.1963</v>
      </c>
      <c r="S84">
        <v>-9.4501</v>
      </c>
      <c r="T84" s="1">
        <f t="shared" si="34"/>
        <v>0.4006640113611441</v>
      </c>
      <c r="V84" s="1">
        <f t="shared" si="18"/>
        <v>36.1949</v>
      </c>
      <c r="W84" s="1">
        <f t="shared" si="19"/>
        <v>45.1963</v>
      </c>
      <c r="X84" s="1">
        <f t="shared" si="20"/>
        <v>255</v>
      </c>
      <c r="Y84" s="1">
        <f t="shared" si="35"/>
        <v>0.3835044328296645</v>
      </c>
      <c r="AA84" s="1">
        <f t="shared" si="21"/>
        <v>200.01975846000812</v>
      </c>
      <c r="AB84" s="1">
        <f t="shared" si="22"/>
        <v>194.47773322218663</v>
      </c>
      <c r="AC84" s="1">
        <f t="shared" si="23"/>
        <v>199.45601133014264</v>
      </c>
      <c r="AE84" s="1">
        <f t="shared" si="24"/>
        <v>51.00006004898426</v>
      </c>
      <c r="AF84" s="1">
        <f t="shared" si="25"/>
        <v>54.7700691156219</v>
      </c>
      <c r="AG84" s="1">
        <f t="shared" si="26"/>
        <v>61.372260639885184</v>
      </c>
      <c r="AI84" s="1">
        <f t="shared" si="27"/>
        <v>77.85094807392102</v>
      </c>
      <c r="AJ84" s="1">
        <f t="shared" si="28"/>
        <v>80.34069254810996</v>
      </c>
      <c r="AK84" s="1">
        <f t="shared" si="29"/>
        <v>82.90867353247418</v>
      </c>
      <c r="AN84" s="12">
        <f>((x_1-xh)*(y_2-yh)-(x_2-xh)*(y_1-yh))/(SQRT((x_1-x_2)^2+(y_1-y_2)^2))</f>
        <v>26.897172375702738</v>
      </c>
      <c r="AO84" s="12">
        <f>((x_2-xh)*(y_3-yh)-(x_3-xh)*(y_2-yh))/(SQRT((x_2-x_3)^2+(y_2-y_3)^2))</f>
        <v>8.80341823021701</v>
      </c>
      <c r="AP84" s="12">
        <f>((x_3-xh)*(y_1-yh)-(x_1-xh)*(y_3-yh))/(SQRT((x_3-x_1)^2+(y_3-y_1)^2))</f>
        <v>12.594149116045026</v>
      </c>
    </row>
    <row r="85" spans="1:42" ht="12.75">
      <c r="A85">
        <f t="shared" si="30"/>
        <v>79</v>
      </c>
      <c r="B85">
        <v>12.7693</v>
      </c>
      <c r="C85">
        <v>10.1224</v>
      </c>
      <c r="D85">
        <v>59.2924</v>
      </c>
      <c r="E85" s="1">
        <f t="shared" si="31"/>
        <v>0.3983411728656739</v>
      </c>
      <c r="G85">
        <v>61.3672</v>
      </c>
      <c r="H85">
        <v>25.0906</v>
      </c>
      <c r="I85">
        <v>63.1915</v>
      </c>
      <c r="J85" s="1">
        <f t="shared" si="32"/>
        <v>0.43018976045461976</v>
      </c>
      <c r="L85">
        <v>29.4226</v>
      </c>
      <c r="M85">
        <v>69.1477</v>
      </c>
      <c r="N85">
        <v>57.0041</v>
      </c>
      <c r="O85" s="1">
        <f t="shared" si="33"/>
        <v>0.4686260449441539</v>
      </c>
      <c r="Q85">
        <v>35.8797</v>
      </c>
      <c r="R85">
        <v>45.4567</v>
      </c>
      <c r="S85">
        <v>-9.5408</v>
      </c>
      <c r="T85" s="1">
        <f t="shared" si="34"/>
        <v>0.4187907472712318</v>
      </c>
      <c r="V85" s="1">
        <f t="shared" si="18"/>
        <v>35.8797</v>
      </c>
      <c r="W85" s="1">
        <f t="shared" si="19"/>
        <v>45.4567</v>
      </c>
      <c r="X85" s="1">
        <f t="shared" si="20"/>
        <v>255</v>
      </c>
      <c r="Y85" s="1">
        <f t="shared" si="35"/>
        <v>0.40885107313054314</v>
      </c>
      <c r="AA85" s="1">
        <f t="shared" si="21"/>
        <v>200.21005979323317</v>
      </c>
      <c r="AB85" s="1">
        <f t="shared" si="22"/>
        <v>194.5633350806621</v>
      </c>
      <c r="AC85" s="1">
        <f t="shared" si="23"/>
        <v>199.51274154354152</v>
      </c>
      <c r="AE85" s="1">
        <f t="shared" si="24"/>
        <v>51.0000576123204</v>
      </c>
      <c r="AF85" s="1">
        <f t="shared" si="25"/>
        <v>54.770151070907225</v>
      </c>
      <c r="AG85" s="1">
        <f t="shared" si="26"/>
        <v>61.37226375057384</v>
      </c>
      <c r="AI85" s="1">
        <f t="shared" si="27"/>
        <v>77.82589976385428</v>
      </c>
      <c r="AJ85" s="1">
        <f t="shared" si="28"/>
        <v>80.34685786968484</v>
      </c>
      <c r="AK85" s="1">
        <f t="shared" si="29"/>
        <v>82.93034931372368</v>
      </c>
      <c r="AN85" s="12">
        <f>((x_1-xh)*(y_2-yh)-(x_2-xh)*(y_1-yh))/(SQRT((x_1-x_2)^2+(y_1-y_2)^2))</f>
        <v>26.96618233257199</v>
      </c>
      <c r="AO85" s="12">
        <f>((x_2-xh)*(y_3-yh)-(x_3-xh)*(y_2-yh))/(SQRT((x_2-x_3)^2+(y_2-y_3)^2))</f>
        <v>8.679207547932824</v>
      </c>
      <c r="AP85" s="12">
        <f>((x_3-xh)*(y_1-yh)-(x_1-xh)*(y_3-yh))/(SQRT((x_3-x_1)^2+(y_3-y_1)^2))</f>
        <v>12.647493849433276</v>
      </c>
    </row>
    <row r="86" spans="1:42" ht="12.75">
      <c r="A86">
        <f t="shared" si="30"/>
        <v>80</v>
      </c>
      <c r="B86">
        <v>12.1822</v>
      </c>
      <c r="C86">
        <v>9.6747</v>
      </c>
      <c r="D86">
        <v>59.2601</v>
      </c>
      <c r="E86" s="1">
        <f t="shared" si="31"/>
        <v>0.7390297625941734</v>
      </c>
      <c r="G86">
        <v>60.6547</v>
      </c>
      <c r="H86">
        <v>24.9573</v>
      </c>
      <c r="I86">
        <v>63.4856</v>
      </c>
      <c r="J86" s="1">
        <f t="shared" si="32"/>
        <v>0.7822531239950389</v>
      </c>
      <c r="L86">
        <v>28.4507</v>
      </c>
      <c r="M86">
        <v>68.817</v>
      </c>
      <c r="N86">
        <v>57.2414</v>
      </c>
      <c r="O86" s="1">
        <f t="shared" si="33"/>
        <v>1.053690367233183</v>
      </c>
      <c r="Q86">
        <v>35.4527</v>
      </c>
      <c r="R86">
        <v>45.3673</v>
      </c>
      <c r="S86">
        <v>-9.3338</v>
      </c>
      <c r="T86" s="1">
        <f t="shared" si="34"/>
        <v>0.482877168646437</v>
      </c>
      <c r="V86" s="1">
        <f t="shared" si="18"/>
        <v>35.4527</v>
      </c>
      <c r="W86" s="1">
        <f t="shared" si="19"/>
        <v>45.3673</v>
      </c>
      <c r="X86" s="1">
        <f t="shared" si="20"/>
        <v>255</v>
      </c>
      <c r="Y86" s="1">
        <f t="shared" si="35"/>
        <v>0.43625836381667144</v>
      </c>
      <c r="AA86" s="1">
        <f t="shared" si="21"/>
        <v>200.32370383212267</v>
      </c>
      <c r="AB86" s="1">
        <f t="shared" si="22"/>
        <v>194.24076377362192</v>
      </c>
      <c r="AC86" s="1">
        <f t="shared" si="23"/>
        <v>199.26710794320772</v>
      </c>
      <c r="AE86" s="1">
        <f t="shared" si="24"/>
        <v>50.99996048292586</v>
      </c>
      <c r="AF86" s="1">
        <f t="shared" si="25"/>
        <v>54.770073340557055</v>
      </c>
      <c r="AG86" s="1">
        <f t="shared" si="26"/>
        <v>61.372232249039136</v>
      </c>
      <c r="AI86" s="1">
        <f t="shared" si="27"/>
        <v>77.71949874181905</v>
      </c>
      <c r="AJ86" s="1">
        <f t="shared" si="28"/>
        <v>80.38899872124055</v>
      </c>
      <c r="AK86" s="1">
        <f t="shared" si="29"/>
        <v>82.94547168924332</v>
      </c>
      <c r="AN86" s="12">
        <f>((x_1-xh)*(y_2-yh)-(x_2-xh)*(y_1-yh))/(SQRT((x_1-x_2)^2+(y_1-y_2)^2))</f>
        <v>27.043508521881254</v>
      </c>
      <c r="AO86" s="12">
        <f>((x_2-xh)*(y_3-yh)-(x_3-xh)*(y_2-yh))/(SQRT((x_2-x_3)^2+(y_2-y_3)^2))</f>
        <v>8.234590943659041</v>
      </c>
      <c r="AP86" s="12">
        <f>((x_3-xh)*(y_1-yh)-(x_1-xh)*(y_3-yh))/(SQRT((x_3-x_1)^2+(y_3-y_1)^2))</f>
        <v>12.970630933614546</v>
      </c>
    </row>
    <row r="87" spans="1:42" ht="12.75">
      <c r="A87">
        <f t="shared" si="30"/>
        <v>81</v>
      </c>
      <c r="B87">
        <v>11.6003</v>
      </c>
      <c r="C87">
        <v>9.2237</v>
      </c>
      <c r="D87">
        <v>59.2246</v>
      </c>
      <c r="E87" s="1">
        <f t="shared" si="31"/>
        <v>0.737067744511995</v>
      </c>
      <c r="G87">
        <v>59.9438</v>
      </c>
      <c r="H87">
        <v>24.8182</v>
      </c>
      <c r="I87">
        <v>63.7763</v>
      </c>
      <c r="J87" s="1">
        <f t="shared" si="32"/>
        <v>0.7805345027607643</v>
      </c>
      <c r="L87">
        <v>27.4821</v>
      </c>
      <c r="M87">
        <v>68.4795</v>
      </c>
      <c r="N87">
        <v>57.4757</v>
      </c>
      <c r="O87" s="1">
        <f t="shared" si="33"/>
        <v>1.0521353049869586</v>
      </c>
      <c r="Q87">
        <v>35.0261</v>
      </c>
      <c r="R87">
        <v>45.2775</v>
      </c>
      <c r="S87">
        <v>-9.1271</v>
      </c>
      <c r="T87" s="1">
        <f t="shared" si="34"/>
        <v>0.48246915963613646</v>
      </c>
      <c r="V87" s="1">
        <f t="shared" si="18"/>
        <v>35.0261</v>
      </c>
      <c r="W87" s="1">
        <f t="shared" si="19"/>
        <v>45.2775</v>
      </c>
      <c r="X87" s="1">
        <f t="shared" si="20"/>
        <v>255</v>
      </c>
      <c r="Y87" s="1">
        <f t="shared" si="35"/>
        <v>0.4359490795953122</v>
      </c>
      <c r="AA87" s="1">
        <f t="shared" si="21"/>
        <v>200.44114309502427</v>
      </c>
      <c r="AB87" s="1">
        <f t="shared" si="22"/>
        <v>193.92260871664757</v>
      </c>
      <c r="AC87" s="1">
        <f t="shared" si="23"/>
        <v>199.02535976726685</v>
      </c>
      <c r="AE87" s="1">
        <f t="shared" si="24"/>
        <v>51.00000387637241</v>
      </c>
      <c r="AF87" s="1">
        <f t="shared" si="25"/>
        <v>54.770143736711155</v>
      </c>
      <c r="AG87" s="1">
        <f t="shared" si="26"/>
        <v>61.37214397501524</v>
      </c>
      <c r="AI87" s="1">
        <f t="shared" si="27"/>
        <v>77.61344143499755</v>
      </c>
      <c r="AJ87" s="1">
        <f t="shared" si="28"/>
        <v>80.42976757353726</v>
      </c>
      <c r="AK87" s="1">
        <f t="shared" si="29"/>
        <v>82.95865298421391</v>
      </c>
      <c r="AN87" s="12">
        <f>((x_1-xh)*(y_2-yh)-(x_2-xh)*(y_1-yh))/(SQRT((x_1-x_2)^2+(y_1-y_2)^2))</f>
        <v>27.121037342715717</v>
      </c>
      <c r="AO87" s="12">
        <f>((x_2-xh)*(y_3-yh)-(x_3-xh)*(y_2-yh))/(SQRT((x_2-x_3)^2+(y_2-y_3)^2))</f>
        <v>7.7894229760291385</v>
      </c>
      <c r="AP87" s="12">
        <f>((x_3-xh)*(y_1-yh)-(x_1-xh)*(y_3-yh))/(SQRT((x_3-x_1)^2+(y_3-y_1)^2))</f>
        <v>13.293434950410747</v>
      </c>
    </row>
    <row r="88" spans="1:42" ht="12.75">
      <c r="A88">
        <f t="shared" si="30"/>
        <v>82</v>
      </c>
      <c r="B88">
        <v>11.0238</v>
      </c>
      <c r="C88">
        <v>8.7694</v>
      </c>
      <c r="D88">
        <v>59.186</v>
      </c>
      <c r="E88" s="1">
        <f t="shared" si="31"/>
        <v>0.7350038775407933</v>
      </c>
      <c r="G88">
        <v>59.2345</v>
      </c>
      <c r="H88">
        <v>24.6735</v>
      </c>
      <c r="I88">
        <v>64.0636</v>
      </c>
      <c r="J88" s="1">
        <f t="shared" si="32"/>
        <v>0.7788362279709423</v>
      </c>
      <c r="L88">
        <v>26.5171</v>
      </c>
      <c r="M88">
        <v>68.1353</v>
      </c>
      <c r="N88">
        <v>57.7069</v>
      </c>
      <c r="O88" s="1">
        <f t="shared" si="33"/>
        <v>1.0503104683854187</v>
      </c>
      <c r="Q88">
        <v>34.5998</v>
      </c>
      <c r="R88">
        <v>45.1872</v>
      </c>
      <c r="S88">
        <v>-8.9207</v>
      </c>
      <c r="T88" s="1">
        <f t="shared" si="34"/>
        <v>0.4821687878741212</v>
      </c>
      <c r="V88" s="1">
        <f t="shared" si="18"/>
        <v>34.5998</v>
      </c>
      <c r="W88" s="1">
        <f t="shared" si="19"/>
        <v>45.1872</v>
      </c>
      <c r="X88" s="1">
        <f t="shared" si="20"/>
        <v>255</v>
      </c>
      <c r="Y88" s="1">
        <f t="shared" si="35"/>
        <v>0.43575885533170655</v>
      </c>
      <c r="AA88" s="1">
        <f t="shared" si="21"/>
        <v>200.56222607669667</v>
      </c>
      <c r="AB88" s="1">
        <f t="shared" si="22"/>
        <v>193.6088561423263</v>
      </c>
      <c r="AC88" s="1">
        <f t="shared" si="23"/>
        <v>198.78760685845083</v>
      </c>
      <c r="AE88" s="1">
        <f t="shared" si="24"/>
        <v>51.00002914763873</v>
      </c>
      <c r="AF88" s="1">
        <f t="shared" si="25"/>
        <v>54.770100939198564</v>
      </c>
      <c r="AG88" s="1">
        <f t="shared" si="26"/>
        <v>61.372144858315</v>
      </c>
      <c r="AI88" s="1">
        <f t="shared" si="27"/>
        <v>77.50778906429252</v>
      </c>
      <c r="AJ88" s="1">
        <f t="shared" si="28"/>
        <v>80.46916076527897</v>
      </c>
      <c r="AK88" s="1">
        <f t="shared" si="29"/>
        <v>82.96985311679366</v>
      </c>
      <c r="AN88" s="12">
        <f>((x_1-xh)*(y_2-yh)-(x_2-xh)*(y_1-yh))/(SQRT((x_1-x_2)^2+(y_1-y_2)^2))</f>
        <v>27.198633116347473</v>
      </c>
      <c r="AO88" s="12">
        <f>((x_2-xh)*(y_3-yh)-(x_3-xh)*(y_2-yh))/(SQRT((x_2-x_3)^2+(y_2-y_3)^2))</f>
        <v>7.344002285756514</v>
      </c>
      <c r="AP88" s="12">
        <f>((x_3-xh)*(y_1-yh)-(x_1-xh)*(y_3-yh))/(SQRT((x_3-x_1)^2+(y_3-y_1)^2))</f>
        <v>13.615643932725414</v>
      </c>
    </row>
    <row r="89" spans="1:42" ht="12.75">
      <c r="A89">
        <f t="shared" si="30"/>
        <v>83</v>
      </c>
      <c r="B89">
        <v>10.4528</v>
      </c>
      <c r="C89">
        <v>8.3119</v>
      </c>
      <c r="D89">
        <v>59.1442</v>
      </c>
      <c r="E89" s="1">
        <f t="shared" si="31"/>
        <v>0.7328673072255301</v>
      </c>
      <c r="G89">
        <v>58.5269</v>
      </c>
      <c r="H89">
        <v>24.5232</v>
      </c>
      <c r="I89">
        <v>64.3474</v>
      </c>
      <c r="J89" s="1">
        <f t="shared" si="32"/>
        <v>0.7770651774465249</v>
      </c>
      <c r="L89">
        <v>25.5556</v>
      </c>
      <c r="M89">
        <v>67.7845</v>
      </c>
      <c r="N89">
        <v>57.9351</v>
      </c>
      <c r="O89" s="1">
        <f t="shared" si="33"/>
        <v>1.0486267829881166</v>
      </c>
      <c r="Q89">
        <v>34.1739</v>
      </c>
      <c r="R89">
        <v>45.0966</v>
      </c>
      <c r="S89">
        <v>-8.7145</v>
      </c>
      <c r="T89" s="1">
        <f t="shared" si="34"/>
        <v>0.48178585491896525</v>
      </c>
      <c r="V89" s="1">
        <f t="shared" si="18"/>
        <v>34.1739</v>
      </c>
      <c r="W89" s="1">
        <f t="shared" si="19"/>
        <v>45.0966</v>
      </c>
      <c r="X89" s="1">
        <f t="shared" si="20"/>
        <v>255</v>
      </c>
      <c r="Y89" s="1">
        <f t="shared" si="35"/>
        <v>0.4354298680614341</v>
      </c>
      <c r="AA89" s="1">
        <f t="shared" si="21"/>
        <v>200.68706767736677</v>
      </c>
      <c r="AB89" s="1">
        <f t="shared" si="22"/>
        <v>193.29963084113743</v>
      </c>
      <c r="AC89" s="1">
        <f t="shared" si="23"/>
        <v>198.55374766876096</v>
      </c>
      <c r="AE89" s="1">
        <f t="shared" si="24"/>
        <v>50.99998655627274</v>
      </c>
      <c r="AF89" s="1">
        <f t="shared" si="25"/>
        <v>54.770104004557076</v>
      </c>
      <c r="AG89" s="1">
        <f t="shared" si="26"/>
        <v>61.372197625716474</v>
      </c>
      <c r="AI89" s="1">
        <f t="shared" si="27"/>
        <v>77.40252190927879</v>
      </c>
      <c r="AJ89" s="1">
        <f t="shared" si="28"/>
        <v>80.50710958871653</v>
      </c>
      <c r="AK89" s="1">
        <f t="shared" si="29"/>
        <v>82.97905661964947</v>
      </c>
      <c r="AN89" s="12">
        <f>((x_1-xh)*(y_2-yh)-(x_2-xh)*(y_1-yh))/(SQRT((x_1-x_2)^2+(y_1-y_2)^2))</f>
        <v>27.27648292501869</v>
      </c>
      <c r="AO89" s="12">
        <f>((x_2-xh)*(y_3-yh)-(x_3-xh)*(y_2-yh))/(SQRT((x_2-x_3)^2+(y_2-y_3)^2))</f>
        <v>6.89808680940371</v>
      </c>
      <c r="AP89" s="12">
        <f>((x_3-xh)*(y_1-yh)-(x_1-xh)*(y_3-yh))/(SQRT((x_3-x_1)^2+(y_3-y_1)^2))</f>
        <v>13.937410956015691</v>
      </c>
    </row>
    <row r="90" spans="1:42" ht="12.75">
      <c r="A90">
        <f t="shared" si="30"/>
        <v>84</v>
      </c>
      <c r="B90">
        <v>9.8872</v>
      </c>
      <c r="C90">
        <v>7.8512</v>
      </c>
      <c r="D90">
        <v>59.0992</v>
      </c>
      <c r="E90" s="1">
        <f t="shared" si="31"/>
        <v>0.7308712950992114</v>
      </c>
      <c r="G90">
        <v>57.8211</v>
      </c>
      <c r="H90">
        <v>24.3672</v>
      </c>
      <c r="I90">
        <v>64.6279</v>
      </c>
      <c r="J90" s="1">
        <f t="shared" si="32"/>
        <v>0.775351462241477</v>
      </c>
      <c r="L90">
        <v>24.5978</v>
      </c>
      <c r="M90">
        <v>67.427</v>
      </c>
      <c r="N90">
        <v>58.1603</v>
      </c>
      <c r="O90" s="1">
        <f t="shared" si="33"/>
        <v>1.0468534424646028</v>
      </c>
      <c r="Q90">
        <v>33.7483</v>
      </c>
      <c r="R90">
        <v>45.0056</v>
      </c>
      <c r="S90">
        <v>-8.5085</v>
      </c>
      <c r="T90" s="1">
        <f t="shared" si="34"/>
        <v>0.48151049832792064</v>
      </c>
      <c r="V90" s="1">
        <f t="shared" si="18"/>
        <v>33.7483</v>
      </c>
      <c r="W90" s="1">
        <f t="shared" si="19"/>
        <v>45.0056</v>
      </c>
      <c r="X90" s="1">
        <f t="shared" si="20"/>
        <v>255</v>
      </c>
      <c r="Y90" s="1">
        <f t="shared" si="35"/>
        <v>0.43521989844215836</v>
      </c>
      <c r="AA90" s="1">
        <f t="shared" si="21"/>
        <v>200.81564922388395</v>
      </c>
      <c r="AB90" s="1">
        <f t="shared" si="22"/>
        <v>192.99476602439248</v>
      </c>
      <c r="AC90" s="1">
        <f t="shared" si="23"/>
        <v>198.3237714554158</v>
      </c>
      <c r="AE90" s="1">
        <f t="shared" si="24"/>
        <v>51.00003479312539</v>
      </c>
      <c r="AF90" s="1">
        <f t="shared" si="25"/>
        <v>54.77010031659611</v>
      </c>
      <c r="AG90" s="1">
        <f t="shared" si="26"/>
        <v>61.372300194876196</v>
      </c>
      <c r="AI90" s="1">
        <f t="shared" si="27"/>
        <v>77.29766056935323</v>
      </c>
      <c r="AJ90" s="1">
        <f t="shared" si="28"/>
        <v>80.5435222898786</v>
      </c>
      <c r="AK90" s="1">
        <f t="shared" si="29"/>
        <v>82.98627322395525</v>
      </c>
      <c r="AN90" s="12">
        <f>((x_1-xh)*(y_2-yh)-(x_2-xh)*(y_1-yh))/(SQRT((x_1-x_2)^2+(y_1-y_2)^2))</f>
        <v>27.354628355360813</v>
      </c>
      <c r="AO90" s="12">
        <f>((x_2-xh)*(y_3-yh)-(x_3-xh)*(y_2-yh))/(SQRT((x_2-x_3)^2+(y_2-y_3)^2))</f>
        <v>6.451815589708468</v>
      </c>
      <c r="AP90" s="12">
        <f>((x_3-xh)*(y_1-yh)-(x_1-xh)*(y_3-yh))/(SQRT((x_3-x_1)^2+(y_3-y_1)^2))</f>
        <v>14.258598929174847</v>
      </c>
    </row>
    <row r="91" spans="1:42" ht="12.75">
      <c r="A91">
        <f t="shared" si="30"/>
        <v>85</v>
      </c>
      <c r="B91">
        <v>9.3271</v>
      </c>
      <c r="C91">
        <v>7.3876</v>
      </c>
      <c r="D91">
        <v>59.0511</v>
      </c>
      <c r="E91" s="1">
        <f t="shared" si="31"/>
        <v>0.7286635574804062</v>
      </c>
      <c r="G91">
        <v>57.1171</v>
      </c>
      <c r="H91">
        <v>24.2056</v>
      </c>
      <c r="I91">
        <v>64.905</v>
      </c>
      <c r="J91" s="1">
        <f t="shared" si="32"/>
        <v>0.7736374926281709</v>
      </c>
      <c r="L91">
        <v>23.6436</v>
      </c>
      <c r="M91">
        <v>67.0629</v>
      </c>
      <c r="N91">
        <v>58.3825</v>
      </c>
      <c r="O91" s="1">
        <f t="shared" si="33"/>
        <v>1.0451982060834233</v>
      </c>
      <c r="Q91">
        <v>33.3232</v>
      </c>
      <c r="R91">
        <v>44.9142</v>
      </c>
      <c r="S91">
        <v>-8.3028</v>
      </c>
      <c r="T91" s="1">
        <f t="shared" si="34"/>
        <v>0.4810160704176114</v>
      </c>
      <c r="V91" s="1">
        <f t="shared" si="18"/>
        <v>33.3232</v>
      </c>
      <c r="W91" s="1">
        <f t="shared" si="19"/>
        <v>44.9142</v>
      </c>
      <c r="X91" s="1">
        <f t="shared" si="20"/>
        <v>255</v>
      </c>
      <c r="Y91" s="1">
        <f t="shared" si="35"/>
        <v>0.43481486865101615</v>
      </c>
      <c r="AA91" s="1">
        <f t="shared" si="21"/>
        <v>200.94782888595736</v>
      </c>
      <c r="AB91" s="1">
        <f t="shared" si="22"/>
        <v>192.6943300052443</v>
      </c>
      <c r="AC91" s="1">
        <f t="shared" si="23"/>
        <v>198.09770537313148</v>
      </c>
      <c r="AE91" s="1">
        <f t="shared" si="24"/>
        <v>50.99997420793465</v>
      </c>
      <c r="AF91" s="1">
        <f t="shared" si="25"/>
        <v>54.770122984981505</v>
      </c>
      <c r="AG91" s="1">
        <f t="shared" si="26"/>
        <v>61.37223010694658</v>
      </c>
      <c r="AI91" s="1">
        <f t="shared" si="27"/>
        <v>77.19325080387148</v>
      </c>
      <c r="AJ91" s="1">
        <f t="shared" si="28"/>
        <v>80.57842994475719</v>
      </c>
      <c r="AK91" s="1">
        <f t="shared" si="29"/>
        <v>82.99142554547458</v>
      </c>
      <c r="AN91" s="12">
        <f>((x_1-xh)*(y_2-yh)-(x_2-xh)*(y_1-yh))/(SQRT((x_1-x_2)^2+(y_1-y_2)^2))</f>
        <v>27.43289195264719</v>
      </c>
      <c r="AO91" s="12">
        <f>((x_2-xh)*(y_3-yh)-(x_3-xh)*(y_2-yh))/(SQRT((x_2-x_3)^2+(y_2-y_3)^2))</f>
        <v>6.004980451774665</v>
      </c>
      <c r="AP91" s="12">
        <f>((x_3-xh)*(y_1-yh)-(x_1-xh)*(y_3-yh))/(SQRT((x_3-x_1)^2+(y_3-y_1)^2))</f>
        <v>14.579525543818033</v>
      </c>
    </row>
    <row r="92" spans="1:42" ht="12.75">
      <c r="A92">
        <f t="shared" si="30"/>
        <v>86</v>
      </c>
      <c r="B92">
        <v>8.7726</v>
      </c>
      <c r="C92">
        <v>6.921</v>
      </c>
      <c r="D92">
        <v>58.9999</v>
      </c>
      <c r="E92" s="1">
        <f t="shared" si="31"/>
        <v>0.726503441148078</v>
      </c>
      <c r="G92">
        <v>56.4151</v>
      </c>
      <c r="H92">
        <v>24.0385</v>
      </c>
      <c r="I92">
        <v>65.1786</v>
      </c>
      <c r="J92" s="1">
        <f t="shared" si="32"/>
        <v>0.7717404809908568</v>
      </c>
      <c r="L92">
        <v>22.6933</v>
      </c>
      <c r="M92">
        <v>66.6923</v>
      </c>
      <c r="N92">
        <v>58.6016</v>
      </c>
      <c r="O92" s="1">
        <f t="shared" si="33"/>
        <v>1.043273339063159</v>
      </c>
      <c r="Q92">
        <v>32.8984</v>
      </c>
      <c r="R92">
        <v>44.8225</v>
      </c>
      <c r="S92">
        <v>-8.0973</v>
      </c>
      <c r="T92" s="1">
        <f t="shared" si="34"/>
        <v>0.4807225603193573</v>
      </c>
      <c r="V92" s="1">
        <f t="shared" si="18"/>
        <v>32.8984</v>
      </c>
      <c r="W92" s="1">
        <f t="shared" si="19"/>
        <v>44.8225</v>
      </c>
      <c r="X92" s="1">
        <f t="shared" si="20"/>
        <v>255</v>
      </c>
      <c r="Y92" s="1">
        <f t="shared" si="35"/>
        <v>0.43458477884067515</v>
      </c>
      <c r="AA92" s="1">
        <f t="shared" si="21"/>
        <v>201.08360730775647</v>
      </c>
      <c r="AB92" s="1">
        <f t="shared" si="22"/>
        <v>192.39847643068796</v>
      </c>
      <c r="AC92" s="1">
        <f t="shared" si="23"/>
        <v>197.8756269493795</v>
      </c>
      <c r="AE92" s="1">
        <f t="shared" si="24"/>
        <v>50.99993084495311</v>
      </c>
      <c r="AF92" s="1">
        <f t="shared" si="25"/>
        <v>54.77009566067966</v>
      </c>
      <c r="AG92" s="1">
        <f t="shared" si="26"/>
        <v>61.37224808551501</v>
      </c>
      <c r="AI92" s="1">
        <f t="shared" si="27"/>
        <v>77.08928700020621</v>
      </c>
      <c r="AJ92" s="1">
        <f t="shared" si="28"/>
        <v>80.61171159637384</v>
      </c>
      <c r="AK92" s="1">
        <f t="shared" si="29"/>
        <v>82.99455637020023</v>
      </c>
      <c r="AN92" s="12">
        <f>((x_1-xh)*(y_2-yh)-(x_2-xh)*(y_1-yh))/(SQRT((x_1-x_2)^2+(y_1-y_2)^2))</f>
        <v>27.511485292865068</v>
      </c>
      <c r="AO92" s="12">
        <f>((x_2-xh)*(y_3-yh)-(x_3-xh)*(y_2-yh))/(SQRT((x_2-x_3)^2+(y_2-y_3)^2))</f>
        <v>5.557877418390481</v>
      </c>
      <c r="AP92" s="12">
        <f>((x_3-xh)*(y_1-yh)-(x_1-xh)*(y_3-yh))/(SQRT((x_3-x_1)^2+(y_3-y_1)^2))</f>
        <v>14.899800881998598</v>
      </c>
    </row>
    <row r="93" spans="1:42" ht="12.75">
      <c r="A93">
        <f t="shared" si="30"/>
        <v>87</v>
      </c>
      <c r="B93">
        <v>8.2236</v>
      </c>
      <c r="C93">
        <v>6.4515</v>
      </c>
      <c r="D93">
        <v>58.9455</v>
      </c>
      <c r="E93" s="1">
        <f t="shared" si="31"/>
        <v>0.724424330071817</v>
      </c>
      <c r="G93">
        <v>55.7152</v>
      </c>
      <c r="H93">
        <v>23.8658</v>
      </c>
      <c r="I93">
        <v>65.4488</v>
      </c>
      <c r="J93" s="1">
        <f t="shared" si="32"/>
        <v>0.769865793499101</v>
      </c>
      <c r="L93">
        <v>21.7468</v>
      </c>
      <c r="M93">
        <v>66.3152</v>
      </c>
      <c r="N93">
        <v>58.8177</v>
      </c>
      <c r="O93" s="1">
        <f t="shared" si="33"/>
        <v>1.041520940740032</v>
      </c>
      <c r="Q93">
        <v>32.4739</v>
      </c>
      <c r="R93">
        <v>44.7303</v>
      </c>
      <c r="S93">
        <v>-7.8921</v>
      </c>
      <c r="T93" s="1">
        <f t="shared" si="34"/>
        <v>0.48042494731227425</v>
      </c>
      <c r="V93" s="1">
        <f t="shared" si="18"/>
        <v>32.4739</v>
      </c>
      <c r="W93" s="1">
        <f t="shared" si="19"/>
        <v>44.7303</v>
      </c>
      <c r="X93" s="1">
        <f t="shared" si="20"/>
        <v>255</v>
      </c>
      <c r="Y93" s="1">
        <f t="shared" si="35"/>
        <v>0.4343973871928804</v>
      </c>
      <c r="AA93" s="1">
        <f t="shared" si="21"/>
        <v>201.22303682675104</v>
      </c>
      <c r="AB93" s="1">
        <f t="shared" si="22"/>
        <v>192.10711284952464</v>
      </c>
      <c r="AC93" s="1">
        <f t="shared" si="23"/>
        <v>197.6574648620942</v>
      </c>
      <c r="AE93" s="1">
        <f t="shared" si="24"/>
        <v>51.000027705286605</v>
      </c>
      <c r="AF93" s="1">
        <f t="shared" si="25"/>
        <v>54.770203999346215</v>
      </c>
      <c r="AG93" s="1">
        <f t="shared" si="26"/>
        <v>61.37227263813847</v>
      </c>
      <c r="AI93" s="1">
        <f t="shared" si="27"/>
        <v>76.98582656004062</v>
      </c>
      <c r="AJ93" s="1">
        <f t="shared" si="28"/>
        <v>80.6433234303467</v>
      </c>
      <c r="AK93" s="1">
        <f t="shared" si="29"/>
        <v>82.99558654965222</v>
      </c>
      <c r="AN93" s="12">
        <f>((x_1-xh)*(y_2-yh)-(x_2-xh)*(y_1-yh))/(SQRT((x_1-x_2)^2+(y_1-y_2)^2))</f>
        <v>27.590304276136735</v>
      </c>
      <c r="AO93" s="12">
        <f>((x_2-xh)*(y_3-yh)-(x_3-xh)*(y_2-yh))/(SQRT((x_2-x_3)^2+(y_2-y_3)^2))</f>
        <v>5.110526682167203</v>
      </c>
      <c r="AP93" s="12">
        <f>((x_3-xh)*(y_1-yh)-(x_1-xh)*(y_3-yh))/(SQRT((x_3-x_1)^2+(y_3-y_1)^2))</f>
        <v>15.219622819550796</v>
      </c>
    </row>
    <row r="94" spans="1:42" ht="12.75">
      <c r="A94">
        <f t="shared" si="30"/>
        <v>88</v>
      </c>
      <c r="B94">
        <v>7.6803</v>
      </c>
      <c r="C94">
        <v>5.9792</v>
      </c>
      <c r="D94">
        <v>58.8879</v>
      </c>
      <c r="E94" s="1">
        <f t="shared" si="31"/>
        <v>0.7221910689007446</v>
      </c>
      <c r="G94">
        <v>55.0173</v>
      </c>
      <c r="H94">
        <v>23.6877</v>
      </c>
      <c r="I94">
        <v>65.7156</v>
      </c>
      <c r="J94" s="1">
        <f t="shared" si="32"/>
        <v>0.768092611603575</v>
      </c>
      <c r="L94">
        <v>20.8043</v>
      </c>
      <c r="M94">
        <v>65.9316</v>
      </c>
      <c r="N94">
        <v>59.0308</v>
      </c>
      <c r="O94" s="1">
        <f t="shared" si="33"/>
        <v>1.039647449859806</v>
      </c>
      <c r="Q94">
        <v>32.0499</v>
      </c>
      <c r="R94">
        <v>44.6378</v>
      </c>
      <c r="S94">
        <v>-7.6872</v>
      </c>
      <c r="T94" s="1">
        <f t="shared" si="34"/>
        <v>0.4799127629059264</v>
      </c>
      <c r="V94" s="1">
        <f t="shared" si="18"/>
        <v>32.0499</v>
      </c>
      <c r="W94" s="1">
        <f t="shared" si="19"/>
        <v>44.6378</v>
      </c>
      <c r="X94" s="1">
        <f t="shared" si="20"/>
        <v>255</v>
      </c>
      <c r="Y94" s="1">
        <f t="shared" si="35"/>
        <v>0.4339726373862755</v>
      </c>
      <c r="AA94" s="1">
        <f t="shared" si="21"/>
        <v>201.36613549584249</v>
      </c>
      <c r="AB94" s="1">
        <f t="shared" si="22"/>
        <v>191.82020810157098</v>
      </c>
      <c r="AC94" s="1">
        <f t="shared" si="23"/>
        <v>197.44319888626197</v>
      </c>
      <c r="AE94" s="1">
        <f t="shared" si="24"/>
        <v>51.00000027980392</v>
      </c>
      <c r="AF94" s="1">
        <f t="shared" si="25"/>
        <v>54.77009226986932</v>
      </c>
      <c r="AG94" s="1">
        <f t="shared" si="26"/>
        <v>61.37222549468123</v>
      </c>
      <c r="AI94" s="1">
        <f t="shared" si="27"/>
        <v>76.88284160496332</v>
      </c>
      <c r="AJ94" s="1">
        <f t="shared" si="28"/>
        <v>80.6732949014855</v>
      </c>
      <c r="AK94" s="1">
        <f t="shared" si="29"/>
        <v>82.99455589674213</v>
      </c>
      <c r="AN94" s="12">
        <f>((x_1-xh)*(y_2-yh)-(x_2-xh)*(y_1-yh))/(SQRT((x_1-x_2)^2+(y_1-y_2)^2))</f>
        <v>27.669335038335007</v>
      </c>
      <c r="AO94" s="12">
        <f>((x_2-xh)*(y_3-yh)-(x_3-xh)*(y_2-yh))/(SQRT((x_2-x_3)^2+(y_2-y_3)^2))</f>
        <v>4.662691506688142</v>
      </c>
      <c r="AP94" s="12">
        <f>((x_3-xh)*(y_1-yh)-(x_1-xh)*(y_3-yh))/(SQRT((x_3-x_1)^2+(y_3-y_1)^2))</f>
        <v>15.539001854770923</v>
      </c>
    </row>
    <row r="95" spans="1:42" ht="12.75">
      <c r="A95">
        <f t="shared" si="30"/>
        <v>89</v>
      </c>
      <c r="B95">
        <v>7.1427</v>
      </c>
      <c r="C95">
        <v>5.5042</v>
      </c>
      <c r="D95">
        <v>58.8273</v>
      </c>
      <c r="E95" s="1">
        <f t="shared" si="31"/>
        <v>0.7199382751319727</v>
      </c>
      <c r="G95">
        <v>54.3216</v>
      </c>
      <c r="H95">
        <v>23.5042</v>
      </c>
      <c r="I95">
        <v>65.979</v>
      </c>
      <c r="J95" s="1">
        <f t="shared" si="32"/>
        <v>0.7661920777455251</v>
      </c>
      <c r="L95">
        <v>19.8658</v>
      </c>
      <c r="M95">
        <v>65.5417</v>
      </c>
      <c r="N95">
        <v>59.2409</v>
      </c>
      <c r="O95" s="1">
        <f t="shared" si="33"/>
        <v>1.0377602179694507</v>
      </c>
      <c r="Q95">
        <v>31.6263</v>
      </c>
      <c r="R95">
        <v>44.5449</v>
      </c>
      <c r="S95">
        <v>-7.4825</v>
      </c>
      <c r="T95" s="1">
        <f t="shared" si="34"/>
        <v>0.479551311123221</v>
      </c>
      <c r="V95" s="1">
        <f t="shared" si="18"/>
        <v>31.6263</v>
      </c>
      <c r="W95" s="1">
        <f t="shared" si="19"/>
        <v>44.5449</v>
      </c>
      <c r="X95" s="1">
        <f t="shared" si="20"/>
        <v>255</v>
      </c>
      <c r="Y95" s="1">
        <f t="shared" si="35"/>
        <v>0.4336673494742259</v>
      </c>
      <c r="AA95" s="1">
        <f t="shared" si="21"/>
        <v>201.5126575447309</v>
      </c>
      <c r="AB95" s="1">
        <f t="shared" si="22"/>
        <v>191.53779297981902</v>
      </c>
      <c r="AC95" s="1">
        <f t="shared" si="23"/>
        <v>197.23285781862006</v>
      </c>
      <c r="AE95" s="1">
        <f t="shared" si="24"/>
        <v>50.99995507939198</v>
      </c>
      <c r="AF95" s="1">
        <f t="shared" si="25"/>
        <v>54.77002420576424</v>
      </c>
      <c r="AG95" s="1">
        <f t="shared" si="26"/>
        <v>61.37222290922825</v>
      </c>
      <c r="AI95" s="1">
        <f t="shared" si="27"/>
        <v>76.78037594575262</v>
      </c>
      <c r="AJ95" s="1">
        <f t="shared" si="28"/>
        <v>80.70154406343603</v>
      </c>
      <c r="AK95" s="1">
        <f t="shared" si="29"/>
        <v>82.99139061766758</v>
      </c>
      <c r="AN95" s="12">
        <f>((x_1-xh)*(y_2-yh)-(x_2-xh)*(y_1-yh))/(SQRT((x_1-x_2)^2+(y_1-y_2)^2))</f>
        <v>27.748569586078986</v>
      </c>
      <c r="AO95" s="12">
        <f>((x_2-xh)*(y_3-yh)-(x_3-xh)*(y_2-yh))/(SQRT((x_2-x_3)^2+(y_2-y_3)^2))</f>
        <v>4.214587119874702</v>
      </c>
      <c r="AP95" s="12">
        <f>((x_3-xh)*(y_1-yh)-(x_1-xh)*(y_3-yh))/(SQRT((x_3-x_1)^2+(y_3-y_1)^2))</f>
        <v>15.857947775963295</v>
      </c>
    </row>
    <row r="96" spans="1:42" ht="12.75">
      <c r="A96">
        <f t="shared" si="30"/>
        <v>90</v>
      </c>
      <c r="B96">
        <v>6.6107</v>
      </c>
      <c r="C96">
        <v>5.0266</v>
      </c>
      <c r="D96">
        <v>58.7636</v>
      </c>
      <c r="E96" s="1">
        <f t="shared" si="31"/>
        <v>0.7177628090114453</v>
      </c>
      <c r="G96">
        <v>53.6283</v>
      </c>
      <c r="H96">
        <v>23.3152</v>
      </c>
      <c r="I96">
        <v>66.2389</v>
      </c>
      <c r="J96" s="1">
        <f t="shared" si="32"/>
        <v>0.7641556778562809</v>
      </c>
      <c r="L96">
        <v>18.9314</v>
      </c>
      <c r="M96">
        <v>65.1455</v>
      </c>
      <c r="N96">
        <v>59.448</v>
      </c>
      <c r="O96" s="1">
        <f t="shared" si="33"/>
        <v>1.0358417881124535</v>
      </c>
      <c r="Q96">
        <v>31.203</v>
      </c>
      <c r="R96">
        <v>44.4517</v>
      </c>
      <c r="S96">
        <v>-7.278</v>
      </c>
      <c r="T96" s="1">
        <f t="shared" si="34"/>
        <v>0.47925919918140364</v>
      </c>
      <c r="V96" s="1">
        <f t="shared" si="18"/>
        <v>31.203</v>
      </c>
      <c r="W96" s="1">
        <f t="shared" si="19"/>
        <v>44.4517</v>
      </c>
      <c r="X96" s="1">
        <f t="shared" si="20"/>
        <v>255</v>
      </c>
      <c r="Y96" s="1">
        <f t="shared" si="35"/>
        <v>0.4334387269268866</v>
      </c>
      <c r="AA96" s="1">
        <f t="shared" si="21"/>
        <v>201.66269961066175</v>
      </c>
      <c r="AB96" s="1">
        <f t="shared" si="22"/>
        <v>191.26002871888835</v>
      </c>
      <c r="AC96" s="1">
        <f t="shared" si="23"/>
        <v>197.02642012938264</v>
      </c>
      <c r="AE96" s="1">
        <f t="shared" si="24"/>
        <v>51.000075586316534</v>
      </c>
      <c r="AF96" s="1">
        <f t="shared" si="25"/>
        <v>54.77011220099882</v>
      </c>
      <c r="AG96" s="1">
        <f t="shared" si="26"/>
        <v>61.37222652845504</v>
      </c>
      <c r="AI96" s="1">
        <f t="shared" si="27"/>
        <v>76.67843057903218</v>
      </c>
      <c r="AJ96" s="1">
        <f t="shared" si="28"/>
        <v>80.72793531107644</v>
      </c>
      <c r="AK96" s="1">
        <f t="shared" si="29"/>
        <v>82.98613783510926</v>
      </c>
      <c r="AN96" s="12">
        <f>((x_1-xh)*(y_2-yh)-(x_2-xh)*(y_1-yh))/(SQRT((x_1-x_2)^2+(y_1-y_2)^2))</f>
        <v>27.828255731530785</v>
      </c>
      <c r="AO96" s="12">
        <f>((x_2-xh)*(y_3-yh)-(x_3-xh)*(y_2-yh))/(SQRT((x_2-x_3)^2+(y_2-y_3)^2))</f>
        <v>3.7662461967459437</v>
      </c>
      <c r="AP96" s="12">
        <f>((x_3-xh)*(y_1-yh)-(x_1-xh)*(y_3-yh))/(SQRT((x_3-x_1)^2+(y_3-y_1)^2))</f>
        <v>16.176355060497404</v>
      </c>
    </row>
    <row r="97" spans="1:42" ht="12.75">
      <c r="A97">
        <f t="shared" si="30"/>
        <v>91</v>
      </c>
      <c r="B97">
        <v>6.0846</v>
      </c>
      <c r="C97">
        <v>4.5464</v>
      </c>
      <c r="D97">
        <v>58.6967</v>
      </c>
      <c r="E97" s="1">
        <f t="shared" si="31"/>
        <v>0.7154361327190564</v>
      </c>
      <c r="G97">
        <v>52.9372</v>
      </c>
      <c r="H97">
        <v>23.1208</v>
      </c>
      <c r="I97">
        <v>66.4953</v>
      </c>
      <c r="J97" s="1">
        <f t="shared" si="32"/>
        <v>0.762332952193468</v>
      </c>
      <c r="L97">
        <v>18.0012</v>
      </c>
      <c r="M97">
        <v>64.743</v>
      </c>
      <c r="N97">
        <v>59.652</v>
      </c>
      <c r="O97" s="1">
        <f t="shared" si="33"/>
        <v>1.033873440030259</v>
      </c>
      <c r="Q97">
        <v>30.7802</v>
      </c>
      <c r="R97">
        <v>44.3581</v>
      </c>
      <c r="S97">
        <v>-7.0738</v>
      </c>
      <c r="T97" s="1">
        <f t="shared" si="34"/>
        <v>0.4787676263073758</v>
      </c>
      <c r="V97" s="1">
        <f t="shared" si="18"/>
        <v>30.7802</v>
      </c>
      <c r="W97" s="1">
        <f t="shared" si="19"/>
        <v>44.3581</v>
      </c>
      <c r="X97" s="1">
        <f t="shared" si="20"/>
        <v>255</v>
      </c>
      <c r="Y97" s="1">
        <f t="shared" si="35"/>
        <v>0.4330367189973609</v>
      </c>
      <c r="AA97" s="1">
        <f t="shared" si="21"/>
        <v>201.81632666149687</v>
      </c>
      <c r="AB97" s="1">
        <f t="shared" si="22"/>
        <v>190.98685159554833</v>
      </c>
      <c r="AC97" s="1">
        <f t="shared" si="23"/>
        <v>196.82400283758585</v>
      </c>
      <c r="AE97" s="1">
        <f t="shared" si="24"/>
        <v>50.999927687007556</v>
      </c>
      <c r="AF97" s="1">
        <f t="shared" si="25"/>
        <v>54.77008657771137</v>
      </c>
      <c r="AG97" s="1">
        <f t="shared" si="26"/>
        <v>61.372213624815586</v>
      </c>
      <c r="AI97" s="1">
        <f t="shared" si="27"/>
        <v>76.57704439247624</v>
      </c>
      <c r="AJ97" s="1">
        <f t="shared" si="28"/>
        <v>80.75255986199312</v>
      </c>
      <c r="AK97" s="1">
        <f t="shared" si="29"/>
        <v>82.9787575175936</v>
      </c>
      <c r="AN97" s="12">
        <f>((x_1-xh)*(y_2-yh)-(x_2-xh)*(y_1-yh))/(SQRT((x_1-x_2)^2+(y_1-y_2)^2))</f>
        <v>27.90816862510922</v>
      </c>
      <c r="AO97" s="12">
        <f>((x_2-xh)*(y_3-yh)-(x_3-xh)*(y_2-yh))/(SQRT((x_2-x_3)^2+(y_2-y_3)^2))</f>
        <v>3.317516402116371</v>
      </c>
      <c r="AP97" s="12">
        <f>((x_3-xh)*(y_1-yh)-(x_1-xh)*(y_3-yh))/(SQRT((x_3-x_1)^2+(y_3-y_1)^2))</f>
        <v>16.494332415890934</v>
      </c>
    </row>
    <row r="98" spans="1:42" ht="12.75">
      <c r="A98">
        <f t="shared" si="30"/>
        <v>92</v>
      </c>
      <c r="B98">
        <v>6.0627</v>
      </c>
      <c r="C98">
        <v>4.5805</v>
      </c>
      <c r="D98">
        <v>58.6803</v>
      </c>
      <c r="E98" s="1">
        <f t="shared" si="31"/>
        <v>0.04371933210834612</v>
      </c>
      <c r="G98">
        <v>52.9154</v>
      </c>
      <c r="H98">
        <v>23.155</v>
      </c>
      <c r="I98">
        <v>66.4789</v>
      </c>
      <c r="J98" s="1">
        <f t="shared" si="32"/>
        <v>0.043747457068956996</v>
      </c>
      <c r="L98">
        <v>17.9793</v>
      </c>
      <c r="M98">
        <v>64.7771</v>
      </c>
      <c r="N98">
        <v>59.6356</v>
      </c>
      <c r="O98" s="1">
        <f t="shared" si="33"/>
        <v>0.043719332108357746</v>
      </c>
      <c r="Q98">
        <v>30.7583</v>
      </c>
      <c r="R98">
        <v>44.3922</v>
      </c>
      <c r="S98">
        <v>-7.0903</v>
      </c>
      <c r="T98" s="1">
        <f t="shared" si="34"/>
        <v>0.04375694230633857</v>
      </c>
      <c r="V98" s="1">
        <f t="shared" si="18"/>
        <v>30.7583</v>
      </c>
      <c r="W98" s="1">
        <f t="shared" si="19"/>
        <v>44.3922</v>
      </c>
      <c r="X98" s="1">
        <f t="shared" si="20"/>
        <v>255</v>
      </c>
      <c r="Y98" s="1">
        <f t="shared" si="35"/>
        <v>0.0405267812686901</v>
      </c>
      <c r="AA98" s="1">
        <f t="shared" si="21"/>
        <v>201.83227869778415</v>
      </c>
      <c r="AB98" s="1">
        <f t="shared" si="22"/>
        <v>191.00303895346795</v>
      </c>
      <c r="AC98" s="1">
        <f t="shared" si="23"/>
        <v>196.8402798625576</v>
      </c>
      <c r="AE98" s="1">
        <f t="shared" si="24"/>
        <v>51.000055975459475</v>
      </c>
      <c r="AF98" s="1">
        <f t="shared" si="25"/>
        <v>54.77007437013392</v>
      </c>
      <c r="AG98" s="1">
        <f t="shared" si="26"/>
        <v>61.372213624815586</v>
      </c>
      <c r="AI98" s="1">
        <f t="shared" si="27"/>
        <v>76.57812513291076</v>
      </c>
      <c r="AJ98" s="1">
        <f t="shared" si="28"/>
        <v>80.75334954032617</v>
      </c>
      <c r="AK98" s="1">
        <f t="shared" si="29"/>
        <v>82.97934103838645</v>
      </c>
      <c r="AN98" s="12">
        <f>((x_1-xh)*(y_2-yh)-(x_2-xh)*(y_1-yh))/(SQRT((x_1-x_2)^2+(y_1-y_2)^2))</f>
        <v>27.908126734607034</v>
      </c>
      <c r="AO98" s="12">
        <f>((x_2-xh)*(y_3-yh)-(x_3-xh)*(y_2-yh))/(SQRT((x_2-x_3)^2+(y_2-y_3)^2))</f>
        <v>3.3175781826626394</v>
      </c>
      <c r="AP98" s="12">
        <f>((x_3-xh)*(y_1-yh)-(x_1-xh)*(y_3-yh))/(SQRT((x_3-x_1)^2+(y_3-y_1)^2))</f>
        <v>16.494332415890934</v>
      </c>
    </row>
    <row r="99" spans="1:42" ht="12.75">
      <c r="A99">
        <f t="shared" si="30"/>
        <v>93</v>
      </c>
      <c r="B99">
        <v>6.0408</v>
      </c>
      <c r="C99">
        <v>4.6147</v>
      </c>
      <c r="D99">
        <v>58.6638</v>
      </c>
      <c r="E99" s="1">
        <f t="shared" si="31"/>
        <v>0.043834917588608024</v>
      </c>
      <c r="G99">
        <v>52.8935</v>
      </c>
      <c r="H99">
        <v>23.1891</v>
      </c>
      <c r="I99">
        <v>66.4624</v>
      </c>
      <c r="J99" s="1">
        <f t="shared" si="32"/>
        <v>0.043756942306329906</v>
      </c>
      <c r="L99">
        <v>17.9574</v>
      </c>
      <c r="M99">
        <v>64.8113</v>
      </c>
      <c r="N99">
        <v>59.6191</v>
      </c>
      <c r="O99" s="1">
        <f t="shared" si="33"/>
        <v>0.04383491758860308</v>
      </c>
      <c r="Q99">
        <v>30.7364</v>
      </c>
      <c r="R99">
        <v>44.4264</v>
      </c>
      <c r="S99">
        <v>-7.1067</v>
      </c>
      <c r="T99" s="1">
        <f t="shared" si="34"/>
        <v>0.04379737435052284</v>
      </c>
      <c r="V99" s="1">
        <f t="shared" si="18"/>
        <v>30.7364</v>
      </c>
      <c r="W99" s="1">
        <f t="shared" si="19"/>
        <v>44.4264</v>
      </c>
      <c r="X99" s="1">
        <f t="shared" si="20"/>
        <v>255</v>
      </c>
      <c r="Y99" s="1">
        <f t="shared" si="35"/>
        <v>0.04061095911204064</v>
      </c>
      <c r="AA99" s="1">
        <f t="shared" si="21"/>
        <v>201.84832807504253</v>
      </c>
      <c r="AB99" s="1">
        <f t="shared" si="22"/>
        <v>191.01933568479396</v>
      </c>
      <c r="AC99" s="1">
        <f t="shared" si="23"/>
        <v>196.85665615828182</v>
      </c>
      <c r="AE99" s="1">
        <f t="shared" si="24"/>
        <v>51.000019554996264</v>
      </c>
      <c r="AF99" s="1">
        <f t="shared" si="25"/>
        <v>54.77015036440927</v>
      </c>
      <c r="AG99" s="1">
        <f t="shared" si="26"/>
        <v>61.372213624815586</v>
      </c>
      <c r="AI99" s="1">
        <f t="shared" si="27"/>
        <v>76.5792122908386</v>
      </c>
      <c r="AJ99" s="1">
        <f t="shared" si="28"/>
        <v>80.75412430577103</v>
      </c>
      <c r="AK99" s="1">
        <f t="shared" si="29"/>
        <v>82.97992801985201</v>
      </c>
      <c r="AN99" s="12">
        <f>((x_1-xh)*(y_2-yh)-(x_2-xh)*(y_1-yh))/(SQRT((x_1-x_2)^2+(y_1-y_2)^2))</f>
        <v>27.908196140685888</v>
      </c>
      <c r="AO99" s="12">
        <f>((x_2-xh)*(y_3-yh)-(x_3-xh)*(y_2-yh))/(SQRT((x_2-x_3)^2+(y_2-y_3)^2))</f>
        <v>3.3175499901427394</v>
      </c>
      <c r="AP99" s="12">
        <f>((x_3-xh)*(y_1-yh)-(x_1-xh)*(y_3-yh))/(SQRT((x_3-x_1)^2+(y_3-y_1)^2))</f>
        <v>16.494332415890934</v>
      </c>
    </row>
    <row r="100" spans="1:42" ht="12.75">
      <c r="A100">
        <f t="shared" si="30"/>
        <v>94</v>
      </c>
      <c r="B100">
        <v>6.0189</v>
      </c>
      <c r="C100">
        <v>4.6488</v>
      </c>
      <c r="D100">
        <v>58.6474</v>
      </c>
      <c r="E100" s="1">
        <f t="shared" si="31"/>
        <v>0.04371933210834879</v>
      </c>
      <c r="G100">
        <v>52.8716</v>
      </c>
      <c r="H100">
        <v>23.2232</v>
      </c>
      <c r="I100">
        <v>66.446</v>
      </c>
      <c r="J100" s="1">
        <f t="shared" si="32"/>
        <v>0.04371933210834943</v>
      </c>
      <c r="L100">
        <v>17.9356</v>
      </c>
      <c r="M100">
        <v>64.8454</v>
      </c>
      <c r="N100">
        <v>59.6026</v>
      </c>
      <c r="O100" s="1">
        <f t="shared" si="33"/>
        <v>0.04370697884777261</v>
      </c>
      <c r="Q100">
        <v>30.7146</v>
      </c>
      <c r="R100">
        <v>44.4605</v>
      </c>
      <c r="S100">
        <v>-7.1232</v>
      </c>
      <c r="T100" s="1">
        <f t="shared" si="34"/>
        <v>0.043706978847777814</v>
      </c>
      <c r="V100" s="1">
        <f t="shared" si="18"/>
        <v>30.7146</v>
      </c>
      <c r="W100" s="1">
        <f t="shared" si="19"/>
        <v>44.4605</v>
      </c>
      <c r="X100" s="1">
        <f t="shared" si="20"/>
        <v>255</v>
      </c>
      <c r="Y100" s="1">
        <f t="shared" si="35"/>
        <v>0.0404728303927475</v>
      </c>
      <c r="AA100" s="1">
        <f t="shared" si="21"/>
        <v>201.86429248913737</v>
      </c>
      <c r="AB100" s="1">
        <f t="shared" si="22"/>
        <v>191.03551103470264</v>
      </c>
      <c r="AC100" s="1">
        <f t="shared" si="23"/>
        <v>196.87303247466375</v>
      </c>
      <c r="AE100" s="1">
        <f t="shared" si="24"/>
        <v>51.00001955499625</v>
      </c>
      <c r="AF100" s="1">
        <f t="shared" si="25"/>
        <v>54.77009907239533</v>
      </c>
      <c r="AG100" s="1">
        <f t="shared" si="26"/>
        <v>61.3722314853387</v>
      </c>
      <c r="AI100" s="1">
        <f t="shared" si="27"/>
        <v>76.5802781354216</v>
      </c>
      <c r="AJ100" s="1">
        <f t="shared" si="28"/>
        <v>80.75493597551014</v>
      </c>
      <c r="AK100" s="1">
        <f t="shared" si="29"/>
        <v>82.9805149036649</v>
      </c>
      <c r="AN100" s="12">
        <f>((x_1-xh)*(y_2-yh)-(x_2-xh)*(y_1-yh))/(SQRT((x_1-x_2)^2+(y_1-y_2)^2))</f>
        <v>27.90815928689053</v>
      </c>
      <c r="AO100" s="12">
        <f>((x_2-xh)*(y_3-yh)-(x_3-xh)*(y_2-yh))/(SQRT((x_2-x_3)^2+(y_2-y_3)^2))</f>
        <v>3.3175164021163708</v>
      </c>
      <c r="AP100" s="12">
        <f>((x_3-xh)*(y_1-yh)-(x_1-xh)*(y_3-yh))/(SQRT((x_3-x_1)^2+(y_3-y_1)^2))</f>
        <v>16.494360415341145</v>
      </c>
    </row>
    <row r="101" spans="1:42" ht="12.75">
      <c r="A101">
        <f t="shared" si="30"/>
        <v>95</v>
      </c>
      <c r="B101">
        <v>5.9971</v>
      </c>
      <c r="C101">
        <v>4.6829</v>
      </c>
      <c r="D101">
        <v>58.6309</v>
      </c>
      <c r="E101" s="1">
        <f t="shared" si="31"/>
        <v>0.043706978847777654</v>
      </c>
      <c r="G101">
        <v>52.8497</v>
      </c>
      <c r="H101">
        <v>23.2573</v>
      </c>
      <c r="I101">
        <v>66.4295</v>
      </c>
      <c r="J101" s="1">
        <f t="shared" si="32"/>
        <v>0.04375694230633623</v>
      </c>
      <c r="L101">
        <v>17.9137</v>
      </c>
      <c r="M101">
        <v>64.8795</v>
      </c>
      <c r="N101">
        <v>59.5862</v>
      </c>
      <c r="O101" s="1">
        <f t="shared" si="33"/>
        <v>0.043719332108346665</v>
      </c>
      <c r="Q101">
        <v>30.6927</v>
      </c>
      <c r="R101">
        <v>44.4946</v>
      </c>
      <c r="S101">
        <v>-7.1396</v>
      </c>
      <c r="T101" s="1">
        <f t="shared" si="34"/>
        <v>0.043719332108345</v>
      </c>
      <c r="V101" s="1">
        <f t="shared" si="18"/>
        <v>30.6927</v>
      </c>
      <c r="W101" s="1">
        <f t="shared" si="19"/>
        <v>44.4946</v>
      </c>
      <c r="X101" s="1">
        <f t="shared" si="20"/>
        <v>255</v>
      </c>
      <c r="Y101" s="1">
        <f t="shared" si="35"/>
        <v>0.04052678126868413</v>
      </c>
      <c r="AA101" s="1">
        <f t="shared" si="21"/>
        <v>201.8803297774699</v>
      </c>
      <c r="AB101" s="1">
        <f t="shared" si="22"/>
        <v>191.0517967215697</v>
      </c>
      <c r="AC101" s="1">
        <f t="shared" si="23"/>
        <v>196.8893095611085</v>
      </c>
      <c r="AE101" s="1">
        <f t="shared" si="24"/>
        <v>50.999927687007556</v>
      </c>
      <c r="AF101" s="1">
        <f t="shared" si="25"/>
        <v>54.770086577711375</v>
      </c>
      <c r="AG101" s="1">
        <f t="shared" si="26"/>
        <v>61.37221362481557</v>
      </c>
      <c r="AI101" s="1">
        <f t="shared" si="27"/>
        <v>76.58137950190148</v>
      </c>
      <c r="AJ101" s="1">
        <f t="shared" si="28"/>
        <v>80.7557309561508</v>
      </c>
      <c r="AK101" s="1">
        <f t="shared" si="29"/>
        <v>82.98109813386345</v>
      </c>
      <c r="AN101" s="12">
        <f>((x_1-xh)*(y_2-yh)-(x_2-xh)*(y_1-yh))/(SQRT((x_1-x_2)^2+(y_1-y_2)^2))</f>
        <v>27.90816862510922</v>
      </c>
      <c r="AO101" s="12">
        <f>((x_2-xh)*(y_3-yh)-(x_3-xh)*(y_2-yh))/(SQRT((x_2-x_3)^2+(y_2-y_3)^2))</f>
        <v>3.3175164021163717</v>
      </c>
      <c r="AP101" s="12">
        <f>((x_3-xh)*(y_1-yh)-(x_1-xh)*(y_3-yh))/(SQRT((x_3-x_1)^2+(y_3-y_1)^2))</f>
        <v>16.494332415890934</v>
      </c>
    </row>
    <row r="102" spans="1:42" ht="12.75">
      <c r="A102">
        <f t="shared" si="30"/>
        <v>96</v>
      </c>
      <c r="B102">
        <v>5.9752</v>
      </c>
      <c r="C102">
        <v>4.717</v>
      </c>
      <c r="D102">
        <v>58.6145</v>
      </c>
      <c r="E102" s="1">
        <f t="shared" si="31"/>
        <v>0.04371933210834612</v>
      </c>
      <c r="G102">
        <v>52.8279</v>
      </c>
      <c r="H102">
        <v>23.2915</v>
      </c>
      <c r="I102">
        <v>66.4131</v>
      </c>
      <c r="J102" s="1">
        <f t="shared" si="32"/>
        <v>0.043747457068954214</v>
      </c>
      <c r="L102">
        <v>17.8918</v>
      </c>
      <c r="M102">
        <v>64.9136</v>
      </c>
      <c r="N102">
        <v>59.5697</v>
      </c>
      <c r="O102" s="1">
        <f t="shared" si="33"/>
        <v>0.04375694230634267</v>
      </c>
      <c r="Q102">
        <v>30.6708</v>
      </c>
      <c r="R102">
        <v>44.5287</v>
      </c>
      <c r="S102">
        <v>-7.1561</v>
      </c>
      <c r="T102" s="1">
        <f t="shared" si="34"/>
        <v>0.043756942306337136</v>
      </c>
      <c r="V102" s="1">
        <f t="shared" si="18"/>
        <v>30.6708</v>
      </c>
      <c r="W102" s="1">
        <f t="shared" si="19"/>
        <v>44.5287</v>
      </c>
      <c r="X102" s="1">
        <f t="shared" si="20"/>
        <v>255</v>
      </c>
      <c r="Y102" s="1">
        <f t="shared" si="35"/>
        <v>0.04052678126868819</v>
      </c>
      <c r="AA102" s="1">
        <f t="shared" si="21"/>
        <v>201.89628210172668</v>
      </c>
      <c r="AB102" s="1">
        <f t="shared" si="22"/>
        <v>191.06798422514433</v>
      </c>
      <c r="AC102" s="1">
        <f t="shared" si="23"/>
        <v>196.9056859186651</v>
      </c>
      <c r="AE102" s="1">
        <f t="shared" si="24"/>
        <v>51.000055975459475</v>
      </c>
      <c r="AF102" s="1">
        <f t="shared" si="25"/>
        <v>54.770086864820655</v>
      </c>
      <c r="AG102" s="1">
        <f t="shared" si="26"/>
        <v>61.372212068329425</v>
      </c>
      <c r="AI102" s="1">
        <f t="shared" si="27"/>
        <v>76.58245955720525</v>
      </c>
      <c r="AJ102" s="1">
        <f t="shared" si="28"/>
        <v>80.75652009740968</v>
      </c>
      <c r="AK102" s="1">
        <f t="shared" si="29"/>
        <v>82.98168482303528</v>
      </c>
      <c r="AN102" s="12">
        <f>((x_1-xh)*(y_2-yh)-(x_2-xh)*(y_1-yh))/(SQRT((x_1-x_2)^2+(y_1-y_2)^2))</f>
        <v>27.908126734607034</v>
      </c>
      <c r="AO102" s="12">
        <f>((x_2-xh)*(y_3-yh)-(x_3-xh)*(y_2-yh))/(SQRT((x_2-x_3)^2+(y_2-y_3)^2))</f>
        <v>3.3175781826626394</v>
      </c>
      <c r="AP102" s="12">
        <f>((x_3-xh)*(y_1-yh)-(x_1-xh)*(y_3-yh))/(SQRT((x_3-x_1)^2+(y_3-y_1)^2))</f>
        <v>16.494332415890934</v>
      </c>
    </row>
    <row r="103" spans="1:42" ht="12.75">
      <c r="A103">
        <f t="shared" si="30"/>
        <v>97</v>
      </c>
      <c r="B103">
        <v>5.9533</v>
      </c>
      <c r="C103">
        <v>4.7512</v>
      </c>
      <c r="D103">
        <v>58.598</v>
      </c>
      <c r="E103" s="1">
        <f t="shared" si="31"/>
        <v>0.043834917588608024</v>
      </c>
      <c r="G103">
        <v>52.806</v>
      </c>
      <c r="H103">
        <v>23.3256</v>
      </c>
      <c r="I103">
        <v>66.3966</v>
      </c>
      <c r="J103" s="1">
        <f t="shared" si="32"/>
        <v>0.04375694230633623</v>
      </c>
      <c r="L103">
        <v>17.87</v>
      </c>
      <c r="M103">
        <v>64.9478</v>
      </c>
      <c r="N103">
        <v>59.5533</v>
      </c>
      <c r="O103" s="1">
        <f t="shared" si="33"/>
        <v>0.043747457068951556</v>
      </c>
      <c r="Q103">
        <v>30.6489</v>
      </c>
      <c r="R103">
        <v>44.5629</v>
      </c>
      <c r="S103">
        <v>-7.1725</v>
      </c>
      <c r="T103" s="1">
        <f t="shared" si="34"/>
        <v>0.04379737435052284</v>
      </c>
      <c r="V103" s="1">
        <f t="shared" si="18"/>
        <v>30.6489</v>
      </c>
      <c r="W103" s="1">
        <f t="shared" si="19"/>
        <v>44.5629</v>
      </c>
      <c r="X103" s="1">
        <f t="shared" si="20"/>
        <v>255</v>
      </c>
      <c r="Y103" s="1">
        <f t="shared" si="35"/>
        <v>0.04061095911204064</v>
      </c>
      <c r="AA103" s="1">
        <f t="shared" si="21"/>
        <v>201.9123317686416</v>
      </c>
      <c r="AB103" s="1">
        <f t="shared" si="22"/>
        <v>191.08428109936202</v>
      </c>
      <c r="AC103" s="1">
        <f t="shared" si="23"/>
        <v>196.92195655667754</v>
      </c>
      <c r="AE103" s="1">
        <f t="shared" si="24"/>
        <v>51.00001955499625</v>
      </c>
      <c r="AF103" s="1">
        <f t="shared" si="25"/>
        <v>54.770086577711375</v>
      </c>
      <c r="AG103" s="1">
        <f t="shared" si="26"/>
        <v>61.37223304182438</v>
      </c>
      <c r="AI103" s="1">
        <f t="shared" si="27"/>
        <v>76.58354602598544</v>
      </c>
      <c r="AJ103" s="1">
        <f t="shared" si="28"/>
        <v>80.75729432912486</v>
      </c>
      <c r="AK103" s="1">
        <f t="shared" si="29"/>
        <v>82.98228319809225</v>
      </c>
      <c r="AN103" s="12">
        <f>((x_1-xh)*(y_2-yh)-(x_2-xh)*(y_1-yh))/(SQRT((x_1-x_2)^2+(y_1-y_2)^2))</f>
        <v>27.90819614068589</v>
      </c>
      <c r="AO103" s="12">
        <f>((x_2-xh)*(y_3-yh)-(x_3-xh)*(y_2-yh))/(SQRT((x_2-x_3)^2+(y_2-y_3)^2))</f>
        <v>3.317592996748727</v>
      </c>
      <c r="AP103" s="12">
        <f>((x_3-xh)*(y_1-yh)-(x_1-xh)*(y_3-yh))/(SQRT((x_3-x_1)^2+(y_3-y_1)^2))</f>
        <v>16.49426231903462</v>
      </c>
    </row>
    <row r="104" spans="1:42" ht="12.75">
      <c r="A104">
        <f t="shared" si="30"/>
        <v>98</v>
      </c>
      <c r="B104">
        <v>5.9315</v>
      </c>
      <c r="C104">
        <v>4.7853</v>
      </c>
      <c r="D104">
        <v>58.5815</v>
      </c>
      <c r="E104" s="1">
        <f t="shared" si="31"/>
        <v>0.04370697884777721</v>
      </c>
      <c r="G104">
        <v>52.7841</v>
      </c>
      <c r="H104">
        <v>23.3597</v>
      </c>
      <c r="I104">
        <v>66.3801</v>
      </c>
      <c r="J104" s="1">
        <f t="shared" si="32"/>
        <v>0.04375694230633526</v>
      </c>
      <c r="L104">
        <v>17.8481</v>
      </c>
      <c r="M104">
        <v>64.9819</v>
      </c>
      <c r="N104">
        <v>59.5368</v>
      </c>
      <c r="O104" s="1">
        <f t="shared" si="33"/>
        <v>0.043756942306333375</v>
      </c>
      <c r="Q104">
        <v>30.6271</v>
      </c>
      <c r="R104">
        <v>44.597</v>
      </c>
      <c r="S104">
        <v>-7.189</v>
      </c>
      <c r="T104" s="1">
        <f t="shared" si="34"/>
        <v>0.04370697884777958</v>
      </c>
      <c r="V104" s="1">
        <f t="shared" si="18"/>
        <v>30.6271</v>
      </c>
      <c r="W104" s="1">
        <f t="shared" si="19"/>
        <v>44.597</v>
      </c>
      <c r="X104" s="1">
        <f t="shared" si="20"/>
        <v>255</v>
      </c>
      <c r="Y104" s="1">
        <f t="shared" si="35"/>
        <v>0.04047283039274942</v>
      </c>
      <c r="AA104" s="1">
        <f t="shared" si="21"/>
        <v>201.9283815081476</v>
      </c>
      <c r="AB104" s="1">
        <f t="shared" si="22"/>
        <v>191.1005553008677</v>
      </c>
      <c r="AC104" s="1">
        <f t="shared" si="23"/>
        <v>196.93833944473585</v>
      </c>
      <c r="AE104" s="1">
        <f t="shared" si="24"/>
        <v>50.99992768700756</v>
      </c>
      <c r="AF104" s="1">
        <f t="shared" si="25"/>
        <v>54.770086577711375</v>
      </c>
      <c r="AG104" s="1">
        <f t="shared" si="26"/>
        <v>61.37221362481558</v>
      </c>
      <c r="AI104" s="1">
        <f t="shared" si="27"/>
        <v>76.58463232205588</v>
      </c>
      <c r="AJ104" s="1">
        <f t="shared" si="28"/>
        <v>80.75811026989408</v>
      </c>
      <c r="AK104" s="1">
        <f t="shared" si="29"/>
        <v>82.98285435444718</v>
      </c>
      <c r="AN104" s="12">
        <f>((x_1-xh)*(y_2-yh)-(x_2-xh)*(y_1-yh))/(SQRT((x_1-x_2)^2+(y_1-y_2)^2))</f>
        <v>27.90816862510921</v>
      </c>
      <c r="AO104" s="12">
        <f>((x_2-xh)*(y_3-yh)-(x_3-xh)*(y_2-yh))/(SQRT((x_2-x_3)^2+(y_2-y_3)^2))</f>
        <v>3.317516402116373</v>
      </c>
      <c r="AP104" s="12">
        <f>((x_3-xh)*(y_1-yh)-(x_1-xh)*(y_3-yh))/(SQRT((x_3-x_1)^2+(y_3-y_1)^2))</f>
        <v>16.494332415890934</v>
      </c>
    </row>
    <row r="105" spans="1:42" ht="12.75">
      <c r="A105">
        <f t="shared" si="30"/>
        <v>99</v>
      </c>
      <c r="B105">
        <v>5.9096</v>
      </c>
      <c r="C105">
        <v>4.8194</v>
      </c>
      <c r="D105">
        <v>58.5651</v>
      </c>
      <c r="E105" s="1">
        <f t="shared" si="31"/>
        <v>0.04371933210834612</v>
      </c>
      <c r="G105">
        <v>52.7623</v>
      </c>
      <c r="H105">
        <v>23.3938</v>
      </c>
      <c r="I105">
        <v>66.3637</v>
      </c>
      <c r="J105" s="1">
        <f t="shared" si="32"/>
        <v>0.043669325618791145</v>
      </c>
      <c r="L105">
        <v>17.8262</v>
      </c>
      <c r="M105">
        <v>65.016</v>
      </c>
      <c r="N105">
        <v>59.5203</v>
      </c>
      <c r="O105" s="1">
        <f t="shared" si="33"/>
        <v>0.04375694230634267</v>
      </c>
      <c r="Q105">
        <v>30.6052</v>
      </c>
      <c r="R105">
        <v>44.6311</v>
      </c>
      <c r="S105">
        <v>-7.2055</v>
      </c>
      <c r="T105" s="1">
        <f t="shared" si="34"/>
        <v>0.043756942306336796</v>
      </c>
      <c r="V105" s="1">
        <f t="shared" si="18"/>
        <v>30.6052</v>
      </c>
      <c r="W105" s="1">
        <f t="shared" si="19"/>
        <v>44.6311</v>
      </c>
      <c r="X105" s="1">
        <f t="shared" si="20"/>
        <v>255</v>
      </c>
      <c r="Y105" s="1">
        <f t="shared" si="35"/>
        <v>0.04052678126868819</v>
      </c>
      <c r="AA105" s="1">
        <f t="shared" si="21"/>
        <v>201.9443340484204</v>
      </c>
      <c r="AB105" s="1">
        <f t="shared" si="22"/>
        <v>191.11675402588335</v>
      </c>
      <c r="AC105" s="1">
        <f t="shared" si="23"/>
        <v>196.95471586407876</v>
      </c>
      <c r="AE105" s="1">
        <f t="shared" si="24"/>
        <v>51.00001955499626</v>
      </c>
      <c r="AF105" s="1">
        <f t="shared" si="25"/>
        <v>54.770162859078674</v>
      </c>
      <c r="AG105" s="1">
        <f t="shared" si="26"/>
        <v>61.372212068329425</v>
      </c>
      <c r="AI105" s="1">
        <f t="shared" si="27"/>
        <v>76.58571186341089</v>
      </c>
      <c r="AJ105" s="1">
        <f t="shared" si="28"/>
        <v>80.75887853286986</v>
      </c>
      <c r="AK105" s="1">
        <f t="shared" si="29"/>
        <v>82.9834407515423</v>
      </c>
      <c r="AN105" s="12">
        <f>((x_1-xh)*(y_2-yh)-(x_2-xh)*(y_1-yh))/(SQRT((x_1-x_2)^2+(y_1-y_2)^2))</f>
        <v>27.908196140685895</v>
      </c>
      <c r="AO105" s="12">
        <f>((x_2-xh)*(y_3-yh)-(x_3-xh)*(y_2-yh))/(SQRT((x_2-x_3)^2+(y_2-y_3)^2))</f>
        <v>3.317549990142738</v>
      </c>
      <c r="AP105" s="12">
        <f>((x_3-xh)*(y_1-yh)-(x_1-xh)*(y_3-yh))/(SQRT((x_3-x_1)^2+(y_3-y_1)^2))</f>
        <v>16.494332415890934</v>
      </c>
    </row>
    <row r="106" spans="1:42" ht="12.75">
      <c r="A106">
        <f t="shared" si="30"/>
        <v>100</v>
      </c>
      <c r="B106">
        <v>5.8877</v>
      </c>
      <c r="C106">
        <v>4.8535</v>
      </c>
      <c r="D106">
        <v>58.5486</v>
      </c>
      <c r="E106" s="1">
        <f t="shared" si="31"/>
        <v>0.04375694230633664</v>
      </c>
      <c r="G106">
        <v>52.7404</v>
      </c>
      <c r="H106">
        <v>23.4279</v>
      </c>
      <c r="I106">
        <v>66.3472</v>
      </c>
      <c r="J106" s="1">
        <f t="shared" si="32"/>
        <v>0.04375694230633623</v>
      </c>
      <c r="L106">
        <v>17.8043</v>
      </c>
      <c r="M106">
        <v>65.0501</v>
      </c>
      <c r="N106">
        <v>59.5039</v>
      </c>
      <c r="O106" s="1">
        <f t="shared" si="33"/>
        <v>0.043719332108342224</v>
      </c>
      <c r="Q106">
        <v>30.5833</v>
      </c>
      <c r="R106">
        <v>44.6652</v>
      </c>
      <c r="S106">
        <v>-7.2219</v>
      </c>
      <c r="T106" s="1">
        <f t="shared" si="34"/>
        <v>0.04371933210834322</v>
      </c>
      <c r="V106" s="1">
        <f t="shared" si="18"/>
        <v>30.5833</v>
      </c>
      <c r="W106" s="1">
        <f t="shared" si="19"/>
        <v>44.6652</v>
      </c>
      <c r="X106" s="1">
        <f t="shared" si="20"/>
        <v>255</v>
      </c>
      <c r="Y106" s="1">
        <f t="shared" si="35"/>
        <v>0.04052678126868221</v>
      </c>
      <c r="AA106" s="1">
        <f t="shared" si="21"/>
        <v>201.96038393261685</v>
      </c>
      <c r="AB106" s="1">
        <f t="shared" si="22"/>
        <v>191.1330398950951</v>
      </c>
      <c r="AC106" s="1">
        <f t="shared" si="23"/>
        <v>196.9709930528351</v>
      </c>
      <c r="AE106" s="1">
        <f t="shared" si="24"/>
        <v>51.00001955499625</v>
      </c>
      <c r="AF106" s="1">
        <f t="shared" si="25"/>
        <v>54.77015036440926</v>
      </c>
      <c r="AG106" s="1">
        <f t="shared" si="26"/>
        <v>61.37221362481559</v>
      </c>
      <c r="AI106" s="1">
        <f t="shared" si="27"/>
        <v>76.58679781522912</v>
      </c>
      <c r="AJ106" s="1">
        <f t="shared" si="28"/>
        <v>80.75967283966419</v>
      </c>
      <c r="AK106" s="1">
        <f t="shared" si="29"/>
        <v>82.98402349809254</v>
      </c>
      <c r="AN106" s="12">
        <f>((x_1-xh)*(y_2-yh)-(x_2-xh)*(y_1-yh))/(SQRT((x_1-x_2)^2+(y_1-y_2)^2))</f>
        <v>27.90819614068589</v>
      </c>
      <c r="AO106" s="12">
        <f>((x_2-xh)*(y_3-yh)-(x_3-xh)*(y_2-yh))/(SQRT((x_2-x_3)^2+(y_2-y_3)^2))</f>
        <v>3.317549990142739</v>
      </c>
      <c r="AP106" s="12">
        <f>((x_3-xh)*(y_1-yh)-(x_1-xh)*(y_3-yh))/(SQRT((x_3-x_1)^2+(y_3-y_1)^2))</f>
        <v>16.494332415890934</v>
      </c>
    </row>
    <row r="107" spans="1:42" ht="12.75">
      <c r="A107">
        <f t="shared" si="30"/>
        <v>101</v>
      </c>
      <c r="B107">
        <v>5.6141</v>
      </c>
      <c r="C107">
        <v>5.1045</v>
      </c>
      <c r="D107">
        <v>58.2657</v>
      </c>
      <c r="E107" s="1">
        <f t="shared" si="31"/>
        <v>0.46678728560233795</v>
      </c>
      <c r="G107">
        <v>52.4502</v>
      </c>
      <c r="H107">
        <v>23.7095</v>
      </c>
      <c r="I107">
        <v>66.0909</v>
      </c>
      <c r="J107" s="1">
        <f t="shared" si="32"/>
        <v>0.4787528485554898</v>
      </c>
      <c r="L107">
        <v>17.4963</v>
      </c>
      <c r="M107">
        <v>65.3083</v>
      </c>
      <c r="N107">
        <v>59.1968</v>
      </c>
      <c r="O107" s="1">
        <f t="shared" si="33"/>
        <v>0.505807918087489</v>
      </c>
      <c r="Q107">
        <v>30.3393</v>
      </c>
      <c r="R107">
        <v>44.8934</v>
      </c>
      <c r="S107">
        <v>-7.5075</v>
      </c>
      <c r="T107" s="1">
        <f t="shared" si="34"/>
        <v>0.43952087549967483</v>
      </c>
      <c r="V107" s="1">
        <f t="shared" si="18"/>
        <v>30.3393</v>
      </c>
      <c r="W107" s="1">
        <f t="shared" si="19"/>
        <v>44.8934</v>
      </c>
      <c r="X107" s="1">
        <f t="shared" si="20"/>
        <v>255</v>
      </c>
      <c r="Y107" s="1">
        <f t="shared" si="35"/>
        <v>0.3340826843761891</v>
      </c>
      <c r="AA107" s="1">
        <f t="shared" si="21"/>
        <v>202.2347073940079</v>
      </c>
      <c r="AB107" s="1">
        <f t="shared" si="22"/>
        <v>191.37475690599842</v>
      </c>
      <c r="AC107" s="1">
        <f t="shared" si="23"/>
        <v>197.28305533230673</v>
      </c>
      <c r="AE107" s="1">
        <f t="shared" si="24"/>
        <v>51.00000042401961</v>
      </c>
      <c r="AF107" s="1">
        <f t="shared" si="25"/>
        <v>54.770100433174306</v>
      </c>
      <c r="AG107" s="1">
        <f t="shared" si="26"/>
        <v>61.37223442640817</v>
      </c>
      <c r="AI107" s="1">
        <f t="shared" si="27"/>
        <v>76.60642567382223</v>
      </c>
      <c r="AJ107" s="1">
        <f t="shared" si="28"/>
        <v>80.79276948313354</v>
      </c>
      <c r="AK107" s="1">
        <f t="shared" si="29"/>
        <v>82.97778343002459</v>
      </c>
      <c r="AN107" s="12">
        <f>((x_1-xh)*(y_2-yh)-(x_2-xh)*(y_1-yh))/(SQRT((x_1-x_2)^2+(y_1-y_2)^2))</f>
        <v>27.850264623897868</v>
      </c>
      <c r="AO107" s="12">
        <f>((x_2-xh)*(y_3-yh)-(x_3-xh)*(y_2-yh))/(SQRT((x_2-x_3)^2+(y_2-y_3)^2))</f>
        <v>3.3004272384016846</v>
      </c>
      <c r="AP107" s="12">
        <f>((x_3-xh)*(y_1-yh)-(x_1-xh)*(y_3-yh))/(SQRT((x_3-x_1)^2+(y_3-y_1)^2))</f>
        <v>16.552896565025844</v>
      </c>
    </row>
    <row r="108" spans="1:42" ht="12.75">
      <c r="A108">
        <f t="shared" si="30"/>
        <v>102</v>
      </c>
      <c r="B108">
        <v>5.3738</v>
      </c>
      <c r="C108">
        <v>5.3794</v>
      </c>
      <c r="D108">
        <v>58.0399</v>
      </c>
      <c r="E108" s="1">
        <f t="shared" si="31"/>
        <v>0.4293014558559054</v>
      </c>
      <c r="G108">
        <v>52.2004</v>
      </c>
      <c r="H108">
        <v>24.0019</v>
      </c>
      <c r="I108">
        <v>65.8803</v>
      </c>
      <c r="J108" s="1">
        <f t="shared" si="32"/>
        <v>0.4384634078232759</v>
      </c>
      <c r="L108">
        <v>17.2363</v>
      </c>
      <c r="M108">
        <v>65.5873</v>
      </c>
      <c r="N108">
        <v>58.9573</v>
      </c>
      <c r="O108" s="1">
        <f t="shared" si="33"/>
        <v>0.45033459782699575</v>
      </c>
      <c r="Q108">
        <v>30.1159</v>
      </c>
      <c r="R108">
        <v>45.1554</v>
      </c>
      <c r="S108">
        <v>-7.7348</v>
      </c>
      <c r="T108" s="1">
        <f t="shared" si="34"/>
        <v>0.41257344800653467</v>
      </c>
      <c r="V108" s="1">
        <f t="shared" si="18"/>
        <v>30.1159</v>
      </c>
      <c r="W108" s="1">
        <f t="shared" si="19"/>
        <v>45.1554</v>
      </c>
      <c r="X108" s="1">
        <f t="shared" si="20"/>
        <v>255</v>
      </c>
      <c r="Y108" s="1">
        <f t="shared" si="35"/>
        <v>0.34431317140069</v>
      </c>
      <c r="AA108" s="1">
        <f t="shared" si="21"/>
        <v>202.45390260605006</v>
      </c>
      <c r="AB108" s="1">
        <f t="shared" si="22"/>
        <v>191.5762423438512</v>
      </c>
      <c r="AC108" s="1">
        <f t="shared" si="23"/>
        <v>197.52490186571413</v>
      </c>
      <c r="AE108" s="1">
        <f t="shared" si="24"/>
        <v>50.99999848990194</v>
      </c>
      <c r="AF108" s="1">
        <f t="shared" si="25"/>
        <v>54.77008043603734</v>
      </c>
      <c r="AG108" s="1">
        <f t="shared" si="26"/>
        <v>61.37223925701261</v>
      </c>
      <c r="AI108" s="1">
        <f t="shared" si="27"/>
        <v>76.6217875306668</v>
      </c>
      <c r="AJ108" s="1">
        <f t="shared" si="28"/>
        <v>80.81468405143659</v>
      </c>
      <c r="AK108" s="1">
        <f t="shared" si="29"/>
        <v>82.97652033573303</v>
      </c>
      <c r="AN108" s="12">
        <f>((x_1-xh)*(y_2-yh)-(x_2-xh)*(y_1-yh))/(SQRT((x_1-x_2)^2+(y_1-y_2)^2))</f>
        <v>27.81725222587727</v>
      </c>
      <c r="AO108" s="12">
        <f>((x_2-xh)*(y_3-yh)-(x_3-xh)*(y_2-yh))/(SQRT((x_2-x_3)^2+(y_2-y_3)^2))</f>
        <v>3.2905780685894506</v>
      </c>
      <c r="AP108" s="12">
        <f>((x_3-xh)*(y_1-yh)-(x_1-xh)*(y_3-yh))/(SQRT((x_3-x_1)^2+(y_3-y_1)^2))</f>
        <v>16.5863398324274</v>
      </c>
    </row>
    <row r="109" spans="1:42" ht="12.75">
      <c r="A109">
        <f t="shared" si="30"/>
        <v>103</v>
      </c>
      <c r="B109">
        <v>5.08</v>
      </c>
      <c r="C109">
        <v>5.6137</v>
      </c>
      <c r="D109">
        <v>57.7146</v>
      </c>
      <c r="E109" s="1">
        <f t="shared" si="31"/>
        <v>0.49702617637303914</v>
      </c>
      <c r="G109">
        <v>51.8851</v>
      </c>
      <c r="H109">
        <v>24.2756</v>
      </c>
      <c r="I109">
        <v>65.5893</v>
      </c>
      <c r="J109" s="1">
        <f t="shared" si="32"/>
        <v>0.5089270871156375</v>
      </c>
      <c r="L109">
        <v>16.898</v>
      </c>
      <c r="M109">
        <v>65.8307</v>
      </c>
      <c r="N109">
        <v>58.6009</v>
      </c>
      <c r="O109" s="1">
        <f t="shared" si="33"/>
        <v>0.548371598462204</v>
      </c>
      <c r="Q109">
        <v>29.8602</v>
      </c>
      <c r="R109">
        <v>45.3604</v>
      </c>
      <c r="S109">
        <v>-8.0634</v>
      </c>
      <c r="T109" s="1">
        <f t="shared" si="34"/>
        <v>0.4640963800763799</v>
      </c>
      <c r="V109" s="1">
        <f t="shared" si="18"/>
        <v>29.8602</v>
      </c>
      <c r="W109" s="1">
        <f t="shared" si="19"/>
        <v>45.3604</v>
      </c>
      <c r="X109" s="1">
        <f t="shared" si="20"/>
        <v>255</v>
      </c>
      <c r="Y109" s="1">
        <f t="shared" si="35"/>
        <v>0.3277308194235015</v>
      </c>
      <c r="AA109" s="1">
        <f t="shared" si="21"/>
        <v>202.76929631009227</v>
      </c>
      <c r="AB109" s="1">
        <f t="shared" si="22"/>
        <v>191.84910290522603</v>
      </c>
      <c r="AC109" s="1">
        <f t="shared" si="23"/>
        <v>197.88799430925567</v>
      </c>
      <c r="AE109" s="1">
        <f t="shared" si="24"/>
        <v>50.99994899713136</v>
      </c>
      <c r="AF109" s="1">
        <f t="shared" si="25"/>
        <v>54.770076108948395</v>
      </c>
      <c r="AG109" s="1">
        <f t="shared" si="26"/>
        <v>61.37212511140542</v>
      </c>
      <c r="AI109" s="1">
        <f t="shared" si="27"/>
        <v>76.64435608718595</v>
      </c>
      <c r="AJ109" s="1">
        <f t="shared" si="28"/>
        <v>80.85525618570405</v>
      </c>
      <c r="AK109" s="1">
        <f t="shared" si="29"/>
        <v>82.96713115877574</v>
      </c>
      <c r="AN109" s="12">
        <f>((x_1-xh)*(y_2-yh)-(x_2-xh)*(y_1-yh))/(SQRT((x_1-x_2)^2+(y_1-y_2)^2))</f>
        <v>27.74258696345771</v>
      </c>
      <c r="AO109" s="12">
        <f>((x_2-xh)*(y_3-yh)-(x_3-xh)*(y_2-yh))/(SQRT((x_2-x_3)^2+(y_2-y_3)^2))</f>
        <v>3.2684657721293506</v>
      </c>
      <c r="AP109" s="12">
        <f>((x_3-xh)*(y_1-yh)-(x_1-xh)*(y_3-yh))/(SQRT((x_3-x_1)^2+(y_3-y_1)^2))</f>
        <v>16.66178965022371</v>
      </c>
    </row>
    <row r="110" spans="1:42" ht="12.75">
      <c r="A110">
        <f t="shared" si="30"/>
        <v>104</v>
      </c>
      <c r="B110">
        <v>4.8831</v>
      </c>
      <c r="C110">
        <v>5.9207</v>
      </c>
      <c r="D110">
        <v>57.5665</v>
      </c>
      <c r="E110" s="1">
        <f t="shared" si="31"/>
        <v>0.39363970836286344</v>
      </c>
      <c r="G110">
        <v>51.6882</v>
      </c>
      <c r="H110">
        <v>24.5827</v>
      </c>
      <c r="I110">
        <v>65.4412</v>
      </c>
      <c r="J110" s="1">
        <f t="shared" si="32"/>
        <v>0.3937177034373723</v>
      </c>
      <c r="L110">
        <v>16.7012</v>
      </c>
      <c r="M110">
        <v>66.1378</v>
      </c>
      <c r="N110">
        <v>58.4528</v>
      </c>
      <c r="O110" s="1">
        <f t="shared" si="33"/>
        <v>0.3936677025106366</v>
      </c>
      <c r="Q110">
        <v>29.6634</v>
      </c>
      <c r="R110">
        <v>45.6675</v>
      </c>
      <c r="S110">
        <v>-8.2115</v>
      </c>
      <c r="T110" s="1">
        <f t="shared" si="34"/>
        <v>0.39366770251063105</v>
      </c>
      <c r="V110" s="1">
        <f t="shared" si="18"/>
        <v>29.6634</v>
      </c>
      <c r="W110" s="1">
        <f t="shared" si="19"/>
        <v>45.6675</v>
      </c>
      <c r="X110" s="1">
        <f t="shared" si="20"/>
        <v>255</v>
      </c>
      <c r="Y110" s="1">
        <f t="shared" si="35"/>
        <v>0.3647473783319064</v>
      </c>
      <c r="AA110" s="1">
        <f t="shared" si="21"/>
        <v>202.9134256292077</v>
      </c>
      <c r="AB110" s="1">
        <f t="shared" si="22"/>
        <v>191.99531052481467</v>
      </c>
      <c r="AC110" s="1">
        <f t="shared" si="23"/>
        <v>198.0349808462384</v>
      </c>
      <c r="AE110" s="1">
        <f t="shared" si="24"/>
        <v>50.99998558921365</v>
      </c>
      <c r="AF110" s="1">
        <f t="shared" si="25"/>
        <v>54.77001222904738</v>
      </c>
      <c r="AG110" s="1">
        <f t="shared" si="26"/>
        <v>61.372242485589524</v>
      </c>
      <c r="AI110" s="1">
        <f t="shared" si="27"/>
        <v>76.65397805903304</v>
      </c>
      <c r="AJ110" s="1">
        <f t="shared" si="28"/>
        <v>80.8623015660755</v>
      </c>
      <c r="AK110" s="1">
        <f t="shared" si="29"/>
        <v>82.97237747603637</v>
      </c>
      <c r="AN110" s="12">
        <f>((x_1-xh)*(y_2-yh)-(x_2-xh)*(y_1-yh))/(SQRT((x_1-x_2)^2+(y_1-y_2)^2))</f>
        <v>27.7425732461826</v>
      </c>
      <c r="AO110" s="12">
        <f>((x_2-xh)*(y_3-yh)-(x_3-xh)*(y_2-yh))/(SQRT((x_2-x_3)^2+(y_2-y_3)^2))</f>
        <v>3.268431964305073</v>
      </c>
      <c r="AP110" s="12">
        <f>((x_3-xh)*(y_1-yh)-(x_1-xh)*(y_3-yh))/(SQRT((x_3-x_1)^2+(y_3-y_1)^2))</f>
        <v>16.661812258600225</v>
      </c>
    </row>
    <row r="111" spans="1:42" ht="12.75">
      <c r="A111">
        <f t="shared" si="30"/>
        <v>105</v>
      </c>
      <c r="B111">
        <v>4.5815</v>
      </c>
      <c r="C111">
        <v>6.1504</v>
      </c>
      <c r="D111">
        <v>57.2159</v>
      </c>
      <c r="E111" s="1">
        <f t="shared" si="31"/>
        <v>0.5163768100912355</v>
      </c>
      <c r="G111">
        <v>51.3611</v>
      </c>
      <c r="H111">
        <v>24.8592</v>
      </c>
      <c r="I111">
        <v>65.1308</v>
      </c>
      <c r="J111" s="1">
        <f t="shared" si="32"/>
        <v>0.5289563498059202</v>
      </c>
      <c r="L111">
        <v>16.3468</v>
      </c>
      <c r="M111">
        <v>66.3784</v>
      </c>
      <c r="N111">
        <v>58.0656</v>
      </c>
      <c r="O111" s="1">
        <f t="shared" si="33"/>
        <v>0.5774180114960037</v>
      </c>
      <c r="Q111">
        <v>29.4064</v>
      </c>
      <c r="R111">
        <v>45.8631</v>
      </c>
      <c r="S111">
        <v>-8.5658</v>
      </c>
      <c r="T111" s="1">
        <f t="shared" si="34"/>
        <v>0.4794130265230613</v>
      </c>
      <c r="V111" s="1">
        <f t="shared" si="18"/>
        <v>29.4064</v>
      </c>
      <c r="W111" s="1">
        <f t="shared" si="19"/>
        <v>45.8631</v>
      </c>
      <c r="X111" s="1">
        <f t="shared" si="20"/>
        <v>255</v>
      </c>
      <c r="Y111" s="1">
        <f t="shared" si="35"/>
        <v>0.3229680479552138</v>
      </c>
      <c r="AA111" s="1">
        <f t="shared" si="21"/>
        <v>203.25335031460122</v>
      </c>
      <c r="AB111" s="1">
        <f t="shared" si="22"/>
        <v>192.28490782154486</v>
      </c>
      <c r="AC111" s="1">
        <f t="shared" si="23"/>
        <v>198.43031167039473</v>
      </c>
      <c r="AE111" s="1">
        <f t="shared" si="24"/>
        <v>50.99995897655213</v>
      </c>
      <c r="AF111" s="1">
        <f t="shared" si="25"/>
        <v>54.77008512107681</v>
      </c>
      <c r="AG111" s="1">
        <f t="shared" si="26"/>
        <v>61.372275973602285</v>
      </c>
      <c r="AI111" s="1">
        <f t="shared" si="27"/>
        <v>76.67824732227163</v>
      </c>
      <c r="AJ111" s="1">
        <f t="shared" si="28"/>
        <v>80.90834471411813</v>
      </c>
      <c r="AK111" s="1">
        <f t="shared" si="29"/>
        <v>82.9602082580433</v>
      </c>
      <c r="AN111" s="12">
        <f>((x_1-xh)*(y_2-yh)-(x_2-xh)*(y_1-yh))/(SQRT((x_1-x_2)^2+(y_1-y_2)^2))</f>
        <v>27.654697421639177</v>
      </c>
      <c r="AO111" s="12">
        <f>((x_2-xh)*(y_3-yh)-(x_3-xh)*(y_2-yh))/(SQRT((x_2-x_3)^2+(y_2-y_3)^2))</f>
        <v>3.2424358773888478</v>
      </c>
      <c r="AP111" s="12">
        <f>((x_3-xh)*(y_1-yh)-(x_1-xh)*(y_3-yh))/(SQRT((x_3-x_1)^2+(y_3-y_1)^2))</f>
        <v>16.750572861747553</v>
      </c>
    </row>
    <row r="112" spans="1:42" ht="12.75">
      <c r="A112">
        <f t="shared" si="30"/>
        <v>106</v>
      </c>
      <c r="B112">
        <v>4.3741</v>
      </c>
      <c r="C112">
        <v>6.4534</v>
      </c>
      <c r="D112">
        <v>57.0467</v>
      </c>
      <c r="E112" s="1">
        <f t="shared" si="31"/>
        <v>0.404292468393858</v>
      </c>
      <c r="G112">
        <v>51.1495</v>
      </c>
      <c r="H112">
        <v>25.1701</v>
      </c>
      <c r="I112">
        <v>64.9679</v>
      </c>
      <c r="J112" s="1">
        <f t="shared" si="32"/>
        <v>0.4098411643551642</v>
      </c>
      <c r="L112">
        <v>16.1304</v>
      </c>
      <c r="M112">
        <v>66.6832</v>
      </c>
      <c r="N112">
        <v>57.8909</v>
      </c>
      <c r="O112" s="1">
        <f t="shared" si="33"/>
        <v>0.4126161533435169</v>
      </c>
      <c r="Q112">
        <v>29.2053</v>
      </c>
      <c r="R112">
        <v>46.1613</v>
      </c>
      <c r="S112">
        <v>-8.7355</v>
      </c>
      <c r="T112" s="1">
        <f t="shared" si="34"/>
        <v>0.3976965426050331</v>
      </c>
      <c r="V112" s="1">
        <f t="shared" si="18"/>
        <v>29.2053</v>
      </c>
      <c r="W112" s="1">
        <f t="shared" si="19"/>
        <v>46.1613</v>
      </c>
      <c r="X112" s="1">
        <f t="shared" si="20"/>
        <v>255</v>
      </c>
      <c r="Y112" s="1">
        <f t="shared" si="35"/>
        <v>0.3596726984356704</v>
      </c>
      <c r="AA112" s="1">
        <f t="shared" si="21"/>
        <v>203.41783303520862</v>
      </c>
      <c r="AB112" s="1">
        <f t="shared" si="22"/>
        <v>192.44317972193767</v>
      </c>
      <c r="AC112" s="1">
        <f t="shared" si="23"/>
        <v>198.60538434904026</v>
      </c>
      <c r="AE112" s="1">
        <f t="shared" si="24"/>
        <v>50.99998346558556</v>
      </c>
      <c r="AF112" s="1">
        <f t="shared" si="25"/>
        <v>54.77005354589312</v>
      </c>
      <c r="AG112" s="1">
        <f t="shared" si="26"/>
        <v>61.37224186364712</v>
      </c>
      <c r="AI112" s="1">
        <f t="shared" si="27"/>
        <v>76.68942870324958</v>
      </c>
      <c r="AJ112" s="1">
        <f t="shared" si="28"/>
        <v>80.9208199127424</v>
      </c>
      <c r="AK112" s="1">
        <f t="shared" si="29"/>
        <v>82.9624380953665</v>
      </c>
      <c r="AN112" s="12">
        <f>((x_1-xh)*(y_2-yh)-(x_2-xh)*(y_1-yh))/(SQRT((x_1-x_2)^2+(y_1-y_2)^2))</f>
        <v>27.64122706046212</v>
      </c>
      <c r="AO112" s="12">
        <f>((x_2-xh)*(y_3-yh)-(x_3-xh)*(y_2-yh))/(SQRT((x_2-x_3)^2+(y_2-y_3)^2))</f>
        <v>3.238370344705355</v>
      </c>
      <c r="AP112" s="12">
        <f>((x_3-xh)*(y_1-yh)-(x_1-xh)*(y_3-yh))/(SQRT((x_3-x_1)^2+(y_3-y_1)^2))</f>
        <v>16.764216753575067</v>
      </c>
    </row>
    <row r="113" spans="1:42" ht="12.75">
      <c r="A113">
        <f t="shared" si="30"/>
        <v>107</v>
      </c>
      <c r="B113">
        <v>4.2179</v>
      </c>
      <c r="C113">
        <v>6.567</v>
      </c>
      <c r="D113">
        <v>56.7052</v>
      </c>
      <c r="E113" s="1">
        <f t="shared" si="31"/>
        <v>0.39233359529869777</v>
      </c>
      <c r="G113">
        <v>50.9208</v>
      </c>
      <c r="H113">
        <v>25.4275</v>
      </c>
      <c r="I113">
        <v>64.7127</v>
      </c>
      <c r="J113" s="1">
        <f t="shared" si="32"/>
        <v>0.4285854523896035</v>
      </c>
      <c r="L113">
        <v>15.7762</v>
      </c>
      <c r="M113">
        <v>66.8339</v>
      </c>
      <c r="N113">
        <v>57.6325</v>
      </c>
      <c r="O113" s="1">
        <f t="shared" si="33"/>
        <v>0.46361480778767483</v>
      </c>
      <c r="Q113">
        <v>29.0114</v>
      </c>
      <c r="R113">
        <v>46.4288</v>
      </c>
      <c r="S113">
        <v>-8.9982</v>
      </c>
      <c r="T113" s="1">
        <f t="shared" si="34"/>
        <v>0.4220956645122102</v>
      </c>
      <c r="V113" s="1">
        <f t="shared" si="18"/>
        <v>29.0114</v>
      </c>
      <c r="W113" s="1">
        <f t="shared" si="19"/>
        <v>46.4288</v>
      </c>
      <c r="X113" s="1">
        <f t="shared" si="20"/>
        <v>255</v>
      </c>
      <c r="Y113" s="1">
        <f t="shared" si="35"/>
        <v>0.33038380710925286</v>
      </c>
      <c r="AA113" s="1">
        <f t="shared" si="21"/>
        <v>203.77563261717532</v>
      </c>
      <c r="AB113" s="1">
        <f t="shared" si="22"/>
        <v>192.69232717298323</v>
      </c>
      <c r="AC113" s="1">
        <f t="shared" si="23"/>
        <v>198.86042512601645</v>
      </c>
      <c r="AE113" s="1">
        <f t="shared" si="24"/>
        <v>50.99999396970553</v>
      </c>
      <c r="AF113" s="1">
        <f t="shared" si="25"/>
        <v>54.77008400723884</v>
      </c>
      <c r="AG113" s="1">
        <f t="shared" si="26"/>
        <v>61.37225284923147</v>
      </c>
      <c r="AI113" s="1">
        <f t="shared" si="27"/>
        <v>76.68126358684678</v>
      </c>
      <c r="AJ113" s="1">
        <f t="shared" si="28"/>
        <v>80.93812308066222</v>
      </c>
      <c r="AK113" s="1">
        <f t="shared" si="29"/>
        <v>82.97486719296795</v>
      </c>
      <c r="AN113" s="12">
        <f>((x_1-xh)*(y_2-yh)-(x_2-xh)*(y_1-yh))/(SQRT((x_1-x_2)^2+(y_1-y_2)^2))</f>
        <v>27.677479052103426</v>
      </c>
      <c r="AO113" s="12">
        <f>((x_2-xh)*(y_3-yh)-(x_3-xh)*(y_2-yh))/(SQRT((x_2-x_3)^2+(y_2-y_3)^2))</f>
        <v>3.1137076930957552</v>
      </c>
      <c r="AP113" s="12">
        <f>((x_3-xh)*(y_1-yh)-(x_1-xh)*(y_3-yh))/(SQRT((x_3-x_1)^2+(y_3-y_1)^2))</f>
        <v>16.841661908057226</v>
      </c>
    </row>
    <row r="114" spans="1:42" ht="12.75">
      <c r="A114">
        <f t="shared" si="30"/>
        <v>108</v>
      </c>
      <c r="B114">
        <v>3.945</v>
      </c>
      <c r="C114">
        <v>6.906</v>
      </c>
      <c r="D114">
        <v>56.3786</v>
      </c>
      <c r="E114" s="1">
        <f t="shared" si="31"/>
        <v>0.54411668785289</v>
      </c>
      <c r="G114">
        <v>50.5888</v>
      </c>
      <c r="H114">
        <v>25.8771</v>
      </c>
      <c r="I114">
        <v>64.4691</v>
      </c>
      <c r="J114" s="1">
        <f t="shared" si="32"/>
        <v>0.6096762419514156</v>
      </c>
      <c r="L114">
        <v>15.3762</v>
      </c>
      <c r="M114">
        <v>67.1982</v>
      </c>
      <c r="N114">
        <v>57.23</v>
      </c>
      <c r="O114" s="1">
        <f t="shared" si="33"/>
        <v>0.6743298451054955</v>
      </c>
      <c r="Q114">
        <v>28.8187</v>
      </c>
      <c r="R114">
        <v>46.7055</v>
      </c>
      <c r="S114">
        <v>-9.3322</v>
      </c>
      <c r="T114" s="1">
        <f t="shared" si="34"/>
        <v>0.47460739564401877</v>
      </c>
      <c r="V114" s="1">
        <f t="shared" si="18"/>
        <v>28.8187</v>
      </c>
      <c r="W114" s="1">
        <f t="shared" si="19"/>
        <v>46.7055</v>
      </c>
      <c r="X114" s="1">
        <f t="shared" si="20"/>
        <v>255</v>
      </c>
      <c r="Y114" s="1">
        <f t="shared" si="35"/>
        <v>0.3371886415643303</v>
      </c>
      <c r="AA114" s="1">
        <f t="shared" si="21"/>
        <v>204.09106224893827</v>
      </c>
      <c r="AB114" s="1">
        <f t="shared" si="22"/>
        <v>192.89837571991114</v>
      </c>
      <c r="AC114" s="1">
        <f t="shared" si="23"/>
        <v>199.28277512002887</v>
      </c>
      <c r="AE114" s="1">
        <f t="shared" si="24"/>
        <v>51.00002846959989</v>
      </c>
      <c r="AF114" s="1">
        <f t="shared" si="25"/>
        <v>54.7701111262338</v>
      </c>
      <c r="AG114" s="1">
        <f t="shared" si="26"/>
        <v>61.372197257715975</v>
      </c>
      <c r="AI114" s="1">
        <f t="shared" si="27"/>
        <v>76.70523634131385</v>
      </c>
      <c r="AJ114" s="1">
        <f t="shared" si="28"/>
        <v>81.01410590920867</v>
      </c>
      <c r="AK114" s="1">
        <f t="shared" si="29"/>
        <v>82.93576643608047</v>
      </c>
      <c r="AN114" s="12">
        <f>((x_1-xh)*(y_2-yh)-(x_2-xh)*(y_1-yh))/(SQRT((x_1-x_2)^2+(y_1-y_2)^2))</f>
        <v>27.495583786694898</v>
      </c>
      <c r="AO114" s="12">
        <f>((x_2-xh)*(y_3-yh)-(x_3-xh)*(y_2-yh))/(SQRT((x_2-x_3)^2+(y_2-y_3)^2))</f>
        <v>3.060298213611545</v>
      </c>
      <c r="AP114" s="12">
        <f>((x_3-xh)*(y_1-yh)-(x_1-xh)*(y_3-yh))/(SQRT((x_3-x_1)^2+(y_3-y_1)^2))</f>
        <v>17.02455904903766</v>
      </c>
    </row>
    <row r="115" spans="1:42" ht="12.75">
      <c r="A115">
        <f t="shared" si="30"/>
        <v>109</v>
      </c>
      <c r="B115">
        <v>3.6783</v>
      </c>
      <c r="C115">
        <v>7.2504</v>
      </c>
      <c r="D115">
        <v>56.0469</v>
      </c>
      <c r="E115" s="1">
        <f t="shared" si="31"/>
        <v>0.5475081186612657</v>
      </c>
      <c r="G115">
        <v>50.2637</v>
      </c>
      <c r="H115">
        <v>26.3296</v>
      </c>
      <c r="I115">
        <v>64.219</v>
      </c>
      <c r="J115" s="1">
        <f t="shared" si="32"/>
        <v>0.6107342056901689</v>
      </c>
      <c r="L115">
        <v>14.9861</v>
      </c>
      <c r="M115">
        <v>67.5669</v>
      </c>
      <c r="N115">
        <v>56.8201</v>
      </c>
      <c r="O115" s="1">
        <f t="shared" si="33"/>
        <v>0.6753781977529357</v>
      </c>
      <c r="Q115">
        <v>28.6344</v>
      </c>
      <c r="R115">
        <v>46.9841</v>
      </c>
      <c r="S115">
        <v>-9.6724</v>
      </c>
      <c r="T115" s="1">
        <f t="shared" si="34"/>
        <v>0.47678138596216</v>
      </c>
      <c r="V115" s="1">
        <f t="shared" si="18"/>
        <v>28.6344</v>
      </c>
      <c r="W115" s="1">
        <f t="shared" si="19"/>
        <v>46.9841</v>
      </c>
      <c r="X115" s="1">
        <f t="shared" si="20"/>
        <v>255</v>
      </c>
      <c r="Y115" s="1">
        <f t="shared" si="35"/>
        <v>0.33404258710529505</v>
      </c>
      <c r="AA115" s="1">
        <f t="shared" si="21"/>
        <v>204.41112944874112</v>
      </c>
      <c r="AB115" s="1">
        <f t="shared" si="22"/>
        <v>193.11091359563292</v>
      </c>
      <c r="AC115" s="1">
        <f t="shared" si="23"/>
        <v>199.7127950651635</v>
      </c>
      <c r="AE115" s="1">
        <f t="shared" si="24"/>
        <v>50.99998611970399</v>
      </c>
      <c r="AF115" s="1">
        <f t="shared" si="25"/>
        <v>54.770135057894464</v>
      </c>
      <c r="AG115" s="1">
        <f t="shared" si="26"/>
        <v>61.37217896840555</v>
      </c>
      <c r="AI115" s="1">
        <f t="shared" si="27"/>
        <v>76.72989332376245</v>
      </c>
      <c r="AJ115" s="1">
        <f t="shared" si="28"/>
        <v>81.09073759354277</v>
      </c>
      <c r="AK115" s="1">
        <f t="shared" si="29"/>
        <v>82.89655412627569</v>
      </c>
      <c r="AN115" s="12">
        <f>((x_1-xh)*(y_2-yh)-(x_2-xh)*(y_1-yh))/(SQRT((x_1-x_2)^2+(y_1-y_2)^2))</f>
        <v>27.311100953856656</v>
      </c>
      <c r="AO115" s="12">
        <f>((x_2-xh)*(y_3-yh)-(x_3-xh)*(y_2-yh))/(SQRT((x_2-x_3)^2+(y_2-y_3)^2))</f>
        <v>3.009001949024415</v>
      </c>
      <c r="AP115" s="12">
        <f>((x_3-xh)*(y_1-yh)-(x_1-xh)*(y_3-yh))/(SQRT((x_3-x_1)^2+(y_3-y_1)^2))</f>
        <v>17.20727051798326</v>
      </c>
    </row>
    <row r="116" spans="1:42" ht="12.75">
      <c r="A116">
        <f t="shared" si="30"/>
        <v>110</v>
      </c>
      <c r="B116">
        <v>3.4069</v>
      </c>
      <c r="C116">
        <v>7.5927</v>
      </c>
      <c r="D116">
        <v>55.746</v>
      </c>
      <c r="E116" s="1">
        <f t="shared" si="31"/>
        <v>0.5304413822468975</v>
      </c>
      <c r="G116">
        <v>49.9419</v>
      </c>
      <c r="H116">
        <v>26.7641</v>
      </c>
      <c r="I116">
        <v>63.9894</v>
      </c>
      <c r="J116" s="1">
        <f t="shared" si="32"/>
        <v>0.5874194838443799</v>
      </c>
      <c r="L116">
        <v>14.6107</v>
      </c>
      <c r="M116">
        <v>67.9296</v>
      </c>
      <c r="N116">
        <v>56.4475</v>
      </c>
      <c r="O116" s="1">
        <f t="shared" si="33"/>
        <v>0.6413323709278925</v>
      </c>
      <c r="Q116">
        <v>28.4394</v>
      </c>
      <c r="R116">
        <v>47.264</v>
      </c>
      <c r="S116">
        <v>-9.982</v>
      </c>
      <c r="T116" s="1">
        <f t="shared" si="34"/>
        <v>0.4606746899928437</v>
      </c>
      <c r="V116" s="1">
        <f t="shared" si="18"/>
        <v>28.4394</v>
      </c>
      <c r="W116" s="1">
        <f t="shared" si="19"/>
        <v>47.264</v>
      </c>
      <c r="X116" s="1">
        <f t="shared" si="20"/>
        <v>255</v>
      </c>
      <c r="Y116" s="1">
        <f t="shared" si="35"/>
        <v>0.34112902251201505</v>
      </c>
      <c r="AA116" s="1">
        <f t="shared" si="21"/>
        <v>204.70123257064182</v>
      </c>
      <c r="AB116" s="1">
        <f t="shared" si="22"/>
        <v>193.30714606196017</v>
      </c>
      <c r="AC116" s="1">
        <f t="shared" si="23"/>
        <v>200.10346129764972</v>
      </c>
      <c r="AE116" s="1">
        <f t="shared" si="24"/>
        <v>51.00002398548455</v>
      </c>
      <c r="AF116" s="1">
        <f t="shared" si="25"/>
        <v>54.770177462739696</v>
      </c>
      <c r="AG116" s="1">
        <f t="shared" si="26"/>
        <v>61.37229617913932</v>
      </c>
      <c r="AI116" s="1">
        <f t="shared" si="27"/>
        <v>76.75252327737846</v>
      </c>
      <c r="AJ116" s="1">
        <f t="shared" si="28"/>
        <v>81.15939151650447</v>
      </c>
      <c r="AK116" s="1">
        <f t="shared" si="29"/>
        <v>82.86175055468611</v>
      </c>
      <c r="AN116" s="12">
        <f>((x_1-xh)*(y_2-yh)-(x_2-xh)*(y_1-yh))/(SQRT((x_1-x_2)^2+(y_1-y_2)^2))</f>
        <v>27.14508407561541</v>
      </c>
      <c r="AO116" s="12">
        <f>((x_2-xh)*(y_3-yh)-(x_3-xh)*(y_2-yh))/(SQRT((x_2-x_3)^2+(y_2-y_3)^2))</f>
        <v>2.9655254333899803</v>
      </c>
      <c r="AP116" s="12">
        <f>((x_3-xh)*(y_1-yh)-(x_1-xh)*(y_3-yh))/(SQRT((x_3-x_1)^2+(y_3-y_1)^2))</f>
        <v>17.369136280227515</v>
      </c>
    </row>
    <row r="117" spans="1:42" ht="12.75">
      <c r="A117">
        <f t="shared" si="30"/>
        <v>111</v>
      </c>
      <c r="B117">
        <v>3.1663</v>
      </c>
      <c r="C117">
        <v>7.9149</v>
      </c>
      <c r="D117">
        <v>55.5248</v>
      </c>
      <c r="E117" s="1">
        <f t="shared" si="31"/>
        <v>0.4589451383335502</v>
      </c>
      <c r="G117">
        <v>49.6775</v>
      </c>
      <c r="H117">
        <v>27.1292</v>
      </c>
      <c r="I117">
        <v>63.8024</v>
      </c>
      <c r="J117" s="1">
        <f t="shared" si="32"/>
        <v>0.4880311158112772</v>
      </c>
      <c r="L117">
        <v>14.3222</v>
      </c>
      <c r="M117">
        <v>68.261</v>
      </c>
      <c r="N117">
        <v>56.1908</v>
      </c>
      <c r="O117" s="1">
        <f t="shared" si="33"/>
        <v>0.5088743459833659</v>
      </c>
      <c r="Q117">
        <v>28.2374</v>
      </c>
      <c r="R117">
        <v>47.5542</v>
      </c>
      <c r="S117">
        <v>-10.2078</v>
      </c>
      <c r="T117" s="1">
        <f t="shared" si="34"/>
        <v>0.4195303087978258</v>
      </c>
      <c r="V117" s="1">
        <f t="shared" si="18"/>
        <v>28.2374</v>
      </c>
      <c r="W117" s="1">
        <f t="shared" si="19"/>
        <v>47.5542</v>
      </c>
      <c r="X117" s="1">
        <f t="shared" si="20"/>
        <v>255</v>
      </c>
      <c r="Y117" s="1">
        <f t="shared" si="35"/>
        <v>0.35358173029725176</v>
      </c>
      <c r="AA117" s="1">
        <f t="shared" si="21"/>
        <v>204.91507893451862</v>
      </c>
      <c r="AB117" s="1">
        <f t="shared" si="22"/>
        <v>193.47708070665632</v>
      </c>
      <c r="AC117" s="1">
        <f t="shared" si="23"/>
        <v>200.3684165778629</v>
      </c>
      <c r="AE117" s="1">
        <f t="shared" si="24"/>
        <v>50.999997173431304</v>
      </c>
      <c r="AF117" s="1">
        <f t="shared" si="25"/>
        <v>54.770052619017996</v>
      </c>
      <c r="AG117" s="1">
        <f t="shared" si="26"/>
        <v>61.37222047490216</v>
      </c>
      <c r="AI117" s="1">
        <f t="shared" si="27"/>
        <v>76.768448641944</v>
      </c>
      <c r="AJ117" s="1">
        <f t="shared" si="28"/>
        <v>81.19624102662556</v>
      </c>
      <c r="AK117" s="1">
        <f t="shared" si="29"/>
        <v>82.84749364267978</v>
      </c>
      <c r="AN117" s="12">
        <f>((x_1-xh)*(y_2-yh)-(x_2-xh)*(y_1-yh))/(SQRT((x_1-x_2)^2+(y_1-y_2)^2))</f>
        <v>27.063711291590934</v>
      </c>
      <c r="AO117" s="12">
        <f>((x_2-xh)*(y_3-yh)-(x_3-xh)*(y_2-yh))/(SQRT((x_2-x_3)^2+(y_2-y_3)^2))</f>
        <v>2.945098108418262</v>
      </c>
      <c r="AP117" s="12">
        <f>((x_3-xh)*(y_1-yh)-(x_1-xh)*(y_3-yh))/(SQRT((x_3-x_1)^2+(y_3-y_1)^2))</f>
        <v>17.447537074283847</v>
      </c>
    </row>
    <row r="118" spans="1:42" ht="12.75">
      <c r="A118">
        <f t="shared" si="30"/>
        <v>112</v>
      </c>
      <c r="B118">
        <v>2.9181</v>
      </c>
      <c r="C118">
        <v>8.2138</v>
      </c>
      <c r="D118">
        <v>55.2904</v>
      </c>
      <c r="E118" s="1">
        <f t="shared" si="31"/>
        <v>0.45374861983261267</v>
      </c>
      <c r="G118">
        <v>49.3971</v>
      </c>
      <c r="H118">
        <v>27.485</v>
      </c>
      <c r="I118">
        <v>63.6164</v>
      </c>
      <c r="J118" s="1">
        <f t="shared" si="32"/>
        <v>0.48970787210335825</v>
      </c>
      <c r="L118">
        <v>14.0058</v>
      </c>
      <c r="M118">
        <v>68.5728</v>
      </c>
      <c r="N118">
        <v>55.9344</v>
      </c>
      <c r="O118" s="1">
        <f t="shared" si="33"/>
        <v>0.5129026808274708</v>
      </c>
      <c r="Q118">
        <v>28.0298</v>
      </c>
      <c r="R118">
        <v>47.8415</v>
      </c>
      <c r="S118">
        <v>-10.4337</v>
      </c>
      <c r="T118" s="1">
        <f t="shared" si="34"/>
        <v>0.42032113913054686</v>
      </c>
      <c r="V118" s="1">
        <f t="shared" si="18"/>
        <v>28.0298</v>
      </c>
      <c r="W118" s="1">
        <f t="shared" si="19"/>
        <v>47.8415</v>
      </c>
      <c r="X118" s="1">
        <f t="shared" si="20"/>
        <v>255</v>
      </c>
      <c r="Y118" s="1">
        <f t="shared" si="35"/>
        <v>0.3544559916266063</v>
      </c>
      <c r="AA118" s="1">
        <f t="shared" si="21"/>
        <v>205.14598805811437</v>
      </c>
      <c r="AB118" s="1">
        <f t="shared" si="22"/>
        <v>193.64563240749843</v>
      </c>
      <c r="AC118" s="1">
        <f t="shared" si="23"/>
        <v>200.63292969761972</v>
      </c>
      <c r="AE118" s="1">
        <f t="shared" si="24"/>
        <v>50.999988886665456</v>
      </c>
      <c r="AF118" s="1">
        <f t="shared" si="25"/>
        <v>54.77010634032036</v>
      </c>
      <c r="AG118" s="1">
        <f t="shared" si="26"/>
        <v>61.37231222864265</v>
      </c>
      <c r="AI118" s="1">
        <f t="shared" si="27"/>
        <v>76.7801932883911</v>
      </c>
      <c r="AJ118" s="1">
        <f t="shared" si="28"/>
        <v>81.23389118945376</v>
      </c>
      <c r="AK118" s="1">
        <f t="shared" si="29"/>
        <v>82.83362000192447</v>
      </c>
      <c r="AN118" s="12">
        <f>((x_1-xh)*(y_2-yh)-(x_2-xh)*(y_1-yh))/(SQRT((x_1-x_2)^2+(y_1-y_2)^2))</f>
        <v>26.98802597098706</v>
      </c>
      <c r="AO118" s="12">
        <f>((x_2-xh)*(y_3-yh)-(x_3-xh)*(y_2-yh))/(SQRT((x_2-x_3)^2+(y_2-y_3)^2))</f>
        <v>2.904225314653301</v>
      </c>
      <c r="AP118" s="12">
        <f>((x_3-xh)*(y_1-yh)-(x_1-xh)*(y_3-yh))/(SQRT((x_3-x_1)^2+(y_3-y_1)^2))</f>
        <v>17.538793546353396</v>
      </c>
    </row>
    <row r="119" spans="1:42" ht="12.75">
      <c r="A119">
        <f t="shared" si="30"/>
        <v>113</v>
      </c>
      <c r="B119">
        <v>2.598</v>
      </c>
      <c r="C119">
        <v>8.5215</v>
      </c>
      <c r="D119">
        <v>54.9822</v>
      </c>
      <c r="E119" s="1">
        <f t="shared" si="31"/>
        <v>0.5404910175016777</v>
      </c>
      <c r="G119">
        <v>49.0117</v>
      </c>
      <c r="H119">
        <v>27.9049</v>
      </c>
      <c r="I119">
        <v>63.4111</v>
      </c>
      <c r="J119" s="1">
        <f t="shared" si="32"/>
        <v>0.6058029877773841</v>
      </c>
      <c r="L119">
        <v>13.5529</v>
      </c>
      <c r="M119">
        <v>68.9052</v>
      </c>
      <c r="N119">
        <v>55.5747</v>
      </c>
      <c r="O119" s="1">
        <f t="shared" si="33"/>
        <v>0.6670774018058129</v>
      </c>
      <c r="Q119">
        <v>27.8065</v>
      </c>
      <c r="R119">
        <v>48.1144</v>
      </c>
      <c r="S119">
        <v>-10.7258</v>
      </c>
      <c r="T119" s="1">
        <f t="shared" si="34"/>
        <v>0.4578861321333073</v>
      </c>
      <c r="V119" s="1">
        <f t="shared" si="18"/>
        <v>27.8065</v>
      </c>
      <c r="W119" s="1">
        <f t="shared" si="19"/>
        <v>48.1144</v>
      </c>
      <c r="X119" s="1">
        <f t="shared" si="20"/>
        <v>255</v>
      </c>
      <c r="Y119" s="1">
        <f t="shared" si="35"/>
        <v>0.35261494579782177</v>
      </c>
      <c r="AA119" s="1">
        <f t="shared" si="21"/>
        <v>205.45117794624588</v>
      </c>
      <c r="AB119" s="1">
        <f t="shared" si="22"/>
        <v>193.81535285033533</v>
      </c>
      <c r="AC119" s="1">
        <f t="shared" si="23"/>
        <v>201.0121209223215</v>
      </c>
      <c r="AE119" s="1">
        <f t="shared" si="24"/>
        <v>50.999942141731886</v>
      </c>
      <c r="AF119" s="1">
        <f t="shared" si="25"/>
        <v>54.77006721275773</v>
      </c>
      <c r="AG119" s="1">
        <f t="shared" si="26"/>
        <v>61.37224222684062</v>
      </c>
      <c r="AI119" s="1">
        <f t="shared" si="27"/>
        <v>76.79373339709137</v>
      </c>
      <c r="AJ119" s="1">
        <f t="shared" si="28"/>
        <v>81.30705527648514</v>
      </c>
      <c r="AK119" s="1">
        <f t="shared" si="29"/>
        <v>82.79595230089276</v>
      </c>
      <c r="AN119" s="12">
        <f>((x_1-xh)*(y_2-yh)-(x_2-xh)*(y_1-yh))/(SQRT((x_1-x_2)^2+(y_1-y_2)^2))</f>
        <v>26.82036720851891</v>
      </c>
      <c r="AO119" s="12">
        <f>((x_2-xh)*(y_3-yh)-(x_3-xh)*(y_2-yh))/(SQRT((x_2-x_3)^2+(y_2-y_3)^2))</f>
        <v>2.8191227085295134</v>
      </c>
      <c r="AP119" s="12">
        <f>((x_3-xh)*(y_1-yh)-(x_1-xh)*(y_3-yh))/(SQRT((x_3-x_1)^2+(y_3-y_1)^2))</f>
        <v>17.73598175412251</v>
      </c>
    </row>
    <row r="120" spans="1:42" ht="12.75">
      <c r="A120">
        <f t="shared" si="30"/>
        <v>114</v>
      </c>
      <c r="B120">
        <v>2.2105</v>
      </c>
      <c r="C120">
        <v>8.2756</v>
      </c>
      <c r="D120">
        <v>54.607</v>
      </c>
      <c r="E120" s="1">
        <f t="shared" si="31"/>
        <v>0.5927884108178895</v>
      </c>
      <c r="G120">
        <v>48.5329</v>
      </c>
      <c r="H120">
        <v>27.7491</v>
      </c>
      <c r="I120">
        <v>63.3256</v>
      </c>
      <c r="J120" s="1">
        <f t="shared" si="32"/>
        <v>0.5107184449381087</v>
      </c>
      <c r="L120">
        <v>12.973</v>
      </c>
      <c r="M120">
        <v>68.6881</v>
      </c>
      <c r="N120">
        <v>55.6284</v>
      </c>
      <c r="O120" s="1">
        <f t="shared" si="33"/>
        <v>0.6215304578216525</v>
      </c>
      <c r="Q120">
        <v>27.5259</v>
      </c>
      <c r="R120">
        <v>48.3714</v>
      </c>
      <c r="S120">
        <v>-10.754</v>
      </c>
      <c r="T120" s="1">
        <f t="shared" si="34"/>
        <v>0.3815502588126481</v>
      </c>
      <c r="V120" s="1">
        <f t="shared" si="18"/>
        <v>27.5259</v>
      </c>
      <c r="W120" s="1">
        <f t="shared" si="19"/>
        <v>48.3714</v>
      </c>
      <c r="X120" s="1">
        <f t="shared" si="20"/>
        <v>255</v>
      </c>
      <c r="Y120" s="1">
        <f t="shared" si="35"/>
        <v>0.38050671478963255</v>
      </c>
      <c r="AA120" s="1">
        <f t="shared" si="21"/>
        <v>205.92692175575297</v>
      </c>
      <c r="AB120" s="1">
        <f t="shared" si="22"/>
        <v>193.92175979412417</v>
      </c>
      <c r="AC120" s="1">
        <f t="shared" si="23"/>
        <v>200.9318045603035</v>
      </c>
      <c r="AE120" s="1">
        <f t="shared" si="24"/>
        <v>50.999960097729485</v>
      </c>
      <c r="AF120" s="1">
        <f t="shared" si="25"/>
        <v>54.7700200552273</v>
      </c>
      <c r="AG120" s="1">
        <f t="shared" si="26"/>
        <v>61.3721827904141</v>
      </c>
      <c r="AI120" s="1">
        <f t="shared" si="27"/>
        <v>76.68702931421122</v>
      </c>
      <c r="AJ120" s="1">
        <f t="shared" si="28"/>
        <v>81.26865847568503</v>
      </c>
      <c r="AK120" s="1">
        <f t="shared" si="29"/>
        <v>82.85527562550956</v>
      </c>
      <c r="AN120" s="12">
        <f>((x_1-xh)*(y_2-yh)-(x_2-xh)*(y_1-yh))/(SQRT((x_1-x_2)^2+(y_1-y_2)^2))</f>
        <v>27.151761348178617</v>
      </c>
      <c r="AO120" s="12">
        <f>((x_2-xh)*(y_3-yh)-(x_3-xh)*(y_2-yh))/(SQRT((x_2-x_3)^2+(y_2-y_3)^2))</f>
        <v>2.336104246810832</v>
      </c>
      <c r="AP120" s="12">
        <f>((x_3-xh)*(y_1-yh)-(x_1-xh)*(y_3-yh))/(SQRT((x_3-x_1)^2+(y_3-y_1)^2))</f>
        <v>17.890639960477984</v>
      </c>
    </row>
    <row r="121" spans="1:42" ht="12.75">
      <c r="A121">
        <f t="shared" si="30"/>
        <v>115</v>
      </c>
      <c r="B121">
        <v>1.9396</v>
      </c>
      <c r="C121">
        <v>8.3337</v>
      </c>
      <c r="D121">
        <v>54.3914</v>
      </c>
      <c r="E121" s="1">
        <f t="shared" si="31"/>
        <v>0.3510637833784637</v>
      </c>
      <c r="G121">
        <v>48.2384</v>
      </c>
      <c r="H121">
        <v>27.8148</v>
      </c>
      <c r="I121">
        <v>63.2178</v>
      </c>
      <c r="J121" s="1">
        <f t="shared" si="32"/>
        <v>0.32041782097754956</v>
      </c>
      <c r="L121">
        <v>12.6546</v>
      </c>
      <c r="M121">
        <v>68.7509</v>
      </c>
      <c r="N121">
        <v>55.6158</v>
      </c>
      <c r="O121" s="1">
        <f t="shared" si="33"/>
        <v>0.3247786323020647</v>
      </c>
      <c r="Q121">
        <v>27.2885</v>
      </c>
      <c r="R121">
        <v>48.657</v>
      </c>
      <c r="S121">
        <v>-10.8165</v>
      </c>
      <c r="T121" s="1">
        <f t="shared" si="34"/>
        <v>0.3766063860318857</v>
      </c>
      <c r="V121" s="1">
        <f t="shared" si="18"/>
        <v>27.2885</v>
      </c>
      <c r="W121" s="1">
        <f t="shared" si="19"/>
        <v>48.657</v>
      </c>
      <c r="X121" s="1">
        <f t="shared" si="20"/>
        <v>255</v>
      </c>
      <c r="Y121" s="1">
        <f t="shared" si="35"/>
        <v>0.3713840599702654</v>
      </c>
      <c r="AA121" s="1">
        <f t="shared" si="21"/>
        <v>206.185221701411</v>
      </c>
      <c r="AB121" s="1">
        <f t="shared" si="22"/>
        <v>194.04563341567365</v>
      </c>
      <c r="AC121" s="1">
        <f t="shared" si="23"/>
        <v>200.92778567450546</v>
      </c>
      <c r="AE121" s="1">
        <f t="shared" si="24"/>
        <v>50.99997525107243</v>
      </c>
      <c r="AF121" s="1">
        <f t="shared" si="25"/>
        <v>54.77007859817255</v>
      </c>
      <c r="AG121" s="1">
        <f t="shared" si="26"/>
        <v>61.372212247889514</v>
      </c>
      <c r="AI121" s="1">
        <f t="shared" si="27"/>
        <v>76.64394505790509</v>
      </c>
      <c r="AJ121" s="1">
        <f t="shared" si="28"/>
        <v>81.24023187242607</v>
      </c>
      <c r="AK121" s="1">
        <f t="shared" si="29"/>
        <v>82.8934073128774</v>
      </c>
      <c r="AN121" s="12">
        <f>((x_1-xh)*(y_2-yh)-(x_2-xh)*(y_1-yh))/(SQRT((x_1-x_2)^2+(y_1-y_2)^2))</f>
        <v>27.33595996704623</v>
      </c>
      <c r="AO121" s="12">
        <f>((x_2-xh)*(y_3-yh)-(x_3-xh)*(y_2-yh))/(SQRT((x_2-x_3)^2+(y_2-y_3)^2))</f>
        <v>2.137954517377529</v>
      </c>
      <c r="AP121" s="12">
        <f>((x_3-xh)*(y_1-yh)-(x_1-xh)*(y_3-yh))/(SQRT((x_3-x_1)^2+(y_3-y_1)^2))</f>
        <v>17.917950589627136</v>
      </c>
    </row>
    <row r="122" spans="1:42" ht="12.75">
      <c r="A122">
        <f t="shared" si="30"/>
        <v>116</v>
      </c>
      <c r="B122">
        <v>1.7693</v>
      </c>
      <c r="C122">
        <v>8.6404</v>
      </c>
      <c r="D122">
        <v>54.2846</v>
      </c>
      <c r="E122" s="1">
        <f t="shared" si="31"/>
        <v>0.3667059039611981</v>
      </c>
      <c r="G122">
        <v>48.0731</v>
      </c>
      <c r="H122">
        <v>28.1118</v>
      </c>
      <c r="I122">
        <v>63.1062</v>
      </c>
      <c r="J122" s="1">
        <f t="shared" si="32"/>
        <v>0.35775361633392044</v>
      </c>
      <c r="L122">
        <v>12.4924</v>
      </c>
      <c r="M122">
        <v>69.0557</v>
      </c>
      <c r="N122">
        <v>55.5318</v>
      </c>
      <c r="O122" s="1">
        <f t="shared" si="33"/>
        <v>0.3553419198462247</v>
      </c>
      <c r="Q122">
        <v>27.1049</v>
      </c>
      <c r="R122">
        <v>48.9882</v>
      </c>
      <c r="S122">
        <v>-10.9133</v>
      </c>
      <c r="T122" s="1">
        <f t="shared" si="34"/>
        <v>0.3908614076626153</v>
      </c>
      <c r="V122" s="1">
        <f t="shared" si="18"/>
        <v>27.1049</v>
      </c>
      <c r="W122" s="1">
        <f t="shared" si="19"/>
        <v>48.9882</v>
      </c>
      <c r="X122" s="1">
        <f t="shared" si="20"/>
        <v>255</v>
      </c>
      <c r="Y122" s="1">
        <f t="shared" si="35"/>
        <v>0.3786850934483706</v>
      </c>
      <c r="AA122" s="1">
        <f t="shared" si="21"/>
        <v>206.29229115349898</v>
      </c>
      <c r="AB122" s="1">
        <f t="shared" si="22"/>
        <v>194.1615821078928</v>
      </c>
      <c r="AC122" s="1">
        <f t="shared" si="23"/>
        <v>201.0069464564347</v>
      </c>
      <c r="AE122" s="1">
        <f t="shared" si="24"/>
        <v>50.99997979372148</v>
      </c>
      <c r="AF122" s="1">
        <f t="shared" si="25"/>
        <v>54.770071161721155</v>
      </c>
      <c r="AG122" s="1">
        <f t="shared" si="26"/>
        <v>61.37221566425641</v>
      </c>
      <c r="AI122" s="1">
        <f t="shared" si="27"/>
        <v>76.64710325213105</v>
      </c>
      <c r="AJ122" s="1">
        <f t="shared" si="28"/>
        <v>81.23442806584772</v>
      </c>
      <c r="AK122" s="1">
        <f t="shared" si="29"/>
        <v>82.9059691903464</v>
      </c>
      <c r="AN122" s="12">
        <f>((x_1-xh)*(y_2-yh)-(x_2-xh)*(y_1-yh))/(SQRT((x_1-x_2)^2+(y_1-y_2)^2))</f>
        <v>27.372147358254292</v>
      </c>
      <c r="AO122" s="12">
        <f>((x_2-xh)*(y_3-yh)-(x_3-xh)*(y_2-yh))/(SQRT((x_2-x_3)^2+(y_2-y_3)^2))</f>
        <v>2.133386153759177</v>
      </c>
      <c r="AP122" s="12">
        <f>((x_3-xh)*(y_1-yh)-(x_1-xh)*(y_3-yh))/(SQRT((x_3-x_1)^2+(y_3-y_1)^2))</f>
        <v>17.894598811003792</v>
      </c>
    </row>
    <row r="123" spans="1:42" ht="12.75">
      <c r="A123">
        <f t="shared" si="30"/>
        <v>117</v>
      </c>
      <c r="B123">
        <v>1.6147</v>
      </c>
      <c r="C123">
        <v>8.9477</v>
      </c>
      <c r="D123">
        <v>54.2018</v>
      </c>
      <c r="E123" s="1">
        <f t="shared" si="31"/>
        <v>0.35382239895179</v>
      </c>
      <c r="G123">
        <v>47.9266</v>
      </c>
      <c r="H123">
        <v>28.4035</v>
      </c>
      <c r="I123">
        <v>63.0153</v>
      </c>
      <c r="J123" s="1">
        <f t="shared" si="32"/>
        <v>0.3388420723582002</v>
      </c>
      <c r="L123">
        <v>12.351</v>
      </c>
      <c r="M123">
        <v>69.3599</v>
      </c>
      <c r="N123">
        <v>55.4841</v>
      </c>
      <c r="O123" s="1">
        <f t="shared" si="33"/>
        <v>0.3388316543654035</v>
      </c>
      <c r="Q123">
        <v>26.9293</v>
      </c>
      <c r="R123">
        <v>49.3334</v>
      </c>
      <c r="S123">
        <v>-10.9809</v>
      </c>
      <c r="T123" s="1">
        <f t="shared" si="34"/>
        <v>0.3931515738236319</v>
      </c>
      <c r="V123" s="1">
        <f t="shared" si="18"/>
        <v>26.9293</v>
      </c>
      <c r="W123" s="1">
        <f t="shared" si="19"/>
        <v>49.3334</v>
      </c>
      <c r="X123" s="1">
        <f t="shared" si="20"/>
        <v>255</v>
      </c>
      <c r="Y123" s="1">
        <f t="shared" si="35"/>
        <v>0.3872962690241137</v>
      </c>
      <c r="AA123" s="1">
        <f t="shared" si="21"/>
        <v>206.37768983320365</v>
      </c>
      <c r="AB123" s="1">
        <f t="shared" si="22"/>
        <v>194.26032110389914</v>
      </c>
      <c r="AC123" s="1">
        <f t="shared" si="23"/>
        <v>201.04771047179324</v>
      </c>
      <c r="AE123" s="1">
        <f t="shared" si="24"/>
        <v>50.99998056372179</v>
      </c>
      <c r="AF123" s="1">
        <f t="shared" si="25"/>
        <v>54.77014688459398</v>
      </c>
      <c r="AG123" s="1">
        <f t="shared" si="26"/>
        <v>61.37219516865923</v>
      </c>
      <c r="AI123" s="1">
        <f t="shared" si="27"/>
        <v>76.64675462219958</v>
      </c>
      <c r="AJ123" s="1">
        <f t="shared" si="28"/>
        <v>81.22149778437621</v>
      </c>
      <c r="AK123" s="1">
        <f t="shared" si="29"/>
        <v>82.92271453705314</v>
      </c>
      <c r="AN123" s="12">
        <f>((x_1-xh)*(y_2-yh)-(x_2-xh)*(y_1-yh))/(SQRT((x_1-x_2)^2+(y_1-y_2)^2))</f>
        <v>27.428821738672138</v>
      </c>
      <c r="AO123" s="12">
        <f>((x_2-xh)*(y_3-yh)-(x_3-xh)*(y_2-yh))/(SQRT((x_2-x_3)^2+(y_2-y_3)^2))</f>
        <v>2.126826027398959</v>
      </c>
      <c r="AP123" s="12">
        <f>((x_3-xh)*(y_1-yh)-(x_1-xh)*(y_3-yh))/(SQRT((x_3-x_1)^2+(y_3-y_1)^2))</f>
        <v>17.85754821708496</v>
      </c>
    </row>
    <row r="124" spans="1:42" ht="12.75">
      <c r="A124">
        <f t="shared" si="30"/>
        <v>118</v>
      </c>
      <c r="B124">
        <v>1.4179</v>
      </c>
      <c r="C124">
        <v>9.2548</v>
      </c>
      <c r="D124">
        <v>54.0537</v>
      </c>
      <c r="E124" s="1">
        <f t="shared" si="31"/>
        <v>0.39366770251063266</v>
      </c>
      <c r="G124">
        <v>47.7298</v>
      </c>
      <c r="H124">
        <v>28.7106</v>
      </c>
      <c r="I124">
        <v>62.8672</v>
      </c>
      <c r="J124" s="1">
        <f t="shared" si="32"/>
        <v>0.3936677025106355</v>
      </c>
      <c r="L124">
        <v>12.1542</v>
      </c>
      <c r="M124">
        <v>69.667</v>
      </c>
      <c r="N124">
        <v>55.336</v>
      </c>
      <c r="O124" s="1">
        <f t="shared" si="33"/>
        <v>0.39366770251063743</v>
      </c>
      <c r="Q124">
        <v>26.7324</v>
      </c>
      <c r="R124">
        <v>49.6405</v>
      </c>
      <c r="S124">
        <v>-11.129</v>
      </c>
      <c r="T124" s="1">
        <f t="shared" si="34"/>
        <v>0.3937177034373796</v>
      </c>
      <c r="V124" s="1">
        <f t="shared" si="18"/>
        <v>26.7324</v>
      </c>
      <c r="W124" s="1">
        <f t="shared" si="19"/>
        <v>49.6405</v>
      </c>
      <c r="X124" s="1">
        <f t="shared" si="20"/>
        <v>255</v>
      </c>
      <c r="Y124" s="1">
        <f t="shared" si="35"/>
        <v>0.36480134319928775</v>
      </c>
      <c r="AA124" s="1">
        <f t="shared" si="21"/>
        <v>206.52177647509717</v>
      </c>
      <c r="AB124" s="1">
        <f t="shared" si="22"/>
        <v>194.40669833267063</v>
      </c>
      <c r="AC124" s="1">
        <f t="shared" si="23"/>
        <v>201.19467565890008</v>
      </c>
      <c r="AE124" s="1">
        <f t="shared" si="24"/>
        <v>50.99998056372178</v>
      </c>
      <c r="AF124" s="1">
        <f t="shared" si="25"/>
        <v>54.77014688459398</v>
      </c>
      <c r="AG124" s="1">
        <f t="shared" si="26"/>
        <v>61.37219516865923</v>
      </c>
      <c r="AI124" s="1">
        <f t="shared" si="27"/>
        <v>76.6562583281567</v>
      </c>
      <c r="AJ124" s="1">
        <f t="shared" si="28"/>
        <v>81.22813852901076</v>
      </c>
      <c r="AK124" s="1">
        <f t="shared" si="29"/>
        <v>82.92792754261427</v>
      </c>
      <c r="AN124" s="12">
        <f>((x_1-xh)*(y_2-yh)-(x_2-xh)*(y_1-yh))/(SQRT((x_1-x_2)^2+(y_1-y_2)^2))</f>
        <v>27.428860470046505</v>
      </c>
      <c r="AO124" s="12">
        <f>((x_2-xh)*(y_3-yh)-(x_3-xh)*(y_2-yh))/(SQRT((x_2-x_3)^2+(y_2-y_3)^2))</f>
        <v>2.126901523227277</v>
      </c>
      <c r="AP124" s="12">
        <f>((x_3-xh)*(y_1-yh)-(x_1-xh)*(y_3-yh))/(SQRT((x_3-x_1)^2+(y_3-y_1)^2))</f>
        <v>17.85744975981015</v>
      </c>
    </row>
    <row r="125" spans="1:42" ht="12.75">
      <c r="A125">
        <f t="shared" si="30"/>
        <v>119</v>
      </c>
      <c r="B125">
        <v>1.3687</v>
      </c>
      <c r="C125">
        <v>9.3645</v>
      </c>
      <c r="D125">
        <v>54.0611</v>
      </c>
      <c r="E125" s="1">
        <f t="shared" si="31"/>
        <v>0.1204553444227365</v>
      </c>
      <c r="G125">
        <v>47.6861</v>
      </c>
      <c r="H125">
        <v>28.8124</v>
      </c>
      <c r="I125">
        <v>62.8631</v>
      </c>
      <c r="J125" s="1">
        <f t="shared" si="32"/>
        <v>0.11085909976181292</v>
      </c>
      <c r="L125">
        <v>12.1034</v>
      </c>
      <c r="M125">
        <v>69.7757</v>
      </c>
      <c r="N125">
        <v>55.404</v>
      </c>
      <c r="O125" s="1">
        <f t="shared" si="33"/>
        <v>0.137914212465577</v>
      </c>
      <c r="Q125">
        <v>26.6345</v>
      </c>
      <c r="R125">
        <v>49.825</v>
      </c>
      <c r="S125">
        <v>-11.0941</v>
      </c>
      <c r="T125" s="1">
        <f t="shared" si="34"/>
        <v>0.21176087929549176</v>
      </c>
      <c r="V125" s="1">
        <f t="shared" si="18"/>
        <v>26.6345</v>
      </c>
      <c r="W125" s="1">
        <f t="shared" si="19"/>
        <v>49.825</v>
      </c>
      <c r="X125" s="1">
        <f t="shared" si="20"/>
        <v>255</v>
      </c>
      <c r="Y125" s="1">
        <f t="shared" si="35"/>
        <v>0.20886517182144035</v>
      </c>
      <c r="AA125" s="1">
        <f t="shared" si="21"/>
        <v>206.52325351664396</v>
      </c>
      <c r="AB125" s="1">
        <f t="shared" si="22"/>
        <v>194.4255321785953</v>
      </c>
      <c r="AC125" s="1">
        <f t="shared" si="23"/>
        <v>201.11625124216096</v>
      </c>
      <c r="AE125" s="1">
        <f t="shared" si="24"/>
        <v>50.999976089896364</v>
      </c>
      <c r="AF125" s="1">
        <f t="shared" si="25"/>
        <v>54.77005257428553</v>
      </c>
      <c r="AG125" s="1">
        <f t="shared" si="26"/>
        <v>61.37222702444486</v>
      </c>
      <c r="AI125" s="1">
        <f t="shared" si="27"/>
        <v>76.64563953627832</v>
      </c>
      <c r="AJ125" s="1">
        <f t="shared" si="28"/>
        <v>81.20013681133354</v>
      </c>
      <c r="AK125" s="1">
        <f t="shared" si="29"/>
        <v>82.95070504256282</v>
      </c>
      <c r="AN125" s="12">
        <f>((x_1-xh)*(y_2-yh)-(x_2-xh)*(y_1-yh))/(SQRT((x_1-x_2)^2+(y_1-y_2)^2))</f>
        <v>27.52398557034509</v>
      </c>
      <c r="AO125" s="12">
        <f>((x_2-xh)*(y_3-yh)-(x_3-xh)*(y_2-yh))/(SQRT((x_2-x_3)^2+(y_2-y_3)^2))</f>
        <v>2.113131076832352</v>
      </c>
      <c r="AP125" s="12">
        <f>((x_3-xh)*(y_1-yh)-(x_1-xh)*(y_3-yh))/(SQRT((x_3-x_1)^2+(y_3-y_1)^2))</f>
        <v>17.797422944390807</v>
      </c>
    </row>
    <row r="126" spans="1:42" ht="12.75">
      <c r="A126">
        <f t="shared" si="30"/>
        <v>120</v>
      </c>
      <c r="B126">
        <v>1.3195</v>
      </c>
      <c r="C126">
        <v>9.4743</v>
      </c>
      <c r="D126">
        <v>54.0684</v>
      </c>
      <c r="E126" s="1">
        <f t="shared" si="31"/>
        <v>0.12054032520281294</v>
      </c>
      <c r="G126">
        <v>47.6424</v>
      </c>
      <c r="H126">
        <v>28.9142</v>
      </c>
      <c r="I126">
        <v>62.859</v>
      </c>
      <c r="J126" s="1">
        <f t="shared" si="32"/>
        <v>0.11085909976181599</v>
      </c>
      <c r="L126">
        <v>12.0527</v>
      </c>
      <c r="M126">
        <v>69.8844</v>
      </c>
      <c r="N126">
        <v>55.4718</v>
      </c>
      <c r="O126" s="1">
        <f t="shared" si="33"/>
        <v>0.13777888081995593</v>
      </c>
      <c r="Q126">
        <v>26.5365</v>
      </c>
      <c r="R126">
        <v>50.0095</v>
      </c>
      <c r="S126">
        <v>-11.0593</v>
      </c>
      <c r="T126" s="1">
        <f t="shared" si="34"/>
        <v>0.21179067495997003</v>
      </c>
      <c r="V126" s="1">
        <f t="shared" si="18"/>
        <v>26.5365</v>
      </c>
      <c r="W126" s="1">
        <f t="shared" si="19"/>
        <v>50.0095</v>
      </c>
      <c r="X126" s="1">
        <f t="shared" si="20"/>
        <v>255</v>
      </c>
      <c r="Y126" s="1">
        <f t="shared" si="35"/>
        <v>0.20891206283984598</v>
      </c>
      <c r="AA126" s="1">
        <f t="shared" si="21"/>
        <v>206.52483484220488</v>
      </c>
      <c r="AB126" s="1">
        <f t="shared" si="22"/>
        <v>194.44442542253557</v>
      </c>
      <c r="AC126" s="1">
        <f t="shared" si="23"/>
        <v>201.03804293638058</v>
      </c>
      <c r="AE126" s="1">
        <f t="shared" si="24"/>
        <v>50.999955144882236</v>
      </c>
      <c r="AF126" s="1">
        <f t="shared" si="25"/>
        <v>54.770016961563925</v>
      </c>
      <c r="AG126" s="1">
        <f t="shared" si="26"/>
        <v>61.37223554515511</v>
      </c>
      <c r="AI126" s="1">
        <f t="shared" si="27"/>
        <v>76.63502742782462</v>
      </c>
      <c r="AJ126" s="1">
        <f t="shared" si="28"/>
        <v>81.17211591937856</v>
      </c>
      <c r="AK126" s="1">
        <f t="shared" si="29"/>
        <v>82.97354010836236</v>
      </c>
      <c r="AN126" s="12">
        <f>((x_1-xh)*(y_2-yh)-(x_2-xh)*(y_1-yh))/(SQRT((x_1-x_2)^2+(y_1-y_2)^2))</f>
        <v>27.619121102338156</v>
      </c>
      <c r="AO126" s="12">
        <f>((x_2-xh)*(y_3-yh)-(x_3-xh)*(y_2-yh))/(SQRT((x_2-x_3)^2+(y_2-y_3)^2))</f>
        <v>2.099474681774437</v>
      </c>
      <c r="AP126" s="12">
        <f>((x_3-xh)*(y_1-yh)-(x_1-xh)*(y_3-yh))/(SQRT((x_3-x_1)^2+(y_3-y_1)^2))</f>
        <v>17.737234410308726</v>
      </c>
    </row>
    <row r="127" spans="1:42" ht="12.75">
      <c r="A127">
        <f t="shared" si="30"/>
        <v>121</v>
      </c>
      <c r="B127">
        <v>1.1226</v>
      </c>
      <c r="C127">
        <v>9.7814</v>
      </c>
      <c r="D127">
        <v>53.9202</v>
      </c>
      <c r="E127" s="1">
        <f t="shared" si="31"/>
        <v>0.3937553301226521</v>
      </c>
      <c r="G127">
        <v>47.4456</v>
      </c>
      <c r="H127">
        <v>29.2213</v>
      </c>
      <c r="I127">
        <v>62.7109</v>
      </c>
      <c r="J127" s="1">
        <f t="shared" si="32"/>
        <v>0.3936677025106328</v>
      </c>
      <c r="L127">
        <v>11.8558</v>
      </c>
      <c r="M127">
        <v>70.1915</v>
      </c>
      <c r="N127">
        <v>55.3237</v>
      </c>
      <c r="O127" s="1">
        <f t="shared" si="33"/>
        <v>0.3937177034373778</v>
      </c>
      <c r="Q127">
        <v>26.3397</v>
      </c>
      <c r="R127">
        <v>50.3166</v>
      </c>
      <c r="S127">
        <v>-11.2074</v>
      </c>
      <c r="T127" s="1">
        <f t="shared" si="34"/>
        <v>0.39366770251063105</v>
      </c>
      <c r="V127" s="1">
        <f t="shared" si="18"/>
        <v>26.3397</v>
      </c>
      <c r="W127" s="1">
        <f t="shared" si="19"/>
        <v>50.3166</v>
      </c>
      <c r="X127" s="1">
        <f t="shared" si="20"/>
        <v>255</v>
      </c>
      <c r="Y127" s="1">
        <f t="shared" si="35"/>
        <v>0.3647473783319064</v>
      </c>
      <c r="AA127" s="1">
        <f t="shared" si="21"/>
        <v>206.66903623786996</v>
      </c>
      <c r="AB127" s="1">
        <f t="shared" si="22"/>
        <v>194.5907723292911</v>
      </c>
      <c r="AC127" s="1">
        <f t="shared" si="23"/>
        <v>201.1850386855593</v>
      </c>
      <c r="AE127" s="1">
        <f t="shared" si="24"/>
        <v>51.00006321074515</v>
      </c>
      <c r="AF127" s="1">
        <f t="shared" si="25"/>
        <v>54.77008194187773</v>
      </c>
      <c r="AG127" s="1">
        <f t="shared" si="26"/>
        <v>61.372237831938314</v>
      </c>
      <c r="AI127" s="1">
        <f t="shared" si="27"/>
        <v>76.64451037298589</v>
      </c>
      <c r="AJ127" s="1">
        <f t="shared" si="28"/>
        <v>81.17880813260017</v>
      </c>
      <c r="AK127" s="1">
        <f t="shared" si="29"/>
        <v>82.97868295201906</v>
      </c>
      <c r="AN127" s="12">
        <f>((x_1-xh)*(y_2-yh)-(x_2-xh)*(y_1-yh))/(SQRT((x_1-x_2)^2+(y_1-y_2)^2))</f>
        <v>27.61911239929797</v>
      </c>
      <c r="AO127" s="12">
        <f>((x_2-xh)*(y_3-yh)-(x_3-xh)*(y_2-yh))/(SQRT((x_2-x_3)^2+(y_2-y_3)^2))</f>
        <v>2.0994332734726244</v>
      </c>
      <c r="AP127" s="12">
        <f>((x_3-xh)*(y_1-yh)-(x_1-xh)*(y_3-yh))/(SQRT((x_3-x_1)^2+(y_3-y_1)^2))</f>
        <v>17.73733286834907</v>
      </c>
    </row>
    <row r="128" spans="1:42" ht="12.75">
      <c r="A128">
        <f t="shared" si="30"/>
        <v>122</v>
      </c>
      <c r="B128">
        <v>0.9454</v>
      </c>
      <c r="C128">
        <v>10.0682</v>
      </c>
      <c r="D128">
        <v>53.8126</v>
      </c>
      <c r="E128" s="1">
        <f t="shared" si="31"/>
        <v>0.35388110997904265</v>
      </c>
      <c r="G128">
        <v>47.2701</v>
      </c>
      <c r="H128">
        <v>29.5057</v>
      </c>
      <c r="I128">
        <v>62.5995</v>
      </c>
      <c r="J128" s="1">
        <f t="shared" si="32"/>
        <v>0.35226917265068974</v>
      </c>
      <c r="L128">
        <v>11.6761</v>
      </c>
      <c r="M128">
        <v>70.4781</v>
      </c>
      <c r="N128">
        <v>55.2446</v>
      </c>
      <c r="O128" s="1">
        <f t="shared" si="33"/>
        <v>0.34740244673864445</v>
      </c>
      <c r="Q128">
        <v>26.1409</v>
      </c>
      <c r="R128">
        <v>50.6388</v>
      </c>
      <c r="S128">
        <v>-11.3013</v>
      </c>
      <c r="T128" s="1">
        <f t="shared" si="34"/>
        <v>0.3900660072346759</v>
      </c>
      <c r="V128" s="1">
        <f t="shared" si="18"/>
        <v>26.1409</v>
      </c>
      <c r="W128" s="1">
        <f t="shared" si="19"/>
        <v>50.6388</v>
      </c>
      <c r="X128" s="1">
        <f t="shared" si="20"/>
        <v>255</v>
      </c>
      <c r="Y128" s="1">
        <f t="shared" si="35"/>
        <v>0.3785951399582439</v>
      </c>
      <c r="AA128" s="1">
        <f t="shared" si="21"/>
        <v>206.7780373331994</v>
      </c>
      <c r="AB128" s="1">
        <f t="shared" si="22"/>
        <v>194.70748164490237</v>
      </c>
      <c r="AC128" s="1">
        <f t="shared" si="23"/>
        <v>201.2586596713046</v>
      </c>
      <c r="AE128" s="1">
        <f t="shared" si="24"/>
        <v>51.00003772498605</v>
      </c>
      <c r="AF128" s="1">
        <f t="shared" si="25"/>
        <v>54.770110021525426</v>
      </c>
      <c r="AG128" s="1">
        <f t="shared" si="26"/>
        <v>61.372262175187906</v>
      </c>
      <c r="AI128" s="1">
        <f t="shared" si="27"/>
        <v>76.646365941206</v>
      </c>
      <c r="AJ128" s="1">
        <f t="shared" si="28"/>
        <v>81.17127226167304</v>
      </c>
      <c r="AK128" s="1">
        <f t="shared" si="29"/>
        <v>82.99274311242007</v>
      </c>
      <c r="AN128" s="12">
        <f>((x_1-xh)*(y_2-yh)-(x_2-xh)*(y_1-yh))/(SQRT((x_1-x_2)^2+(y_1-y_2)^2))</f>
        <v>27.66233775845649</v>
      </c>
      <c r="AO128" s="12">
        <f>((x_2-xh)*(y_3-yh)-(x_3-xh)*(y_2-yh))/(SQRT((x_2-x_3)^2+(y_2-y_3)^2))</f>
        <v>2.0912851214763895</v>
      </c>
      <c r="AP128" s="12">
        <f>((x_3-xh)*(y_1-yh)-(x_1-xh)*(y_3-yh))/(SQRT((x_3-x_1)^2+(y_3-y_1)^2))</f>
        <v>17.71162733820934</v>
      </c>
    </row>
    <row r="129" spans="1:42" ht="12.75">
      <c r="A129">
        <f t="shared" si="30"/>
        <v>123</v>
      </c>
      <c r="B129">
        <v>0.7485</v>
      </c>
      <c r="C129">
        <v>10.3753</v>
      </c>
      <c r="D129">
        <v>53.6645</v>
      </c>
      <c r="E129" s="1">
        <f t="shared" si="31"/>
        <v>0.39371770343737655</v>
      </c>
      <c r="G129">
        <v>47.0732</v>
      </c>
      <c r="H129">
        <v>29.8128</v>
      </c>
      <c r="I129">
        <v>62.4514</v>
      </c>
      <c r="J129" s="1">
        <f t="shared" si="32"/>
        <v>0.3937177034373723</v>
      </c>
      <c r="L129">
        <v>11.4792</v>
      </c>
      <c r="M129">
        <v>70.7852</v>
      </c>
      <c r="N129">
        <v>55.0964</v>
      </c>
      <c r="O129" s="1">
        <f t="shared" si="33"/>
        <v>0.39375533012265607</v>
      </c>
      <c r="Q129">
        <v>25.9441</v>
      </c>
      <c r="R129">
        <v>50.9459</v>
      </c>
      <c r="S129">
        <v>-11.4494</v>
      </c>
      <c r="T129" s="1">
        <f t="shared" si="34"/>
        <v>0.3936677025106317</v>
      </c>
      <c r="V129" s="1">
        <f t="shared" si="18"/>
        <v>25.9441</v>
      </c>
      <c r="W129" s="1">
        <f t="shared" si="19"/>
        <v>50.9459</v>
      </c>
      <c r="X129" s="1">
        <f t="shared" si="20"/>
        <v>255</v>
      </c>
      <c r="Y129" s="1">
        <f t="shared" si="35"/>
        <v>0.3647473783319064</v>
      </c>
      <c r="AA129" s="1">
        <f t="shared" si="21"/>
        <v>206.92214817164933</v>
      </c>
      <c r="AB129" s="1">
        <f t="shared" si="22"/>
        <v>194.85381737184417</v>
      </c>
      <c r="AC129" s="1">
        <f t="shared" si="23"/>
        <v>201.40576071567563</v>
      </c>
      <c r="AE129" s="1">
        <f t="shared" si="24"/>
        <v>51.00003772498605</v>
      </c>
      <c r="AF129" s="1">
        <f t="shared" si="25"/>
        <v>54.770123450289944</v>
      </c>
      <c r="AG129" s="1">
        <f t="shared" si="26"/>
        <v>61.3722598419677</v>
      </c>
      <c r="AI129" s="1">
        <f t="shared" si="27"/>
        <v>76.65582300742852</v>
      </c>
      <c r="AJ129" s="1">
        <f t="shared" si="28"/>
        <v>81.17797661814193</v>
      </c>
      <c r="AK129" s="1">
        <f t="shared" si="29"/>
        <v>82.99786976978953</v>
      </c>
      <c r="AN129" s="12">
        <f>((x_1-xh)*(y_2-yh)-(x_2-xh)*(y_1-yh))/(SQRT((x_1-x_2)^2+(y_1-y_2)^2))</f>
        <v>27.662299067146485</v>
      </c>
      <c r="AO129" s="12">
        <f>((x_2-xh)*(y_3-yh)-(x_3-xh)*(y_2-yh))/(SQRT((x_2-x_3)^2+(y_2-y_3)^2))</f>
        <v>2.091209629754945</v>
      </c>
      <c r="AP129" s="12">
        <f>((x_3-xh)*(y_1-yh)-(x_1-xh)*(y_3-yh))/(SQRT((x_3-x_1)^2+(y_3-y_1)^2))</f>
        <v>17.711725796941423</v>
      </c>
    </row>
    <row r="130" spans="1:42" ht="12.75">
      <c r="A130">
        <f t="shared" si="30"/>
        <v>124</v>
      </c>
      <c r="B130">
        <v>0.6986</v>
      </c>
      <c r="C130">
        <v>10.5031</v>
      </c>
      <c r="D130">
        <v>53.6665</v>
      </c>
      <c r="E130" s="1">
        <f t="shared" si="31"/>
        <v>0.13721096894927956</v>
      </c>
      <c r="G130">
        <v>47.0305</v>
      </c>
      <c r="H130">
        <v>29.9284</v>
      </c>
      <c r="I130">
        <v>62.4421</v>
      </c>
      <c r="J130" s="1">
        <f t="shared" si="32"/>
        <v>0.12358454595943522</v>
      </c>
      <c r="L130">
        <v>11.4352</v>
      </c>
      <c r="M130">
        <v>70.9107</v>
      </c>
      <c r="N130">
        <v>55.1492</v>
      </c>
      <c r="O130" s="1">
        <f t="shared" si="33"/>
        <v>0.14308770037987334</v>
      </c>
      <c r="Q130">
        <v>25.8556</v>
      </c>
      <c r="R130">
        <v>51.1338</v>
      </c>
      <c r="S130">
        <v>-11.4249</v>
      </c>
      <c r="T130" s="1">
        <f t="shared" si="34"/>
        <v>0.20913849478276275</v>
      </c>
      <c r="V130" s="1">
        <f t="shared" si="18"/>
        <v>25.8556</v>
      </c>
      <c r="W130" s="1">
        <f t="shared" si="19"/>
        <v>51.1338</v>
      </c>
      <c r="X130" s="1">
        <f t="shared" si="20"/>
        <v>255</v>
      </c>
      <c r="Y130" s="1">
        <f t="shared" si="35"/>
        <v>0.20769848338396604</v>
      </c>
      <c r="AA130" s="1">
        <f t="shared" si="21"/>
        <v>206.92729799071944</v>
      </c>
      <c r="AB130" s="1">
        <f t="shared" si="22"/>
        <v>194.87583285666798</v>
      </c>
      <c r="AC130" s="1">
        <f t="shared" si="23"/>
        <v>201.3440239252459</v>
      </c>
      <c r="AE130" s="1">
        <f t="shared" si="24"/>
        <v>50.99998424568384</v>
      </c>
      <c r="AF130" s="1">
        <f t="shared" si="25"/>
        <v>54.77007107709466</v>
      </c>
      <c r="AG130" s="1">
        <f t="shared" si="26"/>
        <v>61.37223408521153</v>
      </c>
      <c r="AI130" s="1">
        <f t="shared" si="27"/>
        <v>76.64741484623656</v>
      </c>
      <c r="AJ130" s="1">
        <f t="shared" si="28"/>
        <v>81.1541315052149</v>
      </c>
      <c r="AK130" s="1">
        <f t="shared" si="29"/>
        <v>83.0176840290466</v>
      </c>
      <c r="AN130" s="12">
        <f>((x_1-xh)*(y_2-yh)-(x_2-xh)*(y_1-yh))/(SQRT((x_1-x_2)^2+(y_1-y_2)^2))</f>
        <v>27.74352478293066</v>
      </c>
      <c r="AO130" s="12">
        <f>((x_2-xh)*(y_3-yh)-(x_3-xh)*(y_2-yh))/(SQRT((x_2-x_3)^2+(y_2-y_3)^2))</f>
        <v>2.0814042651726035</v>
      </c>
      <c r="AP130" s="12">
        <f>((x_3-xh)*(y_1-yh)-(x_1-xh)*(y_3-yh))/(SQRT((x_3-x_1)^2+(y_3-y_1)^2))</f>
        <v>17.65871417370023</v>
      </c>
    </row>
    <row r="131" spans="1:42" ht="12.75">
      <c r="A131">
        <f t="shared" si="30"/>
        <v>125</v>
      </c>
      <c r="B131">
        <v>0.6487</v>
      </c>
      <c r="C131">
        <v>10.6308</v>
      </c>
      <c r="D131">
        <v>53.6683</v>
      </c>
      <c r="E131" s="1">
        <f t="shared" si="31"/>
        <v>0.1371150611712667</v>
      </c>
      <c r="G131">
        <v>46.9878</v>
      </c>
      <c r="H131">
        <v>30.044</v>
      </c>
      <c r="I131">
        <v>62.4327</v>
      </c>
      <c r="J131" s="1">
        <f t="shared" si="32"/>
        <v>0.1235921113987481</v>
      </c>
      <c r="L131">
        <v>11.3911</v>
      </c>
      <c r="M131">
        <v>71.0361</v>
      </c>
      <c r="N131">
        <v>55.2019</v>
      </c>
      <c r="O131" s="1">
        <f t="shared" si="33"/>
        <v>0.1429939159544907</v>
      </c>
      <c r="Q131">
        <v>25.7671</v>
      </c>
      <c r="R131">
        <v>51.3217</v>
      </c>
      <c r="S131">
        <v>-11.4003</v>
      </c>
      <c r="T131" s="1">
        <f t="shared" si="34"/>
        <v>0.20915023308617084</v>
      </c>
      <c r="V131" s="1">
        <f t="shared" si="18"/>
        <v>25.7671</v>
      </c>
      <c r="W131" s="1">
        <f t="shared" si="19"/>
        <v>51.3217</v>
      </c>
      <c r="X131" s="1">
        <f t="shared" si="20"/>
        <v>255</v>
      </c>
      <c r="Y131" s="1">
        <f t="shared" si="35"/>
        <v>0.20769848338396604</v>
      </c>
      <c r="AA131" s="1">
        <f t="shared" si="21"/>
        <v>206.93268660668377</v>
      </c>
      <c r="AB131" s="1">
        <f t="shared" si="22"/>
        <v>194.89798268599395</v>
      </c>
      <c r="AC131" s="1">
        <f t="shared" si="23"/>
        <v>201.28240784273723</v>
      </c>
      <c r="AE131" s="1">
        <f t="shared" si="24"/>
        <v>50.99999245499944</v>
      </c>
      <c r="AF131" s="1">
        <f t="shared" si="25"/>
        <v>54.770081083927565</v>
      </c>
      <c r="AG131" s="1">
        <f t="shared" si="26"/>
        <v>61.37223602582849</v>
      </c>
      <c r="AI131" s="1">
        <f t="shared" si="27"/>
        <v>76.63897355721474</v>
      </c>
      <c r="AJ131" s="1">
        <f t="shared" si="28"/>
        <v>81.13029293470396</v>
      </c>
      <c r="AK131" s="1">
        <f t="shared" si="29"/>
        <v>83.0375200659306</v>
      </c>
      <c r="AN131" s="12">
        <f>((x_1-xh)*(y_2-yh)-(x_2-xh)*(y_1-yh))/(SQRT((x_1-x_2)^2+(y_1-y_2)^2))</f>
        <v>27.824761433581774</v>
      </c>
      <c r="AO131" s="12">
        <f>((x_2-xh)*(y_3-yh)-(x_3-xh)*(y_2-yh))/(SQRT((x_2-x_3)^2+(y_2-y_3)^2))</f>
        <v>2.0715372277211186</v>
      </c>
      <c r="AP131" s="12">
        <f>((x_3-xh)*(y_1-yh)-(x_1-xh)*(y_3-yh))/(SQRT((x_3-x_1)^2+(y_3-y_1)^2))</f>
        <v>17.605745413054162</v>
      </c>
    </row>
    <row r="132" spans="1:42" ht="12.75">
      <c r="A132">
        <f t="shared" si="30"/>
        <v>126</v>
      </c>
      <c r="B132">
        <v>0.4518</v>
      </c>
      <c r="C132">
        <v>10.9379</v>
      </c>
      <c r="D132">
        <v>53.5202</v>
      </c>
      <c r="E132" s="1">
        <f t="shared" si="31"/>
        <v>0.39371770343737394</v>
      </c>
      <c r="G132">
        <v>46.791</v>
      </c>
      <c r="H132">
        <v>30.3511</v>
      </c>
      <c r="I132">
        <v>62.2846</v>
      </c>
      <c r="J132" s="1">
        <f t="shared" si="32"/>
        <v>0.3936677025106328</v>
      </c>
      <c r="L132">
        <v>11.1942</v>
      </c>
      <c r="M132">
        <v>71.3432</v>
      </c>
      <c r="N132">
        <v>55.0538</v>
      </c>
      <c r="O132" s="1">
        <f t="shared" si="33"/>
        <v>0.39371770343736673</v>
      </c>
      <c r="Q132">
        <v>25.5702</v>
      </c>
      <c r="R132">
        <v>51.6289</v>
      </c>
      <c r="S132">
        <v>-11.5484</v>
      </c>
      <c r="T132" s="1">
        <f t="shared" si="34"/>
        <v>0.39379570845808004</v>
      </c>
      <c r="V132" s="1">
        <f t="shared" si="18"/>
        <v>25.5702</v>
      </c>
      <c r="W132" s="1">
        <f t="shared" si="19"/>
        <v>51.6289</v>
      </c>
      <c r="X132" s="1">
        <f t="shared" si="20"/>
        <v>255</v>
      </c>
      <c r="Y132" s="1">
        <f t="shared" si="35"/>
        <v>0.3648855299953683</v>
      </c>
      <c r="AA132" s="1">
        <f t="shared" si="21"/>
        <v>207.07680050551295</v>
      </c>
      <c r="AB132" s="1">
        <f t="shared" si="22"/>
        <v>195.04433476171513</v>
      </c>
      <c r="AC132" s="1">
        <f t="shared" si="23"/>
        <v>201.42940672833745</v>
      </c>
      <c r="AE132" s="1">
        <f t="shared" si="24"/>
        <v>51.00008331601037</v>
      </c>
      <c r="AF132" s="1">
        <f t="shared" si="25"/>
        <v>54.770146076945956</v>
      </c>
      <c r="AG132" s="1">
        <f t="shared" si="26"/>
        <v>61.372236025828485</v>
      </c>
      <c r="AI132" s="1">
        <f t="shared" si="27"/>
        <v>76.64842000013314</v>
      </c>
      <c r="AJ132" s="1">
        <f t="shared" si="28"/>
        <v>81.13695991767705</v>
      </c>
      <c r="AK132" s="1">
        <f t="shared" si="29"/>
        <v>83.04264941971851</v>
      </c>
      <c r="AN132" s="12">
        <f>((x_1-xh)*(y_2-yh)-(x_2-xh)*(y_1-yh))/(SQRT((x_1-x_2)^2+(y_1-y_2)^2))</f>
        <v>27.824883576866384</v>
      </c>
      <c r="AO132" s="12">
        <f>((x_2-xh)*(y_3-yh)-(x_3-xh)*(y_2-yh))/(SQRT((x_2-x_3)^2+(y_2-y_3)^2))</f>
        <v>2.0715054715810823</v>
      </c>
      <c r="AP132" s="12">
        <f>((x_3-xh)*(y_1-yh)-(x_1-xh)*(y_3-yh))/(SQRT((x_3-x_1)^2+(y_3-y_1)^2))</f>
        <v>17.605727903906416</v>
      </c>
    </row>
    <row r="133" spans="1:42" ht="12.75">
      <c r="A133">
        <f t="shared" si="30"/>
        <v>127</v>
      </c>
      <c r="B133">
        <v>0.3116</v>
      </c>
      <c r="C133">
        <v>11.2155</v>
      </c>
      <c r="D133">
        <v>53.4565</v>
      </c>
      <c r="E133" s="1">
        <f t="shared" si="31"/>
        <v>0.3174515553592395</v>
      </c>
      <c r="G133">
        <v>46.6593</v>
      </c>
      <c r="H133">
        <v>30.6143</v>
      </c>
      <c r="I133">
        <v>62.2072</v>
      </c>
      <c r="J133" s="1">
        <f t="shared" si="32"/>
        <v>0.30431873093846673</v>
      </c>
      <c r="L133">
        <v>11.0616</v>
      </c>
      <c r="M133">
        <v>71.618</v>
      </c>
      <c r="N133">
        <v>55.0475</v>
      </c>
      <c r="O133" s="1">
        <f t="shared" si="33"/>
        <v>0.3051843541205865</v>
      </c>
      <c r="Q133">
        <v>25.3856</v>
      </c>
      <c r="R133">
        <v>51.9743</v>
      </c>
      <c r="S133">
        <v>-11.5868</v>
      </c>
      <c r="T133" s="1">
        <f t="shared" si="34"/>
        <v>0.39351350675675467</v>
      </c>
      <c r="V133" s="1">
        <f t="shared" si="18"/>
        <v>25.3856</v>
      </c>
      <c r="W133" s="1">
        <f t="shared" si="19"/>
        <v>51.9743</v>
      </c>
      <c r="X133" s="1">
        <f t="shared" si="20"/>
        <v>255</v>
      </c>
      <c r="Y133" s="1">
        <f t="shared" si="35"/>
        <v>0.3916354427270321</v>
      </c>
      <c r="AA133" s="1">
        <f t="shared" si="21"/>
        <v>207.1467297489632</v>
      </c>
      <c r="AB133" s="1">
        <f t="shared" si="22"/>
        <v>195.13555197228925</v>
      </c>
      <c r="AC133" s="1">
        <f t="shared" si="23"/>
        <v>201.42505847570206</v>
      </c>
      <c r="AE133" s="1">
        <f t="shared" si="24"/>
        <v>50.99997536489602</v>
      </c>
      <c r="AF133" s="1">
        <f t="shared" si="25"/>
        <v>54.77007360840407</v>
      </c>
      <c r="AG133" s="1">
        <f t="shared" si="26"/>
        <v>61.37227213693493</v>
      </c>
      <c r="AI133" s="1">
        <f t="shared" si="27"/>
        <v>76.64322370101404</v>
      </c>
      <c r="AJ133" s="1">
        <f t="shared" si="28"/>
        <v>81.11273667134536</v>
      </c>
      <c r="AK133" s="1">
        <f t="shared" si="29"/>
        <v>83.06762425046473</v>
      </c>
      <c r="AN133" s="12">
        <f>((x_1-xh)*(y_2-yh)-(x_2-xh)*(y_1-yh))/(SQRT((x_1-x_2)^2+(y_1-y_2)^2))</f>
        <v>27.917390078463196</v>
      </c>
      <c r="AO133" s="12">
        <f>((x_2-xh)*(y_3-yh)-(x_3-xh)*(y_2-yh))/(SQRT((x_2-x_3)^2+(y_2-y_3)^2))</f>
        <v>2.0613877964732454</v>
      </c>
      <c r="AP133" s="12">
        <f>((x_3-xh)*(y_1-yh)-(x_1-xh)*(y_3-yh))/(SQRT((x_3-x_1)^2+(y_3-y_1)^2))</f>
        <v>17.544356990438235</v>
      </c>
    </row>
    <row r="134" spans="1:42" ht="12.75">
      <c r="A134">
        <f t="shared" si="30"/>
        <v>128</v>
      </c>
      <c r="B134">
        <v>0.1166</v>
      </c>
      <c r="C134">
        <v>11.5216</v>
      </c>
      <c r="D134">
        <v>53.3119</v>
      </c>
      <c r="E134" s="1">
        <f t="shared" si="31"/>
        <v>0.3906806496359891</v>
      </c>
      <c r="G134">
        <v>46.4646</v>
      </c>
      <c r="H134">
        <v>30.9199</v>
      </c>
      <c r="I134">
        <v>62.0622</v>
      </c>
      <c r="J134" s="1">
        <f t="shared" si="32"/>
        <v>0.3902876503298582</v>
      </c>
      <c r="L134">
        <v>10.8668</v>
      </c>
      <c r="M134">
        <v>71.924</v>
      </c>
      <c r="N134">
        <v>54.9051</v>
      </c>
      <c r="O134" s="1">
        <f t="shared" si="33"/>
        <v>0.3896932126686427</v>
      </c>
      <c r="Q134">
        <v>25.1891</v>
      </c>
      <c r="R134">
        <v>52.2829</v>
      </c>
      <c r="S134">
        <v>-11.7304</v>
      </c>
      <c r="T134" s="1">
        <f t="shared" si="34"/>
        <v>0.39302311636848913</v>
      </c>
      <c r="V134" s="1">
        <f aca="true" t="shared" si="36" ref="V134:V197">xc</f>
        <v>25.1891</v>
      </c>
      <c r="W134" s="1">
        <f aca="true" t="shared" si="37" ref="W134:W197">yc</f>
        <v>52.2829</v>
      </c>
      <c r="X134" s="1">
        <f aca="true" t="shared" si="38" ref="X134:X197">Height</f>
        <v>255</v>
      </c>
      <c r="Y134" s="1">
        <f t="shared" si="35"/>
        <v>0.3658499829164943</v>
      </c>
      <c r="AA134" s="1">
        <f aca="true" t="shared" si="39" ref="AA134:AA197">SQRT((xh-x_1)^2+(yh-y_1)^2+(zh-z_1)^2)</f>
        <v>207.2877312229308</v>
      </c>
      <c r="AB134" s="1">
        <f aca="true" t="shared" si="40" ref="AB134:AB197">SQRT((xh-x_2)^2+(yh-y_2)^2+(zh-z_2)^2)</f>
        <v>195.27933669000927</v>
      </c>
      <c r="AC134" s="1">
        <f aca="true" t="shared" si="41" ref="AC134:AC197">SQRT((xh-x_3)^2+(yh-y_3)^2+(zh-z_3)^2)</f>
        <v>201.5660439967754</v>
      </c>
      <c r="AE134" s="1">
        <f aca="true" t="shared" si="42" ref="AE134:AE197">SQRT((x_2-x_1)^2+(y_2-y_1)^2+(z_2-z_1)^2)</f>
        <v>50.999989186077286</v>
      </c>
      <c r="AF134" s="1">
        <f aca="true" t="shared" si="43" ref="AF134:AF197">SQRT((x_2-x_3)^2+(y_2-y_3)^2+(z_2-z_3)^2)</f>
        <v>54.77009824767526</v>
      </c>
      <c r="AG134" s="1">
        <f aca="true" t="shared" si="44" ref="AG134:AG197">SQRT((x_3-x_1)^2+(y_3-y_1)^2+(z_3-z_1)^2)</f>
        <v>61.372265821297496</v>
      </c>
      <c r="AI134" s="1">
        <f aca="true" t="shared" si="45" ref="AI134:AI197">ASIN((zh-z_1)/len1)*180/PI()</f>
        <v>76.65209567678619</v>
      </c>
      <c r="AJ134" s="1">
        <f aca="true" t="shared" si="46" ref="AJ134:AJ197">ASIN((zh-z_2)/len2)*180/PI()</f>
        <v>81.11832487585883</v>
      </c>
      <c r="AK134" s="1">
        <f aca="true" t="shared" si="47" ref="AK134:AK197">ASIN((zh-z_3)/len3)*180/PI()</f>
        <v>83.07338523539629</v>
      </c>
      <c r="AN134" s="12">
        <f>((x_1-xh)*(y_2-yh)-(x_2-xh)*(y_1-yh))/(SQRT((x_1-x_2)^2+(y_1-y_2)^2))</f>
        <v>27.920721750326106</v>
      </c>
      <c r="AO134" s="12">
        <f>((x_2-xh)*(y_3-yh)-(x_3-xh)*(y_2-yh))/(SQRT((x_2-x_3)^2+(y_2-y_3)^2))</f>
        <v>2.0608837431198914</v>
      </c>
      <c r="AP134" s="12">
        <f>((x_3-xh)*(y_1-yh)-(x_1-xh)*(y_3-yh))/(SQRT((x_3-x_1)^2+(y_3-y_1)^2))</f>
        <v>17.542286533745454</v>
      </c>
    </row>
    <row r="135" spans="1:42" ht="12.75">
      <c r="A135">
        <f aca="true" t="shared" si="48" ref="A135:A198">A134+1</f>
        <v>129</v>
      </c>
      <c r="B135">
        <v>-0.0662</v>
      </c>
      <c r="C135">
        <v>11.8192</v>
      </c>
      <c r="D135">
        <v>53.2025</v>
      </c>
      <c r="E135" s="1">
        <f aca="true" t="shared" si="49" ref="E135:E198">SQRT((B135-B134)^2+(C135-C134)^2+(D135-D134)^2)</f>
        <v>0.36599174854086636</v>
      </c>
      <c r="G135">
        <v>46.283</v>
      </c>
      <c r="H135">
        <v>31.2153</v>
      </c>
      <c r="I135">
        <v>61.9515</v>
      </c>
      <c r="J135" s="1">
        <f aca="true" t="shared" si="50" ref="J135:J198">SQRT((G135-G134)^2+(H135-H134)^2+(I135-I134)^2)</f>
        <v>0.36399754120048355</v>
      </c>
      <c r="L135">
        <v>10.6827</v>
      </c>
      <c r="M135">
        <v>72.2212</v>
      </c>
      <c r="N135">
        <v>54.8176</v>
      </c>
      <c r="O135" s="1">
        <f aca="true" t="shared" si="51" ref="O135:O198">SQRT((L135-L134)^2+(M135-M134)^2+(N135-N134)^2)</f>
        <v>0.3603843781297868</v>
      </c>
      <c r="Q135">
        <v>24.9925</v>
      </c>
      <c r="R135">
        <v>52.607</v>
      </c>
      <c r="S135">
        <v>-11.8285</v>
      </c>
      <c r="T135" s="1">
        <f aca="true" t="shared" si="52" ref="T135:T198">SQRT((Q135-Q134)^2+(R135-R134)^2+(S135-S134)^2)</f>
        <v>0.39155584531456183</v>
      </c>
      <c r="V135" s="1">
        <f t="shared" si="36"/>
        <v>24.9925</v>
      </c>
      <c r="W135" s="1">
        <f t="shared" si="37"/>
        <v>52.607</v>
      </c>
      <c r="X135" s="1">
        <f t="shared" si="38"/>
        <v>255</v>
      </c>
      <c r="Y135" s="1">
        <f aca="true" t="shared" si="53" ref="Y135:Y198">SQRT((V135-V134)^2+(W135-W134)^2+(X135-X134)^2)</f>
        <v>0.37906776439048595</v>
      </c>
      <c r="AA135" s="1">
        <f t="shared" si="39"/>
        <v>207.39771956504248</v>
      </c>
      <c r="AB135" s="1">
        <f t="shared" si="40"/>
        <v>195.39348395325263</v>
      </c>
      <c r="AC135" s="1">
        <f t="shared" si="41"/>
        <v>201.64939991837318</v>
      </c>
      <c r="AE135" s="1">
        <f t="shared" si="42"/>
        <v>51.00001996911374</v>
      </c>
      <c r="AF135" s="1">
        <f t="shared" si="43"/>
        <v>54.770044039693815</v>
      </c>
      <c r="AG135" s="1">
        <f t="shared" si="44"/>
        <v>61.3722168674067</v>
      </c>
      <c r="AI135" s="1">
        <f t="shared" si="45"/>
        <v>76.65494740517502</v>
      </c>
      <c r="AJ135" s="1">
        <f t="shared" si="46"/>
        <v>81.11437805617096</v>
      </c>
      <c r="AK135" s="1">
        <f t="shared" si="47"/>
        <v>83.08459131372616</v>
      </c>
      <c r="AN135" s="12">
        <f>((x_1-xh)*(y_2-yh)-(x_2-xh)*(y_1-yh))/(SQRT((x_1-x_2)^2+(y_1-y_2)^2))</f>
        <v>27.952423058451537</v>
      </c>
      <c r="AO135" s="12">
        <f>((x_2-xh)*(y_3-yh)-(x_3-xh)*(y_2-yh))/(SQRT((x_2-x_3)^2+(y_2-y_3)^2))</f>
        <v>2.053003386392114</v>
      </c>
      <c r="AP135" s="12">
        <f>((x_3-xh)*(y_1-yh)-(x_1-xh)*(y_3-yh))/(SQRT((x_3-x_1)^2+(y_3-y_1)^2))</f>
        <v>17.524935075198748</v>
      </c>
    </row>
    <row r="136" spans="1:42" ht="12.75">
      <c r="A136">
        <f t="shared" si="48"/>
        <v>130</v>
      </c>
      <c r="B136">
        <v>-0.2207</v>
      </c>
      <c r="C136">
        <v>12.1166</v>
      </c>
      <c r="D136">
        <v>53.1135</v>
      </c>
      <c r="E136" s="1">
        <f t="shared" si="49"/>
        <v>0.3467535291817512</v>
      </c>
      <c r="G136">
        <v>46.1361</v>
      </c>
      <c r="H136">
        <v>31.499</v>
      </c>
      <c r="I136">
        <v>61.8523</v>
      </c>
      <c r="J136" s="1">
        <f t="shared" si="50"/>
        <v>0.3345234520926763</v>
      </c>
      <c r="L136">
        <v>10.539</v>
      </c>
      <c r="M136">
        <v>72.5157</v>
      </c>
      <c r="N136">
        <v>54.7648</v>
      </c>
      <c r="O136" s="1">
        <f t="shared" si="51"/>
        <v>0.3319153205261842</v>
      </c>
      <c r="Q136">
        <v>24.8116</v>
      </c>
      <c r="R136">
        <v>52.9452</v>
      </c>
      <c r="S136">
        <v>-11.902</v>
      </c>
      <c r="T136" s="1">
        <f t="shared" si="52"/>
        <v>0.3905205500354631</v>
      </c>
      <c r="V136" s="1">
        <f t="shared" si="36"/>
        <v>24.8116</v>
      </c>
      <c r="W136" s="1">
        <f t="shared" si="37"/>
        <v>52.9452</v>
      </c>
      <c r="X136" s="1">
        <f t="shared" si="38"/>
        <v>255</v>
      </c>
      <c r="Y136" s="1">
        <f t="shared" si="53"/>
        <v>0.38354145799378814</v>
      </c>
      <c r="AA136" s="1">
        <f t="shared" si="39"/>
        <v>207.48915514672086</v>
      </c>
      <c r="AB136" s="1">
        <f t="shared" si="40"/>
        <v>195.50117086600787</v>
      </c>
      <c r="AC136" s="1">
        <f t="shared" si="41"/>
        <v>201.6949352364853</v>
      </c>
      <c r="AE136" s="1">
        <f t="shared" si="42"/>
        <v>50.99997021018738</v>
      </c>
      <c r="AF136" s="1">
        <f t="shared" si="43"/>
        <v>54.77002705449395</v>
      </c>
      <c r="AG136" s="1">
        <f t="shared" si="44"/>
        <v>61.37221860573398</v>
      </c>
      <c r="AI136" s="1">
        <f t="shared" si="45"/>
        <v>76.65498735320502</v>
      </c>
      <c r="AJ136" s="1">
        <f t="shared" si="46"/>
        <v>81.10073781847449</v>
      </c>
      <c r="AK136" s="1">
        <f t="shared" si="47"/>
        <v>83.10253578445409</v>
      </c>
      <c r="AN136" s="12">
        <f>((x_1-xh)*(y_2-yh)-(x_2-xh)*(y_1-yh))/(SQRT((x_1-x_2)^2+(y_1-y_2)^2))</f>
        <v>28.012291639218663</v>
      </c>
      <c r="AO136" s="12">
        <f>((x_2-xh)*(y_3-yh)-(x_3-xh)*(y_2-yh))/(SQRT((x_2-x_3)^2+(y_2-y_3)^2))</f>
        <v>2.0482248300709625</v>
      </c>
      <c r="AP136" s="12">
        <f>((x_3-xh)*(y_1-yh)-(x_1-xh)*(y_3-yh))/(SQRT((x_3-x_1)^2+(y_3-y_1)^2))</f>
        <v>17.48369868314762</v>
      </c>
    </row>
    <row r="137" spans="1:42" ht="12.75">
      <c r="A137">
        <f t="shared" si="48"/>
        <v>131</v>
      </c>
      <c r="B137">
        <v>-0.3635</v>
      </c>
      <c r="C137">
        <v>12.4113</v>
      </c>
      <c r="D137">
        <v>53.039</v>
      </c>
      <c r="E137" s="1">
        <f t="shared" si="49"/>
        <v>0.33584249284448864</v>
      </c>
      <c r="G137">
        <v>46.0033</v>
      </c>
      <c r="H137">
        <v>31.7759</v>
      </c>
      <c r="I137">
        <v>61.7646</v>
      </c>
      <c r="J137" s="1">
        <f t="shared" si="50"/>
        <v>0.31937554696626247</v>
      </c>
      <c r="L137">
        <v>10.4104</v>
      </c>
      <c r="M137">
        <v>72.8066</v>
      </c>
      <c r="N137">
        <v>54.736</v>
      </c>
      <c r="O137" s="1">
        <f t="shared" si="51"/>
        <v>0.31935906124612284</v>
      </c>
      <c r="Q137">
        <v>24.6355</v>
      </c>
      <c r="R137">
        <v>53.2911</v>
      </c>
      <c r="S137">
        <v>-11.9571</v>
      </c>
      <c r="T137" s="1">
        <f t="shared" si="52"/>
        <v>0.3920383017002289</v>
      </c>
      <c r="V137" s="1">
        <f t="shared" si="36"/>
        <v>24.6355</v>
      </c>
      <c r="W137" s="1">
        <f t="shared" si="37"/>
        <v>53.2911</v>
      </c>
      <c r="X137" s="1">
        <f t="shared" si="38"/>
        <v>255</v>
      </c>
      <c r="Y137" s="1">
        <f t="shared" si="53"/>
        <v>0.38814690517895356</v>
      </c>
      <c r="AA137" s="1">
        <f t="shared" si="39"/>
        <v>207.56770839906673</v>
      </c>
      <c r="AB137" s="1">
        <f t="shared" si="40"/>
        <v>195.60011891877775</v>
      </c>
      <c r="AC137" s="1">
        <f t="shared" si="41"/>
        <v>201.71484304894375</v>
      </c>
      <c r="AE137" s="1">
        <f t="shared" si="42"/>
        <v>51.00003892900476</v>
      </c>
      <c r="AF137" s="1">
        <f t="shared" si="43"/>
        <v>54.77019345282615</v>
      </c>
      <c r="AG137" s="1">
        <f t="shared" si="44"/>
        <v>61.37221677844137</v>
      </c>
      <c r="AI137" s="1">
        <f t="shared" si="45"/>
        <v>76.65267686858263</v>
      </c>
      <c r="AJ137" s="1">
        <f t="shared" si="46"/>
        <v>81.08171504630663</v>
      </c>
      <c r="AK137" s="1">
        <f t="shared" si="47"/>
        <v>83.12394139735655</v>
      </c>
      <c r="AN137" s="12">
        <f>((x_1-xh)*(y_2-yh)-(x_2-xh)*(y_1-yh))/(SQRT((x_1-x_2)^2+(y_1-y_2)^2))</f>
        <v>28.08804518532135</v>
      </c>
      <c r="AO137" s="12">
        <f>((x_2-xh)*(y_3-yh)-(x_3-xh)*(y_2-yh))/(SQRT((x_2-x_3)^2+(y_2-y_3)^2))</f>
        <v>2.0425786637312275</v>
      </c>
      <c r="AP137" s="12">
        <f>((x_3-xh)*(y_1-yh)-(x_1-xh)*(y_3-yh))/(SQRT((x_3-x_1)^2+(y_3-y_1)^2))</f>
        <v>17.431279682462435</v>
      </c>
    </row>
    <row r="138" spans="1:42" ht="12.75">
      <c r="A138">
        <f t="shared" si="48"/>
        <v>132</v>
      </c>
      <c r="B138">
        <v>-0.5529</v>
      </c>
      <c r="C138">
        <v>12.7169</v>
      </c>
      <c r="D138">
        <v>52.9036</v>
      </c>
      <c r="E138" s="1">
        <f t="shared" si="49"/>
        <v>0.3841833937067051</v>
      </c>
      <c r="G138">
        <v>45.8151</v>
      </c>
      <c r="H138">
        <v>32.0793</v>
      </c>
      <c r="I138">
        <v>61.6276</v>
      </c>
      <c r="J138" s="1">
        <f t="shared" si="50"/>
        <v>0.38241312738974187</v>
      </c>
      <c r="L138">
        <v>10.2226</v>
      </c>
      <c r="M138">
        <v>73.1117</v>
      </c>
      <c r="N138">
        <v>54.6077</v>
      </c>
      <c r="O138" s="1">
        <f t="shared" si="51"/>
        <v>0.3805466331476291</v>
      </c>
      <c r="Q138">
        <v>24.4413</v>
      </c>
      <c r="R138">
        <v>53.6048</v>
      </c>
      <c r="S138">
        <v>-12.0893</v>
      </c>
      <c r="T138" s="1">
        <f t="shared" si="52"/>
        <v>0.39191602416844207</v>
      </c>
      <c r="V138" s="1">
        <f t="shared" si="36"/>
        <v>24.4413</v>
      </c>
      <c r="W138" s="1">
        <f t="shared" si="37"/>
        <v>53.6048</v>
      </c>
      <c r="X138" s="1">
        <f t="shared" si="38"/>
        <v>255</v>
      </c>
      <c r="Y138" s="1">
        <f t="shared" si="53"/>
        <v>0.36894624269668214</v>
      </c>
      <c r="AA138" s="1">
        <f t="shared" si="39"/>
        <v>207.70047013189452</v>
      </c>
      <c r="AB138" s="1">
        <f t="shared" si="40"/>
        <v>195.73725133057835</v>
      </c>
      <c r="AC138" s="1">
        <f t="shared" si="41"/>
        <v>201.84093855457076</v>
      </c>
      <c r="AE138" s="1">
        <f t="shared" si="42"/>
        <v>51.0000209192114</v>
      </c>
      <c r="AF138" s="1">
        <f t="shared" si="43"/>
        <v>54.77009130921729</v>
      </c>
      <c r="AG138" s="1">
        <f t="shared" si="44"/>
        <v>61.37220237289843</v>
      </c>
      <c r="AI138" s="1">
        <f t="shared" si="45"/>
        <v>76.66011668283636</v>
      </c>
      <c r="AJ138" s="1">
        <f t="shared" si="46"/>
        <v>81.08459586207019</v>
      </c>
      <c r="AK138" s="1">
        <f t="shared" si="47"/>
        <v>83.13132270261295</v>
      </c>
      <c r="AN138" s="12">
        <f>((x_1-xh)*(y_2-yh)-(x_2-xh)*(y_1-yh))/(SQRT((x_1-x_2)^2+(y_1-y_2)^2))</f>
        <v>28.099294994423175</v>
      </c>
      <c r="AO138" s="12">
        <f>((x_2-xh)*(y_3-yh)-(x_3-xh)*(y_2-yh))/(SQRT((x_2-x_3)^2+(y_2-y_3)^2))</f>
        <v>2.041150699605527</v>
      </c>
      <c r="AP138" s="12">
        <f>((x_3-xh)*(y_1-yh)-(x_1-xh)*(y_3-yh))/(SQRT((x_3-x_1)^2+(y_3-y_1)^2))</f>
        <v>17.423921692255686</v>
      </c>
    </row>
    <row r="139" spans="1:42" ht="12.75">
      <c r="A139">
        <f t="shared" si="48"/>
        <v>133</v>
      </c>
      <c r="B139">
        <v>-0.7439</v>
      </c>
      <c r="C139">
        <v>13.0237</v>
      </c>
      <c r="D139">
        <v>52.7689</v>
      </c>
      <c r="E139" s="1">
        <f t="shared" si="49"/>
        <v>0.38568293973158596</v>
      </c>
      <c r="G139">
        <v>45.6249</v>
      </c>
      <c r="H139">
        <v>32.3846</v>
      </c>
      <c r="I139">
        <v>61.4921</v>
      </c>
      <c r="J139" s="1">
        <f t="shared" si="50"/>
        <v>0.3843753113819864</v>
      </c>
      <c r="L139">
        <v>10.0324</v>
      </c>
      <c r="M139">
        <v>73.4182</v>
      </c>
      <c r="N139">
        <v>54.4792</v>
      </c>
      <c r="O139" s="1">
        <f t="shared" si="51"/>
        <v>0.38292367385681464</v>
      </c>
      <c r="Q139">
        <v>24.2464</v>
      </c>
      <c r="R139">
        <v>53.9188</v>
      </c>
      <c r="S139">
        <v>-12.221</v>
      </c>
      <c r="T139" s="1">
        <f t="shared" si="52"/>
        <v>0.3923351883275306</v>
      </c>
      <c r="V139" s="1">
        <f t="shared" si="36"/>
        <v>24.2464</v>
      </c>
      <c r="W139" s="1">
        <f t="shared" si="37"/>
        <v>53.9188</v>
      </c>
      <c r="X139" s="1">
        <f t="shared" si="38"/>
        <v>255</v>
      </c>
      <c r="Y139" s="1">
        <f t="shared" si="53"/>
        <v>0.36957003395838095</v>
      </c>
      <c r="AA139" s="1">
        <f t="shared" si="39"/>
        <v>207.8324856833262</v>
      </c>
      <c r="AB139" s="1">
        <f t="shared" si="40"/>
        <v>195.8725845908508</v>
      </c>
      <c r="AC139" s="1">
        <f t="shared" si="41"/>
        <v>201.96746180758922</v>
      </c>
      <c r="AE139" s="1">
        <f t="shared" si="42"/>
        <v>51.00004196557096</v>
      </c>
      <c r="AF139" s="1">
        <f t="shared" si="43"/>
        <v>54.77009358783313</v>
      </c>
      <c r="AG139" s="1">
        <f t="shared" si="44"/>
        <v>61.372220083927225</v>
      </c>
      <c r="AI139" s="1">
        <f t="shared" si="45"/>
        <v>76.66758222797496</v>
      </c>
      <c r="AJ139" s="1">
        <f t="shared" si="46"/>
        <v>81.08799739235035</v>
      </c>
      <c r="AK139" s="1">
        <f t="shared" si="47"/>
        <v>83.1381691579475</v>
      </c>
      <c r="AN139" s="12">
        <f>((x_1-xh)*(y_2-yh)-(x_2-xh)*(y_1-yh))/(SQRT((x_1-x_2)^2+(y_1-y_2)^2))</f>
        <v>28.108749242239647</v>
      </c>
      <c r="AO139" s="12">
        <f>((x_2-xh)*(y_3-yh)-(x_3-xh)*(y_2-yh))/(SQRT((x_2-x_3)^2+(y_2-y_3)^2))</f>
        <v>2.039438626354495</v>
      </c>
      <c r="AP139" s="12">
        <f>((x_3-xh)*(y_1-yh)-(x_1-xh)*(y_3-yh))/(SQRT((x_3-x_1)^2+(y_3-y_1)^2))</f>
        <v>17.418206154590376</v>
      </c>
    </row>
    <row r="140" spans="1:42" ht="12.75">
      <c r="A140">
        <f t="shared" si="48"/>
        <v>134</v>
      </c>
      <c r="B140">
        <v>-0.9241</v>
      </c>
      <c r="C140">
        <v>13.332</v>
      </c>
      <c r="D140">
        <v>52.6413</v>
      </c>
      <c r="E140" s="1">
        <f t="shared" si="49"/>
        <v>0.37921325135074174</v>
      </c>
      <c r="G140">
        <v>45.4481</v>
      </c>
      <c r="H140">
        <v>32.6865</v>
      </c>
      <c r="I140">
        <v>61.3602</v>
      </c>
      <c r="J140" s="1">
        <f t="shared" si="50"/>
        <v>0.3738976597947659</v>
      </c>
      <c r="L140">
        <v>9.8585</v>
      </c>
      <c r="M140">
        <v>73.7251</v>
      </c>
      <c r="N140">
        <v>54.3624</v>
      </c>
      <c r="O140" s="1">
        <f t="shared" si="51"/>
        <v>0.3715791436558291</v>
      </c>
      <c r="Q140">
        <v>24.0585</v>
      </c>
      <c r="R140">
        <v>54.2384</v>
      </c>
      <c r="S140">
        <v>-12.3444</v>
      </c>
      <c r="T140" s="1">
        <f t="shared" si="52"/>
        <v>0.3907404893276378</v>
      </c>
      <c r="V140" s="1">
        <f t="shared" si="36"/>
        <v>24.0585</v>
      </c>
      <c r="W140" s="1">
        <f t="shared" si="37"/>
        <v>54.2384</v>
      </c>
      <c r="X140" s="1">
        <f t="shared" si="38"/>
        <v>255</v>
      </c>
      <c r="Y140" s="1">
        <f t="shared" si="53"/>
        <v>0.3707432669651625</v>
      </c>
      <c r="AA140" s="1">
        <f t="shared" si="39"/>
        <v>207.95794605979833</v>
      </c>
      <c r="AB140" s="1">
        <f t="shared" si="40"/>
        <v>196.00604971737482</v>
      </c>
      <c r="AC140" s="1">
        <f t="shared" si="41"/>
        <v>202.08121637265052</v>
      </c>
      <c r="AE140" s="1">
        <f t="shared" si="42"/>
        <v>50.99996882646106</v>
      </c>
      <c r="AF140" s="1">
        <f t="shared" si="43"/>
        <v>54.770023945220245</v>
      </c>
      <c r="AG140" s="1">
        <f t="shared" si="44"/>
        <v>61.372250859651544</v>
      </c>
      <c r="AI140" s="1">
        <f t="shared" si="45"/>
        <v>76.6741801546046</v>
      </c>
      <c r="AJ140" s="1">
        <f t="shared" si="46"/>
        <v>81.08808445508471</v>
      </c>
      <c r="AK140" s="1">
        <f t="shared" si="47"/>
        <v>83.14733603140222</v>
      </c>
      <c r="AN140" s="12">
        <f>((x_1-xh)*(y_2-yh)-(x_2-xh)*(y_1-yh))/(SQRT((x_1-x_2)^2+(y_1-y_2)^2))</f>
        <v>28.12771724057151</v>
      </c>
      <c r="AO140" s="12">
        <f>((x_2-xh)*(y_3-yh)-(x_3-xh)*(y_2-yh))/(SQRT((x_2-x_3)^2+(y_2-y_3)^2))</f>
        <v>2.0392748947874884</v>
      </c>
      <c r="AP140" s="12">
        <f>((x_3-xh)*(y_1-yh)-(x_1-xh)*(y_3-yh))/(SQRT((x_3-x_1)^2+(y_3-y_1)^2))</f>
        <v>17.40394701856007</v>
      </c>
    </row>
    <row r="141" spans="1:42" ht="12.75">
      <c r="A141">
        <f t="shared" si="48"/>
        <v>135</v>
      </c>
      <c r="B141">
        <v>-1.0896</v>
      </c>
      <c r="C141">
        <v>13.6236</v>
      </c>
      <c r="D141">
        <v>52.5294</v>
      </c>
      <c r="E141" s="1">
        <f t="shared" si="49"/>
        <v>0.35347195079666366</v>
      </c>
      <c r="G141">
        <v>45.2887</v>
      </c>
      <c r="H141">
        <v>32.9649</v>
      </c>
      <c r="I141">
        <v>61.2454</v>
      </c>
      <c r="J141" s="1">
        <f t="shared" si="50"/>
        <v>0.340725637426946</v>
      </c>
      <c r="L141">
        <v>9.7032</v>
      </c>
      <c r="M141">
        <v>74.0138</v>
      </c>
      <c r="N141">
        <v>54.2866</v>
      </c>
      <c r="O141" s="1">
        <f t="shared" si="51"/>
        <v>0.336469047610628</v>
      </c>
      <c r="Q141">
        <v>23.8777</v>
      </c>
      <c r="R141">
        <v>54.5687</v>
      </c>
      <c r="S141">
        <v>-12.4379</v>
      </c>
      <c r="T141" s="1">
        <f t="shared" si="52"/>
        <v>0.3879806438470869</v>
      </c>
      <c r="V141" s="1">
        <f t="shared" si="36"/>
        <v>23.8777</v>
      </c>
      <c r="W141" s="1">
        <f t="shared" si="37"/>
        <v>54.5687</v>
      </c>
      <c r="X141" s="1">
        <f t="shared" si="38"/>
        <v>255</v>
      </c>
      <c r="Y141" s="1">
        <f t="shared" si="53"/>
        <v>0.37654578738846617</v>
      </c>
      <c r="AA141" s="1">
        <f t="shared" si="39"/>
        <v>208.07261027742214</v>
      </c>
      <c r="AB141" s="1">
        <f t="shared" si="40"/>
        <v>196.12750984142946</v>
      </c>
      <c r="AC141" s="1">
        <f t="shared" si="41"/>
        <v>202.15067970160277</v>
      </c>
      <c r="AE141" s="1">
        <f t="shared" si="42"/>
        <v>51.000012280194596</v>
      </c>
      <c r="AF141" s="1">
        <f t="shared" si="43"/>
        <v>54.77010953887166</v>
      </c>
      <c r="AG141" s="1">
        <f t="shared" si="44"/>
        <v>61.372213091267945</v>
      </c>
      <c r="AI141" s="1">
        <f t="shared" si="45"/>
        <v>76.67456617307148</v>
      </c>
      <c r="AJ141" s="1">
        <f t="shared" si="46"/>
        <v>81.07829545286029</v>
      </c>
      <c r="AK141" s="1">
        <f t="shared" si="47"/>
        <v>83.16358644146855</v>
      </c>
      <c r="AN141" s="12">
        <f>((x_1-xh)*(y_2-yh)-(x_2-xh)*(y_1-yh))/(SQRT((x_1-x_2)^2+(y_1-y_2)^2))</f>
        <v>28.180546803721068</v>
      </c>
      <c r="AO141" s="12">
        <f>((x_2-xh)*(y_3-yh)-(x_3-xh)*(y_2-yh))/(SQRT((x_2-x_3)^2+(y_2-y_3)^2))</f>
        <v>2.0269390914858154</v>
      </c>
      <c r="AP141" s="12">
        <f>((x_3-xh)*(y_1-yh)-(x_1-xh)*(y_3-yh))/(SQRT((x_3-x_1)^2+(y_3-y_1)^2))</f>
        <v>17.37439584466821</v>
      </c>
    </row>
    <row r="142" spans="1:42" ht="12.75">
      <c r="A142">
        <f t="shared" si="48"/>
        <v>136</v>
      </c>
      <c r="B142">
        <v>-1.3138</v>
      </c>
      <c r="C142">
        <v>13.8311</v>
      </c>
      <c r="D142">
        <v>52.3436</v>
      </c>
      <c r="E142" s="1">
        <f t="shared" si="49"/>
        <v>0.35755213605850555</v>
      </c>
      <c r="G142">
        <v>45.0602</v>
      </c>
      <c r="H142">
        <v>33.1675</v>
      </c>
      <c r="I142">
        <v>61.0933</v>
      </c>
      <c r="J142" s="1">
        <f t="shared" si="50"/>
        <v>0.34116479888757045</v>
      </c>
      <c r="L142">
        <v>9.4714</v>
      </c>
      <c r="M142">
        <v>74.2204</v>
      </c>
      <c r="N142">
        <v>54.1754</v>
      </c>
      <c r="O142" s="1">
        <f t="shared" si="51"/>
        <v>0.32981849553958875</v>
      </c>
      <c r="Q142">
        <v>23.6634</v>
      </c>
      <c r="R142">
        <v>54.8566</v>
      </c>
      <c r="S142">
        <v>-12.569</v>
      </c>
      <c r="T142" s="1">
        <f t="shared" si="52"/>
        <v>0.382096990304819</v>
      </c>
      <c r="V142" s="1">
        <f t="shared" si="36"/>
        <v>23.6634</v>
      </c>
      <c r="W142" s="1">
        <f t="shared" si="37"/>
        <v>54.8566</v>
      </c>
      <c r="X142" s="1">
        <f t="shared" si="38"/>
        <v>255</v>
      </c>
      <c r="Y142" s="1">
        <f t="shared" si="53"/>
        <v>0.3589023544085507</v>
      </c>
      <c r="AA142" s="1">
        <f t="shared" si="39"/>
        <v>208.27042188234506</v>
      </c>
      <c r="AB142" s="1">
        <f t="shared" si="40"/>
        <v>196.28562966743132</v>
      </c>
      <c r="AC142" s="1">
        <f t="shared" si="41"/>
        <v>202.25451683361734</v>
      </c>
      <c r="AE142" s="1">
        <f t="shared" si="42"/>
        <v>51.00001461813516</v>
      </c>
      <c r="AF142" s="1">
        <f t="shared" si="43"/>
        <v>54.77007051538276</v>
      </c>
      <c r="AG142" s="1">
        <f t="shared" si="44"/>
        <v>61.372172723230186</v>
      </c>
      <c r="AI142" s="1">
        <f t="shared" si="45"/>
        <v>76.66658828574633</v>
      </c>
      <c r="AJ142" s="1">
        <f t="shared" si="46"/>
        <v>81.07056902736517</v>
      </c>
      <c r="AK142" s="1">
        <f t="shared" si="47"/>
        <v>83.18289308644667</v>
      </c>
      <c r="AN142" s="12">
        <f>((x_1-xh)*(y_2-yh)-(x_2-xh)*(y_1-yh))/(SQRT((x_1-x_2)^2+(y_1-y_2)^2))</f>
        <v>28.253158730848526</v>
      </c>
      <c r="AO142" s="12">
        <f>((x_2-xh)*(y_3-yh)-(x_3-xh)*(y_2-yh))/(SQRT((x_2-x_3)^2+(y_2-y_3)^2))</f>
        <v>1.9604060985910128</v>
      </c>
      <c r="AP142" s="12">
        <f>((x_3-xh)*(y_1-yh)-(x_1-xh)*(y_3-yh))/(SQRT((x_3-x_1)^2+(y_3-y_1)^2))</f>
        <v>17.375342174198998</v>
      </c>
    </row>
    <row r="143" spans="1:42" ht="12.75">
      <c r="A143">
        <f t="shared" si="48"/>
        <v>137</v>
      </c>
      <c r="B143">
        <v>-1.5037</v>
      </c>
      <c r="C143">
        <v>14.1298</v>
      </c>
      <c r="D143">
        <v>52.2165</v>
      </c>
      <c r="E143" s="1">
        <f t="shared" si="49"/>
        <v>0.37608258401579797</v>
      </c>
      <c r="G143">
        <v>44.8712</v>
      </c>
      <c r="H143">
        <v>33.4635</v>
      </c>
      <c r="I143">
        <v>60.9669</v>
      </c>
      <c r="J143" s="1">
        <f t="shared" si="50"/>
        <v>0.3732478533093031</v>
      </c>
      <c r="L143">
        <v>9.2819</v>
      </c>
      <c r="M143">
        <v>74.5186</v>
      </c>
      <c r="N143">
        <v>54.064</v>
      </c>
      <c r="O143" s="1">
        <f t="shared" si="51"/>
        <v>0.37046383089311885</v>
      </c>
      <c r="Q143">
        <v>23.4671</v>
      </c>
      <c r="R143">
        <v>55.1734</v>
      </c>
      <c r="S143">
        <v>-12.6872</v>
      </c>
      <c r="T143" s="1">
        <f t="shared" si="52"/>
        <v>0.390982314178021</v>
      </c>
      <c r="V143" s="1">
        <f t="shared" si="36"/>
        <v>23.4671</v>
      </c>
      <c r="W143" s="1">
        <f t="shared" si="37"/>
        <v>55.1734</v>
      </c>
      <c r="X143" s="1">
        <f t="shared" si="38"/>
        <v>255</v>
      </c>
      <c r="Y143" s="1">
        <f t="shared" si="53"/>
        <v>0.37268744277209115</v>
      </c>
      <c r="AA143" s="1">
        <f t="shared" si="39"/>
        <v>208.39689495251602</v>
      </c>
      <c r="AB143" s="1">
        <f t="shared" si="40"/>
        <v>196.413592071501</v>
      </c>
      <c r="AC143" s="1">
        <f t="shared" si="41"/>
        <v>202.36287396180163</v>
      </c>
      <c r="AE143" s="1">
        <f t="shared" si="42"/>
        <v>50.99992946916692</v>
      </c>
      <c r="AF143" s="1">
        <f t="shared" si="43"/>
        <v>54.770151897817485</v>
      </c>
      <c r="AG143" s="1">
        <f t="shared" si="44"/>
        <v>61.372221640168775</v>
      </c>
      <c r="AI143" s="1">
        <f t="shared" si="45"/>
        <v>76.67140083400177</v>
      </c>
      <c r="AJ143" s="1">
        <f t="shared" si="46"/>
        <v>81.07054735137042</v>
      </c>
      <c r="AK143" s="1">
        <f t="shared" si="47"/>
        <v>83.19198452196095</v>
      </c>
      <c r="AN143" s="12">
        <f>((x_1-xh)*(y_2-yh)-(x_2-xh)*(y_1-yh))/(SQRT((x_1-x_2)^2+(y_1-y_2)^2))</f>
        <v>28.27452201084797</v>
      </c>
      <c r="AO143" s="12">
        <f>((x_2-xh)*(y_3-yh)-(x_3-xh)*(y_2-yh))/(SQRT((x_2-x_3)^2+(y_2-y_3)^2))</f>
        <v>1.952892715790524</v>
      </c>
      <c r="AP143" s="12">
        <f>((x_3-xh)*(y_1-yh)-(x_1-xh)*(y_3-yh))/(SQRT((x_3-x_1)^2+(y_3-y_1)^2))</f>
        <v>17.365507926695432</v>
      </c>
    </row>
    <row r="144" spans="1:42" ht="12.75">
      <c r="A144">
        <f t="shared" si="48"/>
        <v>138</v>
      </c>
      <c r="B144">
        <v>-1.7006</v>
      </c>
      <c r="C144">
        <v>14.4369</v>
      </c>
      <c r="D144">
        <v>52.0683</v>
      </c>
      <c r="E144" s="1">
        <f t="shared" si="49"/>
        <v>0.3937553301226548</v>
      </c>
      <c r="G144">
        <v>44.6744</v>
      </c>
      <c r="H144">
        <v>33.7706</v>
      </c>
      <c r="I144">
        <v>60.8187</v>
      </c>
      <c r="J144" s="1">
        <f t="shared" si="50"/>
        <v>0.3937053339745362</v>
      </c>
      <c r="L144">
        <v>9.0851</v>
      </c>
      <c r="M144">
        <v>74.8257</v>
      </c>
      <c r="N144">
        <v>53.9159</v>
      </c>
      <c r="O144" s="1">
        <f t="shared" si="51"/>
        <v>0.3936677025106255</v>
      </c>
      <c r="Q144">
        <v>23.2703</v>
      </c>
      <c r="R144">
        <v>55.4805</v>
      </c>
      <c r="S144">
        <v>-12.8353</v>
      </c>
      <c r="T144" s="1">
        <f t="shared" si="52"/>
        <v>0.39366770251063105</v>
      </c>
      <c r="V144" s="1">
        <f t="shared" si="36"/>
        <v>23.2703</v>
      </c>
      <c r="W144" s="1">
        <f t="shared" si="37"/>
        <v>55.4805</v>
      </c>
      <c r="X144" s="1">
        <f t="shared" si="38"/>
        <v>255</v>
      </c>
      <c r="Y144" s="1">
        <f t="shared" si="53"/>
        <v>0.3647473783319064</v>
      </c>
      <c r="AA144" s="1">
        <f t="shared" si="39"/>
        <v>208.54111779852911</v>
      </c>
      <c r="AB144" s="1">
        <f t="shared" si="40"/>
        <v>196.55999726421956</v>
      </c>
      <c r="AC144" s="1">
        <f t="shared" si="41"/>
        <v>202.50993045994068</v>
      </c>
      <c r="AE144" s="1">
        <f t="shared" si="42"/>
        <v>51.00002040048612</v>
      </c>
      <c r="AF144" s="1">
        <f t="shared" si="43"/>
        <v>54.77013929450973</v>
      </c>
      <c r="AG144" s="1">
        <f t="shared" si="44"/>
        <v>61.372242224722406</v>
      </c>
      <c r="AI144" s="1">
        <f t="shared" si="45"/>
        <v>76.68077372399283</v>
      </c>
      <c r="AJ144" s="1">
        <f t="shared" si="46"/>
        <v>81.07725265432978</v>
      </c>
      <c r="AK144" s="1">
        <f t="shared" si="47"/>
        <v>83.19695166697711</v>
      </c>
      <c r="AN144" s="12">
        <f>((x_1-xh)*(y_2-yh)-(x_2-xh)*(y_1-yh))/(SQRT((x_1-x_2)^2+(y_1-y_2)^2))</f>
        <v>28.27451327841603</v>
      </c>
      <c r="AO144" s="12">
        <f>((x_2-xh)*(y_3-yh)-(x_3-xh)*(y_2-yh))/(SQRT((x_2-x_3)^2+(y_2-y_3)^2))</f>
        <v>1.9528927157905205</v>
      </c>
      <c r="AP144" s="12">
        <f>((x_3-xh)*(y_1-yh)-(x_1-xh)*(y_3-yh))/(SQRT((x_3-x_1)^2+(y_3-y_1)^2))</f>
        <v>17.365534484895655</v>
      </c>
    </row>
    <row r="145" spans="1:42" ht="12.75">
      <c r="A145">
        <f t="shared" si="48"/>
        <v>139</v>
      </c>
      <c r="B145">
        <v>-1.7557</v>
      </c>
      <c r="C145">
        <v>14.5915</v>
      </c>
      <c r="D145">
        <v>52.0517</v>
      </c>
      <c r="E145" s="1">
        <f t="shared" si="49"/>
        <v>0.16496281399151821</v>
      </c>
      <c r="G145">
        <v>44.628</v>
      </c>
      <c r="H145">
        <v>33.9088</v>
      </c>
      <c r="I145">
        <v>60.7922</v>
      </c>
      <c r="J145" s="1">
        <f t="shared" si="50"/>
        <v>0.1481703411617829</v>
      </c>
      <c r="L145">
        <v>9.0454</v>
      </c>
      <c r="M145">
        <v>74.9766</v>
      </c>
      <c r="N145">
        <v>53.931</v>
      </c>
      <c r="O145" s="1">
        <f t="shared" si="51"/>
        <v>0.1567638670102331</v>
      </c>
      <c r="Q145">
        <v>23.1948</v>
      </c>
      <c r="R145">
        <v>55.6687</v>
      </c>
      <c r="S145">
        <v>-12.8387</v>
      </c>
      <c r="T145" s="1">
        <f t="shared" si="52"/>
        <v>0.20280791404676604</v>
      </c>
      <c r="V145" s="1">
        <f t="shared" si="36"/>
        <v>23.1948</v>
      </c>
      <c r="W145" s="1">
        <f t="shared" si="37"/>
        <v>55.6687</v>
      </c>
      <c r="X145" s="1">
        <f t="shared" si="38"/>
        <v>255</v>
      </c>
      <c r="Y145" s="1">
        <f t="shared" si="53"/>
        <v>0.2027794121699746</v>
      </c>
      <c r="AA145" s="1">
        <f t="shared" si="39"/>
        <v>208.5614448621317</v>
      </c>
      <c r="AB145" s="1">
        <f t="shared" si="40"/>
        <v>196.59487503770285</v>
      </c>
      <c r="AC145" s="1">
        <f t="shared" si="41"/>
        <v>202.488871999846</v>
      </c>
      <c r="AE145" s="1">
        <f t="shared" si="42"/>
        <v>51.00002005127056</v>
      </c>
      <c r="AF145" s="1">
        <f t="shared" si="43"/>
        <v>54.77008019932051</v>
      </c>
      <c r="AG145" s="1">
        <f t="shared" si="44"/>
        <v>61.37227249915063</v>
      </c>
      <c r="AI145" s="1">
        <f t="shared" si="45"/>
        <v>76.67698181393224</v>
      </c>
      <c r="AJ145" s="1">
        <f t="shared" si="46"/>
        <v>81.06231614621207</v>
      </c>
      <c r="AK145" s="1">
        <f t="shared" si="47"/>
        <v>83.21084458743714</v>
      </c>
      <c r="AN145" s="12">
        <f>((x_1-xh)*(y_2-yh)-(x_2-xh)*(y_1-yh))/(SQRT((x_1-x_2)^2+(y_1-y_2)^2))</f>
        <v>28.327661480253127</v>
      </c>
      <c r="AO145" s="12">
        <f>((x_2-xh)*(y_3-yh)-(x_3-xh)*(y_2-yh))/(SQRT((x_2-x_3)^2+(y_2-y_3)^2))</f>
        <v>1.9496364333515235</v>
      </c>
      <c r="AP145" s="12">
        <f>((x_3-xh)*(y_1-yh)-(x_1-xh)*(y_3-yh))/(SQRT((x_3-x_1)^2+(y_3-y_1)^2))</f>
        <v>17.327991129358065</v>
      </c>
    </row>
    <row r="146" spans="1:42" ht="12.75">
      <c r="A146">
        <f t="shared" si="48"/>
        <v>140</v>
      </c>
      <c r="B146">
        <v>-1.8108</v>
      </c>
      <c r="C146">
        <v>14.7461</v>
      </c>
      <c r="D146">
        <v>52.0349</v>
      </c>
      <c r="E146" s="1">
        <f t="shared" si="49"/>
        <v>0.16498305973644675</v>
      </c>
      <c r="G146">
        <v>44.5816</v>
      </c>
      <c r="H146">
        <v>34.0469</v>
      </c>
      <c r="I146">
        <v>60.7656</v>
      </c>
      <c r="J146" s="1">
        <f t="shared" si="50"/>
        <v>0.1480950032918071</v>
      </c>
      <c r="L146">
        <v>9.0057</v>
      </c>
      <c r="M146">
        <v>75.1274</v>
      </c>
      <c r="N146">
        <v>53.946</v>
      </c>
      <c r="O146" s="1">
        <f t="shared" si="51"/>
        <v>0.15665800330655633</v>
      </c>
      <c r="Q146">
        <v>23.1193</v>
      </c>
      <c r="R146">
        <v>55.8568</v>
      </c>
      <c r="S146">
        <v>-12.842</v>
      </c>
      <c r="T146" s="1">
        <f t="shared" si="52"/>
        <v>0.2027134677321656</v>
      </c>
      <c r="V146" s="1">
        <f t="shared" si="36"/>
        <v>23.1193</v>
      </c>
      <c r="W146" s="1">
        <f t="shared" si="37"/>
        <v>55.8568</v>
      </c>
      <c r="X146" s="1">
        <f t="shared" si="38"/>
        <v>255</v>
      </c>
      <c r="Y146" s="1">
        <f t="shared" si="53"/>
        <v>0.20268660537884522</v>
      </c>
      <c r="AA146" s="1">
        <f t="shared" si="39"/>
        <v>208.58195357822785</v>
      </c>
      <c r="AB146" s="1">
        <f t="shared" si="40"/>
        <v>196.62986599868293</v>
      </c>
      <c r="AC146" s="1">
        <f t="shared" si="41"/>
        <v>202.46792497904454</v>
      </c>
      <c r="AE146" s="1">
        <f t="shared" si="42"/>
        <v>51.00000765578374</v>
      </c>
      <c r="AF146" s="1">
        <f t="shared" si="43"/>
        <v>54.77005646537166</v>
      </c>
      <c r="AG146" s="1">
        <f t="shared" si="44"/>
        <v>61.37222796306159</v>
      </c>
      <c r="AI146" s="1">
        <f t="shared" si="45"/>
        <v>76.67321939613544</v>
      </c>
      <c r="AJ146" s="1">
        <f t="shared" si="46"/>
        <v>81.04738753044354</v>
      </c>
      <c r="AK146" s="1">
        <f t="shared" si="47"/>
        <v>83.22474318825175</v>
      </c>
      <c r="AN146" s="12">
        <f>((x_1-xh)*(y_2-yh)-(x_2-xh)*(y_1-yh))/(SQRT((x_1-x_2)^2+(y_1-y_2)^2))</f>
        <v>28.3807794978753</v>
      </c>
      <c r="AO146" s="12">
        <f>((x_2-xh)*(y_3-yh)-(x_3-xh)*(y_2-yh))/(SQRT((x_2-x_3)^2+(y_2-y_3)^2))</f>
        <v>1.946406587280118</v>
      </c>
      <c r="AP146" s="12">
        <f>((x_3-xh)*(y_1-yh)-(x_1-xh)*(y_3-yh))/(SQRT((x_3-x_1)^2+(y_3-y_1)^2))</f>
        <v>17.290435811157938</v>
      </c>
    </row>
    <row r="147" spans="1:42" ht="12.75">
      <c r="A147">
        <f t="shared" si="48"/>
        <v>141</v>
      </c>
      <c r="B147">
        <v>-2.0076</v>
      </c>
      <c r="C147">
        <v>15.0532</v>
      </c>
      <c r="D147">
        <v>51.8868</v>
      </c>
      <c r="E147" s="1">
        <f t="shared" si="49"/>
        <v>0.39366770251063266</v>
      </c>
      <c r="G147">
        <v>44.3848</v>
      </c>
      <c r="H147">
        <v>34.354</v>
      </c>
      <c r="I147">
        <v>60.6175</v>
      </c>
      <c r="J147" s="1">
        <f t="shared" si="50"/>
        <v>0.3936677025106328</v>
      </c>
      <c r="L147">
        <v>8.8088</v>
      </c>
      <c r="M147">
        <v>75.4345</v>
      </c>
      <c r="N147">
        <v>53.7979</v>
      </c>
      <c r="O147" s="1">
        <f t="shared" si="51"/>
        <v>0.3937177034373778</v>
      </c>
      <c r="Q147">
        <v>22.9224</v>
      </c>
      <c r="R147">
        <v>56.1639</v>
      </c>
      <c r="S147">
        <v>-12.9901</v>
      </c>
      <c r="T147" s="1">
        <f t="shared" si="52"/>
        <v>0.3937177034373723</v>
      </c>
      <c r="V147" s="1">
        <f t="shared" si="36"/>
        <v>22.9224</v>
      </c>
      <c r="W147" s="1">
        <f t="shared" si="37"/>
        <v>56.1639</v>
      </c>
      <c r="X147" s="1">
        <f t="shared" si="38"/>
        <v>255</v>
      </c>
      <c r="Y147" s="1">
        <f t="shared" si="53"/>
        <v>0.36480134319927987</v>
      </c>
      <c r="AA147" s="1">
        <f t="shared" si="39"/>
        <v>208.7260562764745</v>
      </c>
      <c r="AB147" s="1">
        <f t="shared" si="40"/>
        <v>196.77617401001575</v>
      </c>
      <c r="AC147" s="1">
        <f t="shared" si="41"/>
        <v>202.61499148318222</v>
      </c>
      <c r="AE147" s="1">
        <f t="shared" si="42"/>
        <v>51.00000765578373</v>
      </c>
      <c r="AF147" s="1">
        <f t="shared" si="43"/>
        <v>54.770121420442365</v>
      </c>
      <c r="AG147" s="1">
        <f t="shared" si="44"/>
        <v>61.37221033871926</v>
      </c>
      <c r="AI147" s="1">
        <f t="shared" si="45"/>
        <v>76.6826041310883</v>
      </c>
      <c r="AJ147" s="1">
        <f t="shared" si="46"/>
        <v>81.05407799233153</v>
      </c>
      <c r="AK147" s="1">
        <f t="shared" si="47"/>
        <v>83.2296839809863</v>
      </c>
      <c r="AN147" s="12">
        <f>((x_1-xh)*(y_2-yh)-(x_2-xh)*(y_1-yh))/(SQRT((x_1-x_2)^2+(y_1-y_2)^2))</f>
        <v>28.38081790960935</v>
      </c>
      <c r="AO147" s="12">
        <f>((x_2-xh)*(y_3-yh)-(x_3-xh)*(y_2-yh))/(SQRT((x_2-x_3)^2+(y_2-y_3)^2))</f>
        <v>1.9464397030390803</v>
      </c>
      <c r="AP147" s="12">
        <f>((x_3-xh)*(y_1-yh)-(x_1-xh)*(y_3-yh))/(SQRT((x_3-x_1)^2+(y_3-y_1)^2))</f>
        <v>17.29040936650751</v>
      </c>
    </row>
    <row r="148" spans="1:42" ht="12.75">
      <c r="A148">
        <f t="shared" si="48"/>
        <v>142</v>
      </c>
      <c r="B148">
        <v>-2.2045</v>
      </c>
      <c r="C148">
        <v>15.3603</v>
      </c>
      <c r="D148">
        <v>51.7387</v>
      </c>
      <c r="E148" s="1">
        <f t="shared" si="49"/>
        <v>0.39371770343737383</v>
      </c>
      <c r="G148">
        <v>44.1879</v>
      </c>
      <c r="H148">
        <v>34.6611</v>
      </c>
      <c r="I148">
        <v>60.4693</v>
      </c>
      <c r="J148" s="1">
        <f t="shared" si="50"/>
        <v>0.3937553301226532</v>
      </c>
      <c r="L148">
        <v>8.612</v>
      </c>
      <c r="M148">
        <v>75.7416</v>
      </c>
      <c r="N148">
        <v>53.6497</v>
      </c>
      <c r="O148" s="1">
        <f t="shared" si="51"/>
        <v>0.3937053339745373</v>
      </c>
      <c r="Q148">
        <v>22.7256</v>
      </c>
      <c r="R148">
        <v>56.471</v>
      </c>
      <c r="S148">
        <v>-13.1382</v>
      </c>
      <c r="T148" s="1">
        <f t="shared" si="52"/>
        <v>0.39366770251063105</v>
      </c>
      <c r="V148" s="1">
        <f t="shared" si="36"/>
        <v>22.7256</v>
      </c>
      <c r="W148" s="1">
        <f t="shared" si="37"/>
        <v>56.471</v>
      </c>
      <c r="X148" s="1">
        <f t="shared" si="38"/>
        <v>255</v>
      </c>
      <c r="Y148" s="1">
        <f t="shared" si="53"/>
        <v>0.3647473783319064</v>
      </c>
      <c r="AA148" s="1">
        <f t="shared" si="39"/>
        <v>208.8701884381541</v>
      </c>
      <c r="AB148" s="1">
        <f t="shared" si="40"/>
        <v>196.9225616880656</v>
      </c>
      <c r="AC148" s="1">
        <f t="shared" si="41"/>
        <v>202.76215879549616</v>
      </c>
      <c r="AE148" s="1">
        <f t="shared" si="42"/>
        <v>50.999990536861866</v>
      </c>
      <c r="AF148" s="1">
        <f t="shared" si="43"/>
        <v>54.77005646537166</v>
      </c>
      <c r="AG148" s="1">
        <f t="shared" si="44"/>
        <v>61.3722248491938</v>
      </c>
      <c r="AI148" s="1">
        <f t="shared" si="45"/>
        <v>76.69194823291265</v>
      </c>
      <c r="AJ148" s="1">
        <f t="shared" si="46"/>
        <v>81.06080335336222</v>
      </c>
      <c r="AK148" s="1">
        <f t="shared" si="47"/>
        <v>83.23462093527705</v>
      </c>
      <c r="AN148" s="12">
        <f>((x_1-xh)*(y_2-yh)-(x_2-xh)*(y_1-yh))/(SQRT((x_1-x_2)^2+(y_1-y_2)^2))</f>
        <v>28.3807794978753</v>
      </c>
      <c r="AO148" s="12">
        <f>((x_2-xh)*(y_3-yh)-(x_3-xh)*(y_2-yh))/(SQRT((x_2-x_3)^2+(y_2-y_3)^2))</f>
        <v>1.946406587280122</v>
      </c>
      <c r="AP148" s="12">
        <f>((x_3-xh)*(y_1-yh)-(x_1-xh)*(y_3-yh))/(SQRT((x_3-x_1)^2+(y_3-y_1)^2))</f>
        <v>17.290435811157945</v>
      </c>
    </row>
    <row r="149" spans="1:42" ht="12.75">
      <c r="A149">
        <f t="shared" si="48"/>
        <v>143</v>
      </c>
      <c r="B149">
        <v>-2.4013</v>
      </c>
      <c r="C149">
        <v>15.6674</v>
      </c>
      <c r="D149">
        <v>51.5905</v>
      </c>
      <c r="E149" s="1">
        <f t="shared" si="49"/>
        <v>0.393705333974536</v>
      </c>
      <c r="G149">
        <v>43.9911</v>
      </c>
      <c r="H149">
        <v>34.9682</v>
      </c>
      <c r="I149">
        <v>60.3212</v>
      </c>
      <c r="J149" s="1">
        <f t="shared" si="50"/>
        <v>0.39366770251063476</v>
      </c>
      <c r="L149">
        <v>8.4151</v>
      </c>
      <c r="M149">
        <v>76.0487</v>
      </c>
      <c r="N149">
        <v>53.5016</v>
      </c>
      <c r="O149" s="1">
        <f t="shared" si="51"/>
        <v>0.39371770343736673</v>
      </c>
      <c r="Q149">
        <v>22.5287</v>
      </c>
      <c r="R149">
        <v>56.7781</v>
      </c>
      <c r="S149">
        <v>-13.2863</v>
      </c>
      <c r="T149" s="1">
        <f t="shared" si="52"/>
        <v>0.39371770343737844</v>
      </c>
      <c r="V149" s="1">
        <f t="shared" si="36"/>
        <v>22.5287</v>
      </c>
      <c r="W149" s="1">
        <f t="shared" si="37"/>
        <v>56.7781</v>
      </c>
      <c r="X149" s="1">
        <f t="shared" si="38"/>
        <v>255</v>
      </c>
      <c r="Y149" s="1">
        <f t="shared" si="53"/>
        <v>0.3648013431992858</v>
      </c>
      <c r="AA149" s="1">
        <f t="shared" si="39"/>
        <v>209.01439961098376</v>
      </c>
      <c r="AB149" s="1">
        <f t="shared" si="40"/>
        <v>197.06887506963142</v>
      </c>
      <c r="AC149" s="1">
        <f t="shared" si="41"/>
        <v>202.90922830635378</v>
      </c>
      <c r="AE149" s="1">
        <f t="shared" si="42"/>
        <v>51.00000765578374</v>
      </c>
      <c r="AF149" s="1">
        <f t="shared" si="43"/>
        <v>54.770121420442365</v>
      </c>
      <c r="AG149" s="1">
        <f t="shared" si="44"/>
        <v>61.37221033871926</v>
      </c>
      <c r="AI149" s="1">
        <f t="shared" si="45"/>
        <v>76.7013134185788</v>
      </c>
      <c r="AJ149" s="1">
        <f t="shared" si="46"/>
        <v>81.06747391781207</v>
      </c>
      <c r="AK149" s="1">
        <f t="shared" si="47"/>
        <v>83.23954740408776</v>
      </c>
      <c r="AN149" s="12">
        <f>((x_1-xh)*(y_2-yh)-(x_2-xh)*(y_1-yh))/(SQRT((x_1-x_2)^2+(y_1-y_2)^2))</f>
        <v>28.380817909609345</v>
      </c>
      <c r="AO149" s="12">
        <f>((x_2-xh)*(y_3-yh)-(x_3-xh)*(y_2-yh))/(SQRT((x_2-x_3)^2+(y_2-y_3)^2))</f>
        <v>1.9464397030390796</v>
      </c>
      <c r="AP149" s="12">
        <f>((x_3-xh)*(y_1-yh)-(x_1-xh)*(y_3-yh))/(SQRT((x_3-x_1)^2+(y_3-y_1)^2))</f>
        <v>17.29040936650751</v>
      </c>
    </row>
    <row r="150" spans="1:42" ht="12.75">
      <c r="A150">
        <f t="shared" si="48"/>
        <v>144</v>
      </c>
      <c r="B150">
        <v>-2.5817</v>
      </c>
      <c r="C150">
        <v>15.9772</v>
      </c>
      <c r="D150">
        <v>51.4641</v>
      </c>
      <c r="E150" s="1">
        <f t="shared" si="49"/>
        <v>0.38012782060775124</v>
      </c>
      <c r="G150">
        <v>43.8139</v>
      </c>
      <c r="H150">
        <v>35.2723</v>
      </c>
      <c r="I150">
        <v>60.1904</v>
      </c>
      <c r="J150" s="1">
        <f t="shared" si="50"/>
        <v>0.3754800793650727</v>
      </c>
      <c r="L150">
        <v>8.2404</v>
      </c>
      <c r="M150">
        <v>76.3572</v>
      </c>
      <c r="N150">
        <v>53.3849</v>
      </c>
      <c r="O150" s="1">
        <f t="shared" si="51"/>
        <v>0.373244196204049</v>
      </c>
      <c r="Q150">
        <v>22.3406</v>
      </c>
      <c r="R150">
        <v>57.0983</v>
      </c>
      <c r="S150">
        <v>-13.4092</v>
      </c>
      <c r="T150" s="1">
        <f t="shared" si="52"/>
        <v>0.39117011644551863</v>
      </c>
      <c r="V150" s="1">
        <f t="shared" si="36"/>
        <v>22.3406</v>
      </c>
      <c r="W150" s="1">
        <f t="shared" si="37"/>
        <v>57.0983</v>
      </c>
      <c r="X150" s="1">
        <f t="shared" si="38"/>
        <v>255</v>
      </c>
      <c r="Y150" s="1">
        <f t="shared" si="53"/>
        <v>0.3713618854971532</v>
      </c>
      <c r="AA150" s="1">
        <f t="shared" si="39"/>
        <v>209.13853899104774</v>
      </c>
      <c r="AB150" s="1">
        <f t="shared" si="40"/>
        <v>197.20105765702678</v>
      </c>
      <c r="AC150" s="1">
        <f t="shared" si="41"/>
        <v>203.023076070825</v>
      </c>
      <c r="AE150" s="1">
        <f t="shared" si="42"/>
        <v>51.00000877509728</v>
      </c>
      <c r="AF150" s="1">
        <f t="shared" si="43"/>
        <v>54.77004418941069</v>
      </c>
      <c r="AG150" s="1">
        <f t="shared" si="44"/>
        <v>61.37223900958805</v>
      </c>
      <c r="AI150" s="1">
        <f t="shared" si="45"/>
        <v>76.70797213469189</v>
      </c>
      <c r="AJ150" s="1">
        <f t="shared" si="46"/>
        <v>81.06788660188839</v>
      </c>
      <c r="AK150" s="1">
        <f t="shared" si="47"/>
        <v>83.2482885558639</v>
      </c>
      <c r="AN150" s="12">
        <f>((x_1-xh)*(y_2-yh)-(x_2-xh)*(y_1-yh))/(SQRT((x_1-x_2)^2+(y_1-y_2)^2))</f>
        <v>28.398391124908386</v>
      </c>
      <c r="AO150" s="12">
        <f>((x_2-xh)*(y_3-yh)-(x_3-xh)*(y_2-yh))/(SQRT((x_2-x_3)^2+(y_2-y_3)^2))</f>
        <v>1.9468217477803005</v>
      </c>
      <c r="AP150" s="12">
        <f>((x_3-xh)*(y_1-yh)-(x_1-xh)*(y_3-yh))/(SQRT((x_3-x_1)^2+(y_3-y_1)^2))</f>
        <v>17.27672427310126</v>
      </c>
    </row>
    <row r="151" spans="1:42" ht="12.75">
      <c r="A151">
        <f t="shared" si="48"/>
        <v>145</v>
      </c>
      <c r="B151">
        <v>-2.6471</v>
      </c>
      <c r="C151">
        <v>16.1403</v>
      </c>
      <c r="D151">
        <v>51.4409</v>
      </c>
      <c r="E151" s="1">
        <f t="shared" si="49"/>
        <v>0.17724844146000304</v>
      </c>
      <c r="G151">
        <v>43.7545</v>
      </c>
      <c r="H151">
        <v>35.4244</v>
      </c>
      <c r="I151">
        <v>60.159</v>
      </c>
      <c r="J151" s="1">
        <f t="shared" si="50"/>
        <v>0.1662790726459545</v>
      </c>
      <c r="L151">
        <v>8.1855</v>
      </c>
      <c r="M151">
        <v>76.5177</v>
      </c>
      <c r="N151">
        <v>53.3813</v>
      </c>
      <c r="O151" s="1">
        <f t="shared" si="51"/>
        <v>0.1696679698705671</v>
      </c>
      <c r="Q151">
        <v>22.2602</v>
      </c>
      <c r="R151">
        <v>57.2821</v>
      </c>
      <c r="S151">
        <v>-13.425</v>
      </c>
      <c r="T151" s="1">
        <f t="shared" si="52"/>
        <v>0.20123677596304024</v>
      </c>
      <c r="V151" s="1">
        <f t="shared" si="36"/>
        <v>22.2602</v>
      </c>
      <c r="W151" s="1">
        <f t="shared" si="37"/>
        <v>57.2821</v>
      </c>
      <c r="X151" s="1">
        <f t="shared" si="38"/>
        <v>255</v>
      </c>
      <c r="Y151" s="1">
        <f t="shared" si="53"/>
        <v>0.2006155527370668</v>
      </c>
      <c r="AA151" s="1">
        <f t="shared" si="39"/>
        <v>209.1634014194166</v>
      </c>
      <c r="AB151" s="1">
        <f t="shared" si="40"/>
        <v>197.23787481814946</v>
      </c>
      <c r="AC151" s="1">
        <f t="shared" si="41"/>
        <v>203.02267281547643</v>
      </c>
      <c r="AE151" s="1">
        <f t="shared" si="42"/>
        <v>50.99990453893027</v>
      </c>
      <c r="AF151" s="1">
        <f t="shared" si="43"/>
        <v>54.769976110821894</v>
      </c>
      <c r="AG151" s="1">
        <f t="shared" si="44"/>
        <v>61.37215008193864</v>
      </c>
      <c r="AI151" s="1">
        <f t="shared" si="45"/>
        <v>76.7067850565638</v>
      </c>
      <c r="AJ151" s="1">
        <f t="shared" si="46"/>
        <v>81.05859152596429</v>
      </c>
      <c r="AK151" s="1">
        <f t="shared" si="47"/>
        <v>83.2578982590126</v>
      </c>
      <c r="AN151" s="12">
        <f>((x_1-xh)*(y_2-yh)-(x_2-xh)*(y_1-yh))/(SQRT((x_1-x_2)^2+(y_1-y_2)^2))</f>
        <v>28.43288378674251</v>
      </c>
      <c r="AO151" s="12">
        <f>((x_2-xh)*(y_3-yh)-(x_3-xh)*(y_2-yh))/(SQRT((x_2-x_3)^2+(y_2-y_3)^2))</f>
        <v>1.9469576267643232</v>
      </c>
      <c r="AP151" s="12">
        <f>((x_3-xh)*(y_1-yh)-(x_1-xh)*(y_3-yh))/(SQRT((x_3-x_1)^2+(y_3-y_1)^2))</f>
        <v>17.250408131227694</v>
      </c>
    </row>
    <row r="152" spans="1:42" ht="12.75">
      <c r="A152">
        <f t="shared" si="48"/>
        <v>146</v>
      </c>
      <c r="B152">
        <v>-2.7126</v>
      </c>
      <c r="C152">
        <v>16.3033</v>
      </c>
      <c r="D152">
        <v>51.4176</v>
      </c>
      <c r="E152" s="1">
        <f t="shared" si="49"/>
        <v>0.1772064897231477</v>
      </c>
      <c r="G152">
        <v>43.6951</v>
      </c>
      <c r="H152">
        <v>35.5765</v>
      </c>
      <c r="I152">
        <v>60.1277</v>
      </c>
      <c r="J152" s="1">
        <f t="shared" si="50"/>
        <v>0.1662602177311273</v>
      </c>
      <c r="L152">
        <v>8.1305</v>
      </c>
      <c r="M152">
        <v>76.6782</v>
      </c>
      <c r="N152">
        <v>53.3776</v>
      </c>
      <c r="O152" s="1">
        <f t="shared" si="51"/>
        <v>0.16970250440108317</v>
      </c>
      <c r="Q152">
        <v>22.1798</v>
      </c>
      <c r="R152">
        <v>57.466</v>
      </c>
      <c r="S152">
        <v>-13.4407</v>
      </c>
      <c r="T152" s="1">
        <f t="shared" si="52"/>
        <v>0.20132029207211227</v>
      </c>
      <c r="V152" s="1">
        <f t="shared" si="36"/>
        <v>22.1798</v>
      </c>
      <c r="W152" s="1">
        <f t="shared" si="37"/>
        <v>57.466</v>
      </c>
      <c r="X152" s="1">
        <f t="shared" si="38"/>
        <v>255</v>
      </c>
      <c r="Y152" s="1">
        <f t="shared" si="53"/>
        <v>0.20070717475964983</v>
      </c>
      <c r="AA152" s="1">
        <f t="shared" si="39"/>
        <v>209.1884151639617</v>
      </c>
      <c r="AB152" s="1">
        <f t="shared" si="40"/>
        <v>197.2746097490247</v>
      </c>
      <c r="AC152" s="1">
        <f t="shared" si="41"/>
        <v>203.02237226741786</v>
      </c>
      <c r="AE152" s="1">
        <f t="shared" si="42"/>
        <v>50.999967642538756</v>
      </c>
      <c r="AF152" s="1">
        <f t="shared" si="43"/>
        <v>54.770013383785106</v>
      </c>
      <c r="AG152" s="1">
        <f t="shared" si="44"/>
        <v>61.3721676952998</v>
      </c>
      <c r="AI152" s="1">
        <f t="shared" si="45"/>
        <v>76.70554207277385</v>
      </c>
      <c r="AJ152" s="1">
        <f t="shared" si="46"/>
        <v>81.04927444761181</v>
      </c>
      <c r="AK152" s="1">
        <f t="shared" si="47"/>
        <v>83.2675168412141</v>
      </c>
      <c r="AN152" s="12">
        <f>((x_1-xh)*(y_2-yh)-(x_2-xh)*(y_1-yh))/(SQRT((x_1-x_2)^2+(y_1-y_2)^2))</f>
        <v>28.46747594809708</v>
      </c>
      <c r="AO152" s="12">
        <f>((x_2-xh)*(y_3-yh)-(x_3-xh)*(y_2-yh))/(SQRT((x_2-x_3)^2+(y_2-y_3)^2))</f>
        <v>1.9469971261693513</v>
      </c>
      <c r="AP152" s="12">
        <f>((x_3-xh)*(y_1-yh)-(x_1-xh)*(y_3-yh))/(SQRT((x_3-x_1)^2+(y_3-y_1)^2))</f>
        <v>17.22416105014937</v>
      </c>
    </row>
    <row r="153" spans="1:42" ht="12.75">
      <c r="A153">
        <f t="shared" si="48"/>
        <v>147</v>
      </c>
      <c r="B153">
        <v>-2.9095</v>
      </c>
      <c r="C153">
        <v>16.6104</v>
      </c>
      <c r="D153">
        <v>51.2695</v>
      </c>
      <c r="E153" s="1">
        <f t="shared" si="49"/>
        <v>0.3937177034373725</v>
      </c>
      <c r="G153">
        <v>43.4983</v>
      </c>
      <c r="H153">
        <v>35.8835</v>
      </c>
      <c r="I153">
        <v>59.9796</v>
      </c>
      <c r="J153" s="1">
        <f t="shared" si="50"/>
        <v>0.39358969752776213</v>
      </c>
      <c r="L153">
        <v>7.9337</v>
      </c>
      <c r="M153">
        <v>76.9853</v>
      </c>
      <c r="N153">
        <v>53.2294</v>
      </c>
      <c r="O153" s="1">
        <f t="shared" si="51"/>
        <v>0.3937053339745289</v>
      </c>
      <c r="Q153">
        <v>21.9829</v>
      </c>
      <c r="R153">
        <v>57.7731</v>
      </c>
      <c r="S153">
        <v>-13.5889</v>
      </c>
      <c r="T153" s="1">
        <f t="shared" si="52"/>
        <v>0.3937553301226525</v>
      </c>
      <c r="V153" s="1">
        <f t="shared" si="36"/>
        <v>21.9829</v>
      </c>
      <c r="W153" s="1">
        <f t="shared" si="37"/>
        <v>57.7731</v>
      </c>
      <c r="X153" s="1">
        <f t="shared" si="38"/>
        <v>255</v>
      </c>
      <c r="Y153" s="1">
        <f t="shared" si="53"/>
        <v>0.36480134319927987</v>
      </c>
      <c r="AA153" s="1">
        <f t="shared" si="39"/>
        <v>209.33254902021332</v>
      </c>
      <c r="AB153" s="1">
        <f t="shared" si="40"/>
        <v>197.42092959329312</v>
      </c>
      <c r="AC153" s="1">
        <f t="shared" si="41"/>
        <v>203.16954415915788</v>
      </c>
      <c r="AE153" s="1">
        <f t="shared" si="42"/>
        <v>51.000020847642794</v>
      </c>
      <c r="AF153" s="1">
        <f t="shared" si="43"/>
        <v>54.770100752509116</v>
      </c>
      <c r="AG153" s="1">
        <f t="shared" si="44"/>
        <v>61.37218216961166</v>
      </c>
      <c r="AI153" s="1">
        <f t="shared" si="45"/>
        <v>76.71486355395109</v>
      </c>
      <c r="AJ153" s="1">
        <f t="shared" si="46"/>
        <v>81.05592122698113</v>
      </c>
      <c r="AK153" s="1">
        <f t="shared" si="47"/>
        <v>83.27243302237586</v>
      </c>
      <c r="AN153" s="12">
        <f>((x_1-xh)*(y_2-yh)-(x_2-xh)*(y_1-yh))/(SQRT((x_1-x_2)^2+(y_1-y_2)^2))</f>
        <v>28.467576808525816</v>
      </c>
      <c r="AO153" s="12">
        <f>((x_2-xh)*(y_3-yh)-(x_3-xh)*(y_2-yh))/(SQRT((x_2-x_3)^2+(y_2-y_3)^2))</f>
        <v>1.947044189593324</v>
      </c>
      <c r="AP153" s="12">
        <f>((x_3-xh)*(y_1-yh)-(x_1-xh)*(y_3-yh))/(SQRT((x_3-x_1)^2+(y_3-y_1)^2))</f>
        <v>17.224088981744398</v>
      </c>
    </row>
    <row r="154" spans="1:42" ht="12.75">
      <c r="A154">
        <f t="shared" si="48"/>
        <v>148</v>
      </c>
      <c r="B154">
        <v>-3.1063</v>
      </c>
      <c r="C154">
        <v>16.9175</v>
      </c>
      <c r="D154">
        <v>51.1214</v>
      </c>
      <c r="E154" s="1">
        <f t="shared" si="49"/>
        <v>0.393667702510634</v>
      </c>
      <c r="G154">
        <v>43.3014</v>
      </c>
      <c r="H154">
        <v>36.1906</v>
      </c>
      <c r="I154">
        <v>59.8314</v>
      </c>
      <c r="J154" s="1">
        <f t="shared" si="50"/>
        <v>0.39375533012265607</v>
      </c>
      <c r="L154">
        <v>7.7368</v>
      </c>
      <c r="M154">
        <v>77.2924</v>
      </c>
      <c r="N154">
        <v>53.0813</v>
      </c>
      <c r="O154" s="1">
        <f t="shared" si="51"/>
        <v>0.3937177034373783</v>
      </c>
      <c r="Q154">
        <v>21.7861</v>
      </c>
      <c r="R154">
        <v>58.0802</v>
      </c>
      <c r="S154">
        <v>-13.737</v>
      </c>
      <c r="T154" s="1">
        <f t="shared" si="52"/>
        <v>0.39366770251063105</v>
      </c>
      <c r="V154" s="1">
        <f t="shared" si="36"/>
        <v>21.7861</v>
      </c>
      <c r="W154" s="1">
        <f t="shared" si="37"/>
        <v>58.0802</v>
      </c>
      <c r="X154" s="1">
        <f t="shared" si="38"/>
        <v>255</v>
      </c>
      <c r="Y154" s="1">
        <f t="shared" si="53"/>
        <v>0.3647473783319064</v>
      </c>
      <c r="AA154" s="1">
        <f t="shared" si="39"/>
        <v>209.47668840949822</v>
      </c>
      <c r="AB154" s="1">
        <f t="shared" si="40"/>
        <v>197.5673180164422</v>
      </c>
      <c r="AC154" s="1">
        <f t="shared" si="41"/>
        <v>203.316632052127</v>
      </c>
      <c r="AE154" s="1">
        <f t="shared" si="42"/>
        <v>50.999912773454824</v>
      </c>
      <c r="AF154" s="1">
        <f t="shared" si="43"/>
        <v>54.77008842799142</v>
      </c>
      <c r="AG154" s="1">
        <f t="shared" si="44"/>
        <v>61.372164501751115</v>
      </c>
      <c r="AI154" s="1">
        <f t="shared" si="45"/>
        <v>76.72417220728732</v>
      </c>
      <c r="AJ154" s="1">
        <f t="shared" si="46"/>
        <v>81.06262326215399</v>
      </c>
      <c r="AK154" s="1">
        <f t="shared" si="47"/>
        <v>83.277305747352</v>
      </c>
      <c r="AN154" s="12">
        <f>((x_1-xh)*(y_2-yh)-(x_2-xh)*(y_1-yh))/(SQRT((x_1-x_2)^2+(y_1-y_2)^2))</f>
        <v>28.46754721250473</v>
      </c>
      <c r="AO154" s="12">
        <f>((x_2-xh)*(y_3-yh)-(x_3-xh)*(y_2-yh))/(SQRT((x_2-x_3)^2+(y_2-y_3)^2))</f>
        <v>1.9469685688420586</v>
      </c>
      <c r="AP154" s="12">
        <f>((x_3-xh)*(y_1-yh)-(x_1-xh)*(y_3-yh))/(SQRT((x_3-x_1)^2+(y_3-y_1)^2))</f>
        <v>17.224161050149373</v>
      </c>
    </row>
    <row r="155" spans="1:42" ht="12.75">
      <c r="A155">
        <f t="shared" si="48"/>
        <v>149</v>
      </c>
      <c r="B155">
        <v>-3.3032</v>
      </c>
      <c r="C155">
        <v>17.2246</v>
      </c>
      <c r="D155">
        <v>50.9732</v>
      </c>
      <c r="E155" s="1">
        <f t="shared" si="49"/>
        <v>0.3937553301226534</v>
      </c>
      <c r="G155">
        <v>43.1046</v>
      </c>
      <c r="H155">
        <v>36.4977</v>
      </c>
      <c r="I155">
        <v>59.6833</v>
      </c>
      <c r="J155" s="1">
        <f t="shared" si="50"/>
        <v>0.3936677025106328</v>
      </c>
      <c r="L155">
        <v>7.54</v>
      </c>
      <c r="M155">
        <v>77.5995</v>
      </c>
      <c r="N155">
        <v>52.9332</v>
      </c>
      <c r="O155" s="1">
        <f t="shared" si="51"/>
        <v>0.3936677025106366</v>
      </c>
      <c r="Q155">
        <v>21.5892</v>
      </c>
      <c r="R155">
        <v>58.3873</v>
      </c>
      <c r="S155">
        <v>-13.8851</v>
      </c>
      <c r="T155" s="1">
        <f t="shared" si="52"/>
        <v>0.3937177034373778</v>
      </c>
      <c r="V155" s="1">
        <f t="shared" si="36"/>
        <v>21.5892</v>
      </c>
      <c r="W155" s="1">
        <f t="shared" si="37"/>
        <v>58.3873</v>
      </c>
      <c r="X155" s="1">
        <f t="shared" si="38"/>
        <v>255</v>
      </c>
      <c r="Y155" s="1">
        <f t="shared" si="53"/>
        <v>0.3648013431992858</v>
      </c>
      <c r="AA155" s="1">
        <f t="shared" si="39"/>
        <v>209.62093065171237</v>
      </c>
      <c r="AB155" s="1">
        <f t="shared" si="40"/>
        <v>197.71363211526412</v>
      </c>
      <c r="AC155" s="1">
        <f t="shared" si="41"/>
        <v>203.46370760339545</v>
      </c>
      <c r="AE155" s="1">
        <f t="shared" si="42"/>
        <v>51.000020847642794</v>
      </c>
      <c r="AF155" s="1">
        <f t="shared" si="43"/>
        <v>54.770088427991425</v>
      </c>
      <c r="AG155" s="1">
        <f t="shared" si="44"/>
        <v>61.37218536315943</v>
      </c>
      <c r="AI155" s="1">
        <f t="shared" si="45"/>
        <v>76.73347433117428</v>
      </c>
      <c r="AJ155" s="1">
        <f t="shared" si="46"/>
        <v>81.06927073873901</v>
      </c>
      <c r="AK155" s="1">
        <f t="shared" si="47"/>
        <v>83.28220444358791</v>
      </c>
      <c r="AN155" s="12">
        <f>((x_1-xh)*(y_2-yh)-(x_2-xh)*(y_1-yh))/(SQRT((x_1-x_2)^2+(y_1-y_2)^2))</f>
        <v>28.46757680852582</v>
      </c>
      <c r="AO155" s="12">
        <f>((x_2-xh)*(y_3-yh)-(x_3-xh)*(y_2-yh))/(SQRT((x_2-x_3)^2+(y_2-y_3)^2))</f>
        <v>1.947044189593325</v>
      </c>
      <c r="AP155" s="12">
        <f>((x_3-xh)*(y_1-yh)-(x_1-xh)*(y_3-yh))/(SQRT((x_3-x_1)^2+(y_3-y_1)^2))</f>
        <v>17.2240889817444</v>
      </c>
    </row>
    <row r="156" spans="1:42" ht="12.75">
      <c r="A156">
        <f t="shared" si="48"/>
        <v>150</v>
      </c>
      <c r="B156">
        <v>-3.5</v>
      </c>
      <c r="C156">
        <v>17.5317</v>
      </c>
      <c r="D156">
        <v>50.8251</v>
      </c>
      <c r="E156" s="1">
        <f t="shared" si="49"/>
        <v>0.393667702510634</v>
      </c>
      <c r="G156">
        <v>42.9077</v>
      </c>
      <c r="H156">
        <v>36.8049</v>
      </c>
      <c r="I156">
        <v>59.5352</v>
      </c>
      <c r="J156" s="1">
        <f t="shared" si="50"/>
        <v>0.3937957084580794</v>
      </c>
      <c r="L156">
        <v>7.3431</v>
      </c>
      <c r="M156">
        <v>77.9066</v>
      </c>
      <c r="N156">
        <v>52.7851</v>
      </c>
      <c r="O156" s="1">
        <f t="shared" si="51"/>
        <v>0.3937177034373671</v>
      </c>
      <c r="Q156">
        <v>21.3924</v>
      </c>
      <c r="R156">
        <v>58.6944</v>
      </c>
      <c r="S156">
        <v>-14.0333</v>
      </c>
      <c r="T156" s="1">
        <f t="shared" si="52"/>
        <v>0.39370533397453555</v>
      </c>
      <c r="V156" s="1">
        <f t="shared" si="36"/>
        <v>21.3924</v>
      </c>
      <c r="W156" s="1">
        <f t="shared" si="37"/>
        <v>58.6944</v>
      </c>
      <c r="X156" s="1">
        <f t="shared" si="38"/>
        <v>255</v>
      </c>
      <c r="Y156" s="1">
        <f t="shared" si="53"/>
        <v>0.3647473783319083</v>
      </c>
      <c r="AA156" s="1">
        <f t="shared" si="39"/>
        <v>209.76508107657006</v>
      </c>
      <c r="AB156" s="1">
        <f t="shared" si="40"/>
        <v>197.85991606027736</v>
      </c>
      <c r="AC156" s="1">
        <f t="shared" si="41"/>
        <v>203.61079843991575</v>
      </c>
      <c r="AE156" s="1">
        <f t="shared" si="42"/>
        <v>50.999967642538756</v>
      </c>
      <c r="AF156" s="1">
        <f t="shared" si="43"/>
        <v>54.7700133837851</v>
      </c>
      <c r="AG156" s="1">
        <f t="shared" si="44"/>
        <v>61.3721676952998</v>
      </c>
      <c r="AI156" s="1">
        <f t="shared" si="45"/>
        <v>76.74275739805526</v>
      </c>
      <c r="AJ156" s="1">
        <f t="shared" si="46"/>
        <v>81.07596889223034</v>
      </c>
      <c r="AK156" s="1">
        <f t="shared" si="47"/>
        <v>83.28706306981817</v>
      </c>
      <c r="AN156" s="12">
        <f>((x_1-xh)*(y_2-yh)-(x_2-xh)*(y_1-yh))/(SQRT((x_1-x_2)^2+(y_1-y_2)^2))</f>
        <v>28.46747594809708</v>
      </c>
      <c r="AO156" s="12">
        <f>((x_2-xh)*(y_3-yh)-(x_3-xh)*(y_2-yh))/(SQRT((x_2-x_3)^2+(y_2-y_3)^2))</f>
        <v>1.9469971261693506</v>
      </c>
      <c r="AP156" s="12">
        <f>((x_3-xh)*(y_1-yh)-(x_1-xh)*(y_3-yh))/(SQRT((x_3-x_1)^2+(y_3-y_1)^2))</f>
        <v>17.224161050149366</v>
      </c>
    </row>
    <row r="157" spans="1:42" ht="12.75">
      <c r="A157">
        <f t="shared" si="48"/>
        <v>151</v>
      </c>
      <c r="B157">
        <v>-3.6969</v>
      </c>
      <c r="C157">
        <v>17.8388</v>
      </c>
      <c r="D157">
        <v>50.677</v>
      </c>
      <c r="E157" s="1">
        <f t="shared" si="49"/>
        <v>0.3937177034373725</v>
      </c>
      <c r="G157">
        <v>42.7109</v>
      </c>
      <c r="H157">
        <v>37.1119</v>
      </c>
      <c r="I157">
        <v>59.3871</v>
      </c>
      <c r="J157" s="1">
        <f t="shared" si="50"/>
        <v>0.39358969752776474</v>
      </c>
      <c r="L157">
        <v>7.1463</v>
      </c>
      <c r="M157">
        <v>78.2137</v>
      </c>
      <c r="N157">
        <v>52.6369</v>
      </c>
      <c r="O157" s="1">
        <f t="shared" si="51"/>
        <v>0.39370533397454</v>
      </c>
      <c r="Q157">
        <v>21.1955</v>
      </c>
      <c r="R157">
        <v>59.0015</v>
      </c>
      <c r="S157">
        <v>-14.1814</v>
      </c>
      <c r="T157" s="1">
        <f t="shared" si="52"/>
        <v>0.3937177034373723</v>
      </c>
      <c r="V157" s="1">
        <f t="shared" si="36"/>
        <v>21.1955</v>
      </c>
      <c r="W157" s="1">
        <f t="shared" si="37"/>
        <v>59.0015</v>
      </c>
      <c r="X157" s="1">
        <f t="shared" si="38"/>
        <v>255</v>
      </c>
      <c r="Y157" s="1">
        <f t="shared" si="53"/>
        <v>0.36480134319927987</v>
      </c>
      <c r="AA157" s="1">
        <f t="shared" si="39"/>
        <v>209.9092370003045</v>
      </c>
      <c r="AB157" s="1">
        <f t="shared" si="40"/>
        <v>198.0062465472491</v>
      </c>
      <c r="AC157" s="1">
        <f t="shared" si="41"/>
        <v>203.75797626372815</v>
      </c>
      <c r="AE157" s="1">
        <f t="shared" si="42"/>
        <v>51.000020847642794</v>
      </c>
      <c r="AF157" s="1">
        <f t="shared" si="43"/>
        <v>54.77010075250912</v>
      </c>
      <c r="AG157" s="1">
        <f t="shared" si="44"/>
        <v>61.37218216961167</v>
      </c>
      <c r="AI157" s="1">
        <f t="shared" si="45"/>
        <v>76.75202771482023</v>
      </c>
      <c r="AJ157" s="1">
        <f t="shared" si="46"/>
        <v>81.08257629654648</v>
      </c>
      <c r="AK157" s="1">
        <f t="shared" si="47"/>
        <v>83.29195093533878</v>
      </c>
      <c r="AN157" s="12">
        <f>((x_1-xh)*(y_2-yh)-(x_2-xh)*(y_1-yh))/(SQRT((x_1-x_2)^2+(y_1-y_2)^2))</f>
        <v>28.467576808525827</v>
      </c>
      <c r="AO157" s="12">
        <f>((x_2-xh)*(y_3-yh)-(x_3-xh)*(y_2-yh))/(SQRT((x_2-x_3)^2+(y_2-y_3)^2))</f>
        <v>1.9470441895933281</v>
      </c>
      <c r="AP157" s="12">
        <f>((x_3-xh)*(y_1-yh)-(x_1-xh)*(y_3-yh))/(SQRT((x_3-x_1)^2+(y_3-y_1)^2))</f>
        <v>17.224088981744398</v>
      </c>
    </row>
    <row r="158" spans="1:42" ht="12.75">
      <c r="A158">
        <f t="shared" si="48"/>
        <v>152</v>
      </c>
      <c r="B158">
        <v>-3.8937</v>
      </c>
      <c r="C158">
        <v>18.1459</v>
      </c>
      <c r="D158">
        <v>50.5289</v>
      </c>
      <c r="E158" s="1">
        <f t="shared" si="49"/>
        <v>0.393667702510634</v>
      </c>
      <c r="G158">
        <v>42.514</v>
      </c>
      <c r="H158">
        <v>37.419</v>
      </c>
      <c r="I158">
        <v>59.2389</v>
      </c>
      <c r="J158" s="1">
        <f t="shared" si="50"/>
        <v>0.3937553301226505</v>
      </c>
      <c r="L158">
        <v>6.9494</v>
      </c>
      <c r="M158">
        <v>78.5208</v>
      </c>
      <c r="N158">
        <v>52.4888</v>
      </c>
      <c r="O158" s="1">
        <f t="shared" si="51"/>
        <v>0.3937177034373671</v>
      </c>
      <c r="Q158">
        <v>20.9987</v>
      </c>
      <c r="R158">
        <v>59.3086</v>
      </c>
      <c r="S158">
        <v>-14.3295</v>
      </c>
      <c r="T158" s="1">
        <f t="shared" si="52"/>
        <v>0.39366770251063105</v>
      </c>
      <c r="V158" s="1">
        <f t="shared" si="36"/>
        <v>20.9987</v>
      </c>
      <c r="W158" s="1">
        <f t="shared" si="37"/>
        <v>59.3086</v>
      </c>
      <c r="X158" s="1">
        <f t="shared" si="38"/>
        <v>255</v>
      </c>
      <c r="Y158" s="1">
        <f t="shared" si="53"/>
        <v>0.3647473783319064</v>
      </c>
      <c r="AA158" s="1">
        <f t="shared" si="39"/>
        <v>210.0533984115944</v>
      </c>
      <c r="AB158" s="1">
        <f t="shared" si="40"/>
        <v>198.15264569381858</v>
      </c>
      <c r="AC158" s="1">
        <f t="shared" si="41"/>
        <v>203.9050700320372</v>
      </c>
      <c r="AE158" s="1">
        <f t="shared" si="42"/>
        <v>50.999912773454824</v>
      </c>
      <c r="AF158" s="1">
        <f t="shared" si="43"/>
        <v>54.770088427991425</v>
      </c>
      <c r="AG158" s="1">
        <f t="shared" si="44"/>
        <v>61.372164501751115</v>
      </c>
      <c r="AI158" s="1">
        <f t="shared" si="45"/>
        <v>76.76128530723474</v>
      </c>
      <c r="AJ158" s="1">
        <f t="shared" si="46"/>
        <v>81.08923884202481</v>
      </c>
      <c r="AK158" s="1">
        <f t="shared" si="47"/>
        <v>83.29679551884583</v>
      </c>
      <c r="AN158" s="12">
        <f>((x_1-xh)*(y_2-yh)-(x_2-xh)*(y_1-yh))/(SQRT((x_1-x_2)^2+(y_1-y_2)^2))</f>
        <v>28.467547212504734</v>
      </c>
      <c r="AO158" s="12">
        <f>((x_2-xh)*(y_3-yh)-(x_3-xh)*(y_2-yh))/(SQRT((x_2-x_3)^2+(y_2-y_3)^2))</f>
        <v>1.9469685688420566</v>
      </c>
      <c r="AP158" s="12">
        <f>((x_3-xh)*(y_1-yh)-(x_1-xh)*(y_3-yh))/(SQRT((x_3-x_1)^2+(y_3-y_1)^2))</f>
        <v>17.224161050149366</v>
      </c>
    </row>
    <row r="159" spans="1:42" ht="12.75">
      <c r="A159">
        <f t="shared" si="48"/>
        <v>153</v>
      </c>
      <c r="B159">
        <v>-4.0759</v>
      </c>
      <c r="C159">
        <v>18.4614</v>
      </c>
      <c r="D159">
        <v>50.5289</v>
      </c>
      <c r="E159" s="1">
        <f t="shared" si="49"/>
        <v>0.36433101707101473</v>
      </c>
      <c r="G159">
        <v>42.3319</v>
      </c>
      <c r="H159">
        <v>37.7346</v>
      </c>
      <c r="I159">
        <v>59.2389</v>
      </c>
      <c r="J159" s="1">
        <f t="shared" si="50"/>
        <v>0.364367630285683</v>
      </c>
      <c r="L159">
        <v>6.7672</v>
      </c>
      <c r="M159">
        <v>78.8364</v>
      </c>
      <c r="N159">
        <v>52.4888</v>
      </c>
      <c r="O159" s="1">
        <f t="shared" si="51"/>
        <v>0.3644176175763216</v>
      </c>
      <c r="Q159">
        <v>20.8165</v>
      </c>
      <c r="R159">
        <v>59.6241</v>
      </c>
      <c r="S159">
        <v>-14.3295</v>
      </c>
      <c r="T159" s="1">
        <f t="shared" si="52"/>
        <v>0.36433101707101384</v>
      </c>
      <c r="V159" s="1">
        <f t="shared" si="36"/>
        <v>20.8165</v>
      </c>
      <c r="W159" s="1">
        <f t="shared" si="37"/>
        <v>59.6241</v>
      </c>
      <c r="X159" s="1">
        <f t="shared" si="38"/>
        <v>255</v>
      </c>
      <c r="Y159" s="1">
        <f t="shared" si="53"/>
        <v>0.36433101707101384</v>
      </c>
      <c r="AA159" s="1">
        <f t="shared" si="39"/>
        <v>210.0533984115944</v>
      </c>
      <c r="AB159" s="1">
        <f t="shared" si="40"/>
        <v>198.15264550497426</v>
      </c>
      <c r="AC159" s="1">
        <f t="shared" si="41"/>
        <v>203.90507945419114</v>
      </c>
      <c r="AE159" s="1">
        <f t="shared" si="42"/>
        <v>51.000041559590905</v>
      </c>
      <c r="AF159" s="1">
        <f t="shared" si="43"/>
        <v>54.77015336239254</v>
      </c>
      <c r="AG159" s="1">
        <f t="shared" si="44"/>
        <v>61.372262876807795</v>
      </c>
      <c r="AI159" s="1">
        <f t="shared" si="45"/>
        <v>76.76128530723474</v>
      </c>
      <c r="AJ159" s="1">
        <f t="shared" si="46"/>
        <v>81.08923919029253</v>
      </c>
      <c r="AK159" s="1">
        <f t="shared" si="47"/>
        <v>83.29677299220575</v>
      </c>
      <c r="AN159" s="12">
        <f>((x_1-xh)*(y_2-yh)-(x_2-xh)*(y_1-yh))/(SQRT((x_1-x_2)^2+(y_1-y_2)^2))</f>
        <v>28.467505544266483</v>
      </c>
      <c r="AO159" s="12">
        <f>((x_2-xh)*(y_3-yh)-(x_3-xh)*(y_2-yh))/(SQRT((x_2-x_3)^2+(y_2-y_3)^2))</f>
        <v>1.9470670055844466</v>
      </c>
      <c r="AP159" s="12">
        <f>((x_3-xh)*(y_1-yh)-(x_1-xh)*(y_3-yh))/(SQRT((x_3-x_1)^2+(y_3-y_1)^2))</f>
        <v>17.224173993336183</v>
      </c>
    </row>
    <row r="160" spans="1:42" ht="12.75">
      <c r="A160">
        <f t="shared" si="48"/>
        <v>154</v>
      </c>
      <c r="B160">
        <v>-4.2581</v>
      </c>
      <c r="C160">
        <v>18.777</v>
      </c>
      <c r="D160">
        <v>50.5289</v>
      </c>
      <c r="E160" s="1">
        <f t="shared" si="49"/>
        <v>0.36441761757631846</v>
      </c>
      <c r="G160">
        <v>42.1497</v>
      </c>
      <c r="H160">
        <v>38.0502</v>
      </c>
      <c r="I160">
        <v>59.2389</v>
      </c>
      <c r="J160" s="1">
        <f t="shared" si="50"/>
        <v>0.36441761757631275</v>
      </c>
      <c r="L160">
        <v>6.585</v>
      </c>
      <c r="M160">
        <v>79.1519</v>
      </c>
      <c r="N160">
        <v>52.4888</v>
      </c>
      <c r="O160" s="1">
        <f t="shared" si="51"/>
        <v>0.36433101707101473</v>
      </c>
      <c r="Q160">
        <v>20.6343</v>
      </c>
      <c r="R160">
        <v>59.9397</v>
      </c>
      <c r="S160">
        <v>-14.3295</v>
      </c>
      <c r="T160" s="1">
        <f t="shared" si="52"/>
        <v>0.3644176175763224</v>
      </c>
      <c r="V160" s="1">
        <f t="shared" si="36"/>
        <v>20.6343</v>
      </c>
      <c r="W160" s="1">
        <f t="shared" si="37"/>
        <v>59.9397</v>
      </c>
      <c r="X160" s="1">
        <f t="shared" si="38"/>
        <v>255</v>
      </c>
      <c r="Y160" s="1">
        <f t="shared" si="53"/>
        <v>0.3644176175763224</v>
      </c>
      <c r="AA160" s="1">
        <f t="shared" si="39"/>
        <v>210.0533984115944</v>
      </c>
      <c r="AB160" s="1">
        <f t="shared" si="40"/>
        <v>198.15264550497426</v>
      </c>
      <c r="AC160" s="1">
        <f t="shared" si="41"/>
        <v>203.9050700320372</v>
      </c>
      <c r="AE160" s="1">
        <f t="shared" si="42"/>
        <v>51.00004155959091</v>
      </c>
      <c r="AF160" s="1">
        <f t="shared" si="43"/>
        <v>54.77007831827521</v>
      </c>
      <c r="AG160" s="1">
        <f t="shared" si="44"/>
        <v>61.372164501751115</v>
      </c>
      <c r="AI160" s="1">
        <f t="shared" si="45"/>
        <v>76.76128530723474</v>
      </c>
      <c r="AJ160" s="1">
        <f t="shared" si="46"/>
        <v>81.08923919029253</v>
      </c>
      <c r="AK160" s="1">
        <f t="shared" si="47"/>
        <v>83.29679551884583</v>
      </c>
      <c r="AN160" s="12">
        <f>((x_1-xh)*(y_2-yh)-(x_2-xh)*(y_1-yh))/(SQRT((x_1-x_2)^2+(y_1-y_2)^2))</f>
        <v>28.467505544266487</v>
      </c>
      <c r="AO160" s="12">
        <f>((x_2-xh)*(y_3-yh)-(x_3-xh)*(y_2-yh))/(SQRT((x_2-x_3)^2+(y_2-y_3)^2))</f>
        <v>1.947030129627683</v>
      </c>
      <c r="AP160" s="12">
        <f>((x_3-xh)*(y_1-yh)-(x_1-xh)*(y_3-yh))/(SQRT((x_3-x_1)^2+(y_3-y_1)^2))</f>
        <v>17.224161050149366</v>
      </c>
    </row>
    <row r="161" spans="1:42" ht="12.75">
      <c r="A161">
        <f t="shared" si="48"/>
        <v>155</v>
      </c>
      <c r="B161">
        <v>-4.4403</v>
      </c>
      <c r="C161">
        <v>19.0925</v>
      </c>
      <c r="D161">
        <v>50.5289</v>
      </c>
      <c r="E161" s="1">
        <f t="shared" si="49"/>
        <v>0.36433101707101473</v>
      </c>
      <c r="G161">
        <v>41.9675</v>
      </c>
      <c r="H161">
        <v>38.3657</v>
      </c>
      <c r="I161">
        <v>59.2389</v>
      </c>
      <c r="J161" s="1">
        <f t="shared" si="50"/>
        <v>0.3643310170710156</v>
      </c>
      <c r="L161">
        <v>6.4028</v>
      </c>
      <c r="M161">
        <v>79.4675</v>
      </c>
      <c r="N161">
        <v>52.4888</v>
      </c>
      <c r="O161" s="1">
        <f t="shared" si="51"/>
        <v>0.3644176175763216</v>
      </c>
      <c r="Q161">
        <v>20.4521</v>
      </c>
      <c r="R161">
        <v>60.2553</v>
      </c>
      <c r="S161">
        <v>-14.3295</v>
      </c>
      <c r="T161" s="1">
        <f t="shared" si="52"/>
        <v>0.3644176175763145</v>
      </c>
      <c r="V161" s="1">
        <f t="shared" si="36"/>
        <v>20.4521</v>
      </c>
      <c r="W161" s="1">
        <f t="shared" si="37"/>
        <v>60.2553</v>
      </c>
      <c r="X161" s="1">
        <f t="shared" si="38"/>
        <v>255</v>
      </c>
      <c r="Y161" s="1">
        <f t="shared" si="53"/>
        <v>0.3644176175763145</v>
      </c>
      <c r="AA161" s="1">
        <f t="shared" si="39"/>
        <v>210.05341800792007</v>
      </c>
      <c r="AB161" s="1">
        <f t="shared" si="40"/>
        <v>198.15265655178584</v>
      </c>
      <c r="AC161" s="1">
        <f t="shared" si="41"/>
        <v>203.9050700320372</v>
      </c>
      <c r="AE161" s="1">
        <f t="shared" si="42"/>
        <v>51.00004155959091</v>
      </c>
      <c r="AF161" s="1">
        <f t="shared" si="43"/>
        <v>54.770153362392556</v>
      </c>
      <c r="AG161" s="1">
        <f t="shared" si="44"/>
        <v>61.372262876807795</v>
      </c>
      <c r="AI161" s="1">
        <f t="shared" si="45"/>
        <v>76.76126258675646</v>
      </c>
      <c r="AJ161" s="1">
        <f t="shared" si="46"/>
        <v>81.08921881772847</v>
      </c>
      <c r="AK161" s="1">
        <f t="shared" si="47"/>
        <v>83.29679551884583</v>
      </c>
      <c r="AN161" s="12">
        <f>((x_1-xh)*(y_2-yh)-(x_2-xh)*(y_1-yh))/(SQRT((x_1-x_2)^2+(y_1-y_2)^2))</f>
        <v>28.467597896677542</v>
      </c>
      <c r="AO161" s="12">
        <f>((x_2-xh)*(y_3-yh)-(x_3-xh)*(y_2-yh))/(SQRT((x_2-x_3)^2+(y_2-y_3)^2))</f>
        <v>1.947001572292112</v>
      </c>
      <c r="AP161" s="12">
        <f>((x_3-xh)*(y_1-yh)-(x_1-xh)*(y_3-yh))/(SQRT((x_3-x_1)^2+(y_3-y_1)^2))</f>
        <v>17.224156316567026</v>
      </c>
    </row>
    <row r="162" spans="1:42" ht="12.75">
      <c r="A162">
        <f t="shared" si="48"/>
        <v>156</v>
      </c>
      <c r="B162">
        <v>-4.6225</v>
      </c>
      <c r="C162">
        <v>19.4081</v>
      </c>
      <c r="D162">
        <v>50.5289</v>
      </c>
      <c r="E162" s="1">
        <f t="shared" si="49"/>
        <v>0.36441761757631846</v>
      </c>
      <c r="G162">
        <v>41.7853</v>
      </c>
      <c r="H162">
        <v>38.6813</v>
      </c>
      <c r="I162">
        <v>59.2389</v>
      </c>
      <c r="J162" s="1">
        <f t="shared" si="50"/>
        <v>0.3644176175763224</v>
      </c>
      <c r="L162">
        <v>6.2206</v>
      </c>
      <c r="M162">
        <v>79.7831</v>
      </c>
      <c r="N162">
        <v>52.4888</v>
      </c>
      <c r="O162" s="1">
        <f t="shared" si="51"/>
        <v>0.3644176175763216</v>
      </c>
      <c r="Q162">
        <v>20.2699</v>
      </c>
      <c r="R162">
        <v>60.5708</v>
      </c>
      <c r="S162">
        <v>-14.3295</v>
      </c>
      <c r="T162" s="1">
        <f t="shared" si="52"/>
        <v>0.3643310170710156</v>
      </c>
      <c r="V162" s="1">
        <f t="shared" si="36"/>
        <v>20.2699</v>
      </c>
      <c r="W162" s="1">
        <f t="shared" si="37"/>
        <v>60.5708</v>
      </c>
      <c r="X162" s="1">
        <f t="shared" si="38"/>
        <v>255</v>
      </c>
      <c r="Y162" s="1">
        <f t="shared" si="53"/>
        <v>0.3643310170710156</v>
      </c>
      <c r="AA162" s="1">
        <f t="shared" si="39"/>
        <v>210.0533984115944</v>
      </c>
      <c r="AB162" s="1">
        <f t="shared" si="40"/>
        <v>198.15264550497426</v>
      </c>
      <c r="AC162" s="1">
        <f t="shared" si="41"/>
        <v>203.90507945419114</v>
      </c>
      <c r="AE162" s="1">
        <f t="shared" si="42"/>
        <v>51.00004155959091</v>
      </c>
      <c r="AF162" s="1">
        <f t="shared" si="43"/>
        <v>54.770153362392556</v>
      </c>
      <c r="AG162" s="1">
        <f t="shared" si="44"/>
        <v>61.372262876807795</v>
      </c>
      <c r="AI162" s="1">
        <f t="shared" si="45"/>
        <v>76.76128530723474</v>
      </c>
      <c r="AJ162" s="1">
        <f t="shared" si="46"/>
        <v>81.08923919029253</v>
      </c>
      <c r="AK162" s="1">
        <f t="shared" si="47"/>
        <v>83.29677299220575</v>
      </c>
      <c r="AN162" s="12">
        <f>((x_1-xh)*(y_2-yh)-(x_2-xh)*(y_1-yh))/(SQRT((x_1-x_2)^2+(y_1-y_2)^2))</f>
        <v>28.46750554426648</v>
      </c>
      <c r="AO162" s="12">
        <f>((x_2-xh)*(y_3-yh)-(x_3-xh)*(y_2-yh))/(SQRT((x_2-x_3)^2+(y_2-y_3)^2))</f>
        <v>1.9470670055844523</v>
      </c>
      <c r="AP162" s="12">
        <f>((x_3-xh)*(y_1-yh)-(x_1-xh)*(y_3-yh))/(SQRT((x_3-x_1)^2+(y_3-y_1)^2))</f>
        <v>17.224173993336183</v>
      </c>
    </row>
    <row r="163" spans="1:42" ht="12.75">
      <c r="A163">
        <f t="shared" si="48"/>
        <v>157</v>
      </c>
      <c r="B163">
        <v>-4.8047</v>
      </c>
      <c r="C163">
        <v>19.7237</v>
      </c>
      <c r="D163">
        <v>50.5289</v>
      </c>
      <c r="E163" s="1">
        <f t="shared" si="49"/>
        <v>0.3644176175763189</v>
      </c>
      <c r="G163">
        <v>41.6031</v>
      </c>
      <c r="H163">
        <v>38.9968</v>
      </c>
      <c r="I163">
        <v>59.2389</v>
      </c>
      <c r="J163" s="1">
        <f t="shared" si="50"/>
        <v>0.3643310170710156</v>
      </c>
      <c r="L163">
        <v>6.0385</v>
      </c>
      <c r="M163">
        <v>80.0986</v>
      </c>
      <c r="N163">
        <v>52.4888</v>
      </c>
      <c r="O163" s="1">
        <f t="shared" si="51"/>
        <v>0.36428101789689804</v>
      </c>
      <c r="Q163">
        <v>20.0877</v>
      </c>
      <c r="R163">
        <v>60.8864</v>
      </c>
      <c r="S163">
        <v>-14.3295</v>
      </c>
      <c r="T163" s="1">
        <f t="shared" si="52"/>
        <v>0.36441761757632063</v>
      </c>
      <c r="V163" s="1">
        <f t="shared" si="36"/>
        <v>20.0877</v>
      </c>
      <c r="W163" s="1">
        <f t="shared" si="37"/>
        <v>60.8864</v>
      </c>
      <c r="X163" s="1">
        <f t="shared" si="38"/>
        <v>255</v>
      </c>
      <c r="Y163" s="1">
        <f t="shared" si="53"/>
        <v>0.36441761757632063</v>
      </c>
      <c r="AA163" s="1">
        <f t="shared" si="39"/>
        <v>210.0533984115944</v>
      </c>
      <c r="AB163" s="1">
        <f t="shared" si="40"/>
        <v>198.15265655178584</v>
      </c>
      <c r="AC163" s="1">
        <f t="shared" si="41"/>
        <v>203.90506314194357</v>
      </c>
      <c r="AE163" s="1">
        <f t="shared" si="42"/>
        <v>51.0000037691175</v>
      </c>
      <c r="AF163" s="1">
        <f t="shared" si="43"/>
        <v>54.770088427991425</v>
      </c>
      <c r="AG163" s="1">
        <f t="shared" si="44"/>
        <v>61.37218216961167</v>
      </c>
      <c r="AI163" s="1">
        <f t="shared" si="45"/>
        <v>76.76128530723474</v>
      </c>
      <c r="AJ163" s="1">
        <f t="shared" si="46"/>
        <v>81.08921881772847</v>
      </c>
      <c r="AK163" s="1">
        <f t="shared" si="47"/>
        <v>83.29681199184371</v>
      </c>
      <c r="AN163" s="12">
        <f>((x_1-xh)*(y_2-yh)-(x_2-xh)*(y_1-yh))/(SQRT((x_1-x_2)^2+(y_1-y_2)^2))</f>
        <v>28.467576808525823</v>
      </c>
      <c r="AO163" s="12">
        <f>((x_2-xh)*(y_3-yh)-(x_3-xh)*(y_2-yh))/(SQRT((x_2-x_3)^2+(y_2-y_3)^2))</f>
        <v>1.947044189593325</v>
      </c>
      <c r="AP163" s="12">
        <f>((x_3-xh)*(y_1-yh)-(x_1-xh)*(y_3-yh))/(SQRT((x_3-x_1)^2+(y_3-y_1)^2))</f>
        <v>17.2240889817444</v>
      </c>
    </row>
    <row r="164" spans="1:42" ht="12.75">
      <c r="A164">
        <f t="shared" si="48"/>
        <v>158</v>
      </c>
      <c r="B164">
        <v>-4.9869</v>
      </c>
      <c r="C164">
        <v>20.0392</v>
      </c>
      <c r="D164">
        <v>50.5289</v>
      </c>
      <c r="E164" s="1">
        <f t="shared" si="49"/>
        <v>0.36433101707101473</v>
      </c>
      <c r="G164">
        <v>41.4209</v>
      </c>
      <c r="H164">
        <v>39.3124</v>
      </c>
      <c r="I164">
        <v>59.2389</v>
      </c>
      <c r="J164" s="1">
        <f t="shared" si="50"/>
        <v>0.36441761757631275</v>
      </c>
      <c r="L164">
        <v>5.8563</v>
      </c>
      <c r="M164">
        <v>80.4142</v>
      </c>
      <c r="N164">
        <v>52.4888</v>
      </c>
      <c r="O164" s="1">
        <f t="shared" si="51"/>
        <v>0.36441761757630925</v>
      </c>
      <c r="Q164">
        <v>19.9055</v>
      </c>
      <c r="R164">
        <v>61.202</v>
      </c>
      <c r="S164">
        <v>-14.3295</v>
      </c>
      <c r="T164" s="1">
        <f t="shared" si="52"/>
        <v>0.3644176175763163</v>
      </c>
      <c r="V164" s="1">
        <f t="shared" si="36"/>
        <v>19.9055</v>
      </c>
      <c r="W164" s="1">
        <f t="shared" si="37"/>
        <v>61.202</v>
      </c>
      <c r="X164" s="1">
        <f t="shared" si="38"/>
        <v>255</v>
      </c>
      <c r="Y164" s="1">
        <f t="shared" si="53"/>
        <v>0.3644176175763163</v>
      </c>
      <c r="AA164" s="1">
        <f t="shared" si="39"/>
        <v>210.05341800792007</v>
      </c>
      <c r="AB164" s="1">
        <f t="shared" si="40"/>
        <v>198.15265655178584</v>
      </c>
      <c r="AC164" s="1">
        <f t="shared" si="41"/>
        <v>203.90506314194357</v>
      </c>
      <c r="AE164" s="1">
        <f t="shared" si="42"/>
        <v>51.00004155959091</v>
      </c>
      <c r="AF164" s="1">
        <f t="shared" si="43"/>
        <v>54.770088427991425</v>
      </c>
      <c r="AG164" s="1">
        <f t="shared" si="44"/>
        <v>61.37228054464001</v>
      </c>
      <c r="AI164" s="1">
        <f t="shared" si="45"/>
        <v>76.76126258675646</v>
      </c>
      <c r="AJ164" s="1">
        <f t="shared" si="46"/>
        <v>81.08921881772847</v>
      </c>
      <c r="AK164" s="1">
        <f t="shared" si="47"/>
        <v>83.29681199184371</v>
      </c>
      <c r="AN164" s="12">
        <f>((x_1-xh)*(y_2-yh)-(x_2-xh)*(y_1-yh))/(SQRT((x_1-x_2)^2+(y_1-y_2)^2))</f>
        <v>28.46759789667755</v>
      </c>
      <c r="AO164" s="12">
        <f>((x_2-xh)*(y_3-yh)-(x_3-xh)*(y_2-yh))/(SQRT((x_2-x_3)^2+(y_2-y_3)^2))</f>
        <v>1.9470441895933261</v>
      </c>
      <c r="AP164" s="12">
        <f>((x_3-xh)*(y_1-yh)-(x_1-xh)*(y_3-yh))/(SQRT((x_3-x_1)^2+(y_3-y_1)^2))</f>
        <v>17.224084248123997</v>
      </c>
    </row>
    <row r="165" spans="1:42" ht="12.75">
      <c r="A165">
        <f t="shared" si="48"/>
        <v>159</v>
      </c>
      <c r="B165">
        <v>-5.169</v>
      </c>
      <c r="C165">
        <v>20.3548</v>
      </c>
      <c r="D165">
        <v>50.5289</v>
      </c>
      <c r="E165" s="1">
        <f t="shared" si="49"/>
        <v>0.36436763028567676</v>
      </c>
      <c r="G165">
        <v>41.2387</v>
      </c>
      <c r="H165">
        <v>39.628</v>
      </c>
      <c r="I165">
        <v>59.2389</v>
      </c>
      <c r="J165" s="1">
        <f t="shared" si="50"/>
        <v>0.3644176175763224</v>
      </c>
      <c r="L165">
        <v>5.6741</v>
      </c>
      <c r="M165">
        <v>80.7298</v>
      </c>
      <c r="N165">
        <v>52.4888</v>
      </c>
      <c r="O165" s="1">
        <f t="shared" si="51"/>
        <v>0.3644176175763216</v>
      </c>
      <c r="Q165">
        <v>19.7233</v>
      </c>
      <c r="R165">
        <v>61.5175</v>
      </c>
      <c r="S165">
        <v>-14.3295</v>
      </c>
      <c r="T165" s="1">
        <f t="shared" si="52"/>
        <v>0.3643310170710156</v>
      </c>
      <c r="V165" s="1">
        <f t="shared" si="36"/>
        <v>19.7233</v>
      </c>
      <c r="W165" s="1">
        <f t="shared" si="37"/>
        <v>61.5175</v>
      </c>
      <c r="X165" s="1">
        <f t="shared" si="38"/>
        <v>255</v>
      </c>
      <c r="Y165" s="1">
        <f t="shared" si="53"/>
        <v>0.3643310170710156</v>
      </c>
      <c r="AA165" s="1">
        <f t="shared" si="39"/>
        <v>210.05338656110737</v>
      </c>
      <c r="AB165" s="1">
        <f t="shared" si="40"/>
        <v>198.15264550497426</v>
      </c>
      <c r="AC165" s="1">
        <f t="shared" si="41"/>
        <v>203.90507256409782</v>
      </c>
      <c r="AE165" s="1">
        <f t="shared" si="42"/>
        <v>50.99995056399565</v>
      </c>
      <c r="AF165" s="1">
        <f t="shared" si="43"/>
        <v>54.77008842799142</v>
      </c>
      <c r="AG165" s="1">
        <f t="shared" si="44"/>
        <v>61.372262876807795</v>
      </c>
      <c r="AI165" s="1">
        <f t="shared" si="45"/>
        <v>76.76129904701138</v>
      </c>
      <c r="AJ165" s="1">
        <f t="shared" si="46"/>
        <v>81.08923919029253</v>
      </c>
      <c r="AK165" s="1">
        <f t="shared" si="47"/>
        <v>83.29678946514618</v>
      </c>
      <c r="AN165" s="12">
        <f>((x_1-xh)*(y_2-yh)-(x_2-xh)*(y_1-yh))/(SQRT((x_1-x_2)^2+(y_1-y_2)^2))</f>
        <v>28.4675143022048</v>
      </c>
      <c r="AO165" s="12">
        <f>((x_2-xh)*(y_3-yh)-(x_3-xh)*(y_2-yh))/(SQRT((x_2-x_3)^2+(y_2-y_3)^2))</f>
        <v>1.9471096227804543</v>
      </c>
      <c r="AP165" s="12">
        <f>((x_3-xh)*(y_1-yh)-(x_1-xh)*(y_3-yh))/(SQRT((x_3-x_1)^2+(y_3-y_1)^2))</f>
        <v>17.224075568076053</v>
      </c>
    </row>
    <row r="166" spans="1:42" ht="12.75">
      <c r="A166">
        <f t="shared" si="48"/>
        <v>160</v>
      </c>
      <c r="B166">
        <v>-5.3647</v>
      </c>
      <c r="C166">
        <v>20.6936</v>
      </c>
      <c r="D166">
        <v>50.5289</v>
      </c>
      <c r="E166" s="1">
        <f t="shared" si="49"/>
        <v>0.39125941522217655</v>
      </c>
      <c r="G166">
        <v>41.0431</v>
      </c>
      <c r="H166">
        <v>39.9668</v>
      </c>
      <c r="I166">
        <v>59.2389</v>
      </c>
      <c r="J166" s="1">
        <f t="shared" si="50"/>
        <v>0.39120940683986494</v>
      </c>
      <c r="L166">
        <v>5.4785</v>
      </c>
      <c r="M166">
        <v>81.0686</v>
      </c>
      <c r="N166">
        <v>52.4888</v>
      </c>
      <c r="O166" s="1">
        <f t="shared" si="51"/>
        <v>0.39120940683987154</v>
      </c>
      <c r="Q166">
        <v>19.5277</v>
      </c>
      <c r="R166">
        <v>61.8563</v>
      </c>
      <c r="S166">
        <v>-14.3295</v>
      </c>
      <c r="T166" s="1">
        <f t="shared" si="52"/>
        <v>0.39120940683986494</v>
      </c>
      <c r="V166" s="1">
        <f t="shared" si="36"/>
        <v>19.5277</v>
      </c>
      <c r="W166" s="1">
        <f t="shared" si="37"/>
        <v>61.8563</v>
      </c>
      <c r="X166" s="1">
        <f t="shared" si="38"/>
        <v>255</v>
      </c>
      <c r="Y166" s="1">
        <f t="shared" si="53"/>
        <v>0.39120940683986494</v>
      </c>
      <c r="AA166" s="1">
        <f t="shared" si="39"/>
        <v>210.0533984115944</v>
      </c>
      <c r="AB166" s="1">
        <f t="shared" si="40"/>
        <v>198.15264550497426</v>
      </c>
      <c r="AC166" s="1">
        <f t="shared" si="41"/>
        <v>203.90507256409782</v>
      </c>
      <c r="AE166" s="1">
        <f t="shared" si="42"/>
        <v>51.00004155959091</v>
      </c>
      <c r="AF166" s="1">
        <f t="shared" si="43"/>
        <v>54.770088427991425</v>
      </c>
      <c r="AG166" s="1">
        <f t="shared" si="44"/>
        <v>61.37228054464002</v>
      </c>
      <c r="AI166" s="1">
        <f t="shared" si="45"/>
        <v>76.76128530723474</v>
      </c>
      <c r="AJ166" s="1">
        <f t="shared" si="46"/>
        <v>81.08923919029253</v>
      </c>
      <c r="AK166" s="1">
        <f t="shared" si="47"/>
        <v>83.29678946514618</v>
      </c>
      <c r="AN166" s="12">
        <f>((x_1-xh)*(y_2-yh)-(x_2-xh)*(y_1-yh))/(SQRT((x_1-x_2)^2+(y_1-y_2)^2))</f>
        <v>28.467505544266487</v>
      </c>
      <c r="AO166" s="12">
        <f>((x_2-xh)*(y_3-yh)-(x_3-xh)*(y_2-yh))/(SQRT((x_2-x_3)^2+(y_2-y_3)^2))</f>
        <v>1.9471096227804565</v>
      </c>
      <c r="AP166" s="12">
        <f>((x_3-xh)*(y_1-yh)-(x_1-xh)*(y_3-yh))/(SQRT((x_3-x_1)^2+(y_3-y_1)^2))</f>
        <v>17.224101925051087</v>
      </c>
    </row>
    <row r="167" spans="1:42" ht="12.75">
      <c r="A167">
        <f t="shared" si="48"/>
        <v>161</v>
      </c>
      <c r="B167">
        <v>-5.5492</v>
      </c>
      <c r="C167">
        <v>21.0132</v>
      </c>
      <c r="D167">
        <v>50.5289</v>
      </c>
      <c r="E167" s="1">
        <f t="shared" si="49"/>
        <v>0.369031719503894</v>
      </c>
      <c r="G167">
        <v>40.8586</v>
      </c>
      <c r="H167">
        <v>40.2864</v>
      </c>
      <c r="I167">
        <v>59.2389</v>
      </c>
      <c r="J167" s="1">
        <f t="shared" si="50"/>
        <v>0.369031719503894</v>
      </c>
      <c r="L167">
        <v>5.294</v>
      </c>
      <c r="M167">
        <v>81.3881</v>
      </c>
      <c r="N167">
        <v>52.4888</v>
      </c>
      <c r="O167" s="1">
        <f t="shared" si="51"/>
        <v>0.3689451178698458</v>
      </c>
      <c r="Q167">
        <v>19.3432</v>
      </c>
      <c r="R167">
        <v>62.1759</v>
      </c>
      <c r="S167">
        <v>-14.3295</v>
      </c>
      <c r="T167" s="1">
        <f t="shared" si="52"/>
        <v>0.369031719503894</v>
      </c>
      <c r="V167" s="1">
        <f t="shared" si="36"/>
        <v>19.3432</v>
      </c>
      <c r="W167" s="1">
        <f t="shared" si="37"/>
        <v>62.1759</v>
      </c>
      <c r="X167" s="1">
        <f t="shared" si="38"/>
        <v>255</v>
      </c>
      <c r="Y167" s="1">
        <f t="shared" si="53"/>
        <v>0.369031719503894</v>
      </c>
      <c r="AA167" s="1">
        <f t="shared" si="39"/>
        <v>210.0533984115944</v>
      </c>
      <c r="AB167" s="1">
        <f t="shared" si="40"/>
        <v>198.15264550497426</v>
      </c>
      <c r="AC167" s="1">
        <f t="shared" si="41"/>
        <v>203.90506314194357</v>
      </c>
      <c r="AE167" s="1">
        <f t="shared" si="42"/>
        <v>51.00004155959091</v>
      </c>
      <c r="AF167" s="1">
        <f t="shared" si="43"/>
        <v>54.770013383785106</v>
      </c>
      <c r="AG167" s="1">
        <f t="shared" si="44"/>
        <v>61.37218216961166</v>
      </c>
      <c r="AI167" s="1">
        <f t="shared" si="45"/>
        <v>76.76128530723474</v>
      </c>
      <c r="AJ167" s="1">
        <f t="shared" si="46"/>
        <v>81.08923919029253</v>
      </c>
      <c r="AK167" s="1">
        <f t="shared" si="47"/>
        <v>83.29681199184371</v>
      </c>
      <c r="AN167" s="12">
        <f>((x_1-xh)*(y_2-yh)-(x_2-xh)*(y_1-yh))/(SQRT((x_1-x_2)^2+(y_1-y_2)^2))</f>
        <v>28.467505544266487</v>
      </c>
      <c r="AO167" s="12">
        <f>((x_2-xh)*(y_3-yh)-(x_3-xh)*(y_2-yh))/(SQRT((x_2-x_3)^2+(y_2-y_3)^2))</f>
        <v>1.947072746841849</v>
      </c>
      <c r="AP167" s="12">
        <f>((x_3-xh)*(y_1-yh)-(x_1-xh)*(y_3-yh))/(SQRT((x_3-x_1)^2+(y_3-y_1)^2))</f>
        <v>17.224088981744398</v>
      </c>
    </row>
    <row r="168" spans="1:42" ht="12.75">
      <c r="A168">
        <f t="shared" si="48"/>
        <v>162</v>
      </c>
      <c r="B168">
        <v>-5.7441</v>
      </c>
      <c r="C168">
        <v>21.3509</v>
      </c>
      <c r="D168">
        <v>50.5289</v>
      </c>
      <c r="E168" s="1">
        <f t="shared" si="49"/>
        <v>0.3899067837317003</v>
      </c>
      <c r="G168">
        <v>40.6636</v>
      </c>
      <c r="H168">
        <v>40.6241</v>
      </c>
      <c r="I168">
        <v>59.2389</v>
      </c>
      <c r="J168" s="1">
        <f t="shared" si="50"/>
        <v>0.3899567796564112</v>
      </c>
      <c r="L168">
        <v>5.099</v>
      </c>
      <c r="M168">
        <v>81.7259</v>
      </c>
      <c r="N168">
        <v>52.4888</v>
      </c>
      <c r="O168" s="1">
        <f t="shared" si="51"/>
        <v>0.3900433822025452</v>
      </c>
      <c r="Q168">
        <v>19.1483</v>
      </c>
      <c r="R168">
        <v>62.5136</v>
      </c>
      <c r="S168">
        <v>-14.3295</v>
      </c>
      <c r="T168" s="1">
        <f t="shared" si="52"/>
        <v>0.3899067837317003</v>
      </c>
      <c r="V168" s="1">
        <f t="shared" si="36"/>
        <v>19.1483</v>
      </c>
      <c r="W168" s="1">
        <f t="shared" si="37"/>
        <v>62.5136</v>
      </c>
      <c r="X168" s="1">
        <f t="shared" si="38"/>
        <v>255</v>
      </c>
      <c r="Y168" s="1">
        <f t="shared" si="53"/>
        <v>0.3899067837317003</v>
      </c>
      <c r="AA168" s="1">
        <f t="shared" si="39"/>
        <v>210.0533984115944</v>
      </c>
      <c r="AB168" s="1">
        <f t="shared" si="40"/>
        <v>198.1526346470064</v>
      </c>
      <c r="AC168" s="1">
        <f t="shared" si="41"/>
        <v>203.90507945419114</v>
      </c>
      <c r="AE168" s="1">
        <f t="shared" si="42"/>
        <v>50.999950563995654</v>
      </c>
      <c r="AF168" s="1">
        <f t="shared" si="43"/>
        <v>54.77008842799142</v>
      </c>
      <c r="AG168" s="1">
        <f t="shared" si="44"/>
        <v>61.372262876807795</v>
      </c>
      <c r="AI168" s="1">
        <f t="shared" si="45"/>
        <v>76.76128530723474</v>
      </c>
      <c r="AJ168" s="1">
        <f t="shared" si="46"/>
        <v>81.08925921463761</v>
      </c>
      <c r="AK168" s="1">
        <f t="shared" si="47"/>
        <v>83.29677299220575</v>
      </c>
      <c r="AN168" s="12">
        <f>((x_1-xh)*(y_2-yh)-(x_2-xh)*(y_1-yh))/(SQRT((x_1-x_2)^2+(y_1-y_2)^2))</f>
        <v>28.467475948097082</v>
      </c>
      <c r="AO168" s="12">
        <f>((x_2-xh)*(y_3-yh)-(x_3-xh)*(y_2-yh))/(SQRT((x_2-x_3)^2+(y_2-y_3)^2))</f>
        <v>1.9470340020291848</v>
      </c>
      <c r="AP168" s="12">
        <f>((x_3-xh)*(y_1-yh)-(x_1-xh)*(y_3-yh))/(SQRT((x_3-x_1)^2+(y_3-y_1)^2))</f>
        <v>17.22417399333618</v>
      </c>
    </row>
    <row r="169" spans="1:42" ht="12.75">
      <c r="A169">
        <f t="shared" si="48"/>
        <v>163</v>
      </c>
      <c r="B169">
        <v>-5.9279</v>
      </c>
      <c r="C169">
        <v>21.6691</v>
      </c>
      <c r="D169">
        <v>50.5289</v>
      </c>
      <c r="E169" s="1">
        <f t="shared" si="49"/>
        <v>0.36746929123397576</v>
      </c>
      <c r="G169">
        <v>40.4799</v>
      </c>
      <c r="H169">
        <v>40.9423</v>
      </c>
      <c r="I169">
        <v>59.2389</v>
      </c>
      <c r="J169" s="1">
        <f t="shared" si="50"/>
        <v>0.3674192836528909</v>
      </c>
      <c r="L169">
        <v>4.9153</v>
      </c>
      <c r="M169">
        <v>82.0441</v>
      </c>
      <c r="N169">
        <v>52.4888</v>
      </c>
      <c r="O169" s="1">
        <f t="shared" si="51"/>
        <v>0.36741928365289</v>
      </c>
      <c r="Q169">
        <v>18.9645</v>
      </c>
      <c r="R169">
        <v>62.8318</v>
      </c>
      <c r="S169">
        <v>-14.3295</v>
      </c>
      <c r="T169" s="1">
        <f t="shared" si="52"/>
        <v>0.3674692912339779</v>
      </c>
      <c r="V169" s="1">
        <f t="shared" si="36"/>
        <v>18.9645</v>
      </c>
      <c r="W169" s="1">
        <f t="shared" si="37"/>
        <v>62.8318</v>
      </c>
      <c r="X169" s="1">
        <f t="shared" si="38"/>
        <v>255</v>
      </c>
      <c r="Y169" s="1">
        <f t="shared" si="53"/>
        <v>0.3674692912339779</v>
      </c>
      <c r="AA169" s="1">
        <f t="shared" si="39"/>
        <v>210.0533984115944</v>
      </c>
      <c r="AB169" s="1">
        <f t="shared" si="40"/>
        <v>198.15264550497426</v>
      </c>
      <c r="AC169" s="1">
        <f t="shared" si="41"/>
        <v>203.90507256409782</v>
      </c>
      <c r="AE169" s="1">
        <f t="shared" si="42"/>
        <v>51.00004155959091</v>
      </c>
      <c r="AF169" s="1">
        <f t="shared" si="43"/>
        <v>54.77008842799142</v>
      </c>
      <c r="AG169" s="1">
        <f t="shared" si="44"/>
        <v>61.37228054464002</v>
      </c>
      <c r="AI169" s="1">
        <f t="shared" si="45"/>
        <v>76.76128530723474</v>
      </c>
      <c r="AJ169" s="1">
        <f t="shared" si="46"/>
        <v>81.08923919029253</v>
      </c>
      <c r="AK169" s="1">
        <f t="shared" si="47"/>
        <v>83.29678946514618</v>
      </c>
      <c r="AN169" s="12">
        <f>((x_1-xh)*(y_2-yh)-(x_2-xh)*(y_1-yh))/(SQRT((x_1-x_2)^2+(y_1-y_2)^2))</f>
        <v>28.467505544266483</v>
      </c>
      <c r="AO169" s="12">
        <f>((x_2-xh)*(y_3-yh)-(x_3-xh)*(y_2-yh))/(SQRT((x_2-x_3)^2+(y_2-y_3)^2))</f>
        <v>1.9471096227804523</v>
      </c>
      <c r="AP169" s="12">
        <f>((x_3-xh)*(y_1-yh)-(x_1-xh)*(y_3-yh))/(SQRT((x_3-x_1)^2+(y_3-y_1)^2))</f>
        <v>17.224101925051087</v>
      </c>
    </row>
    <row r="170" spans="1:42" ht="12.75">
      <c r="A170">
        <f t="shared" si="48"/>
        <v>164</v>
      </c>
      <c r="B170">
        <v>-6.1241</v>
      </c>
      <c r="C170">
        <v>22.0089</v>
      </c>
      <c r="D170">
        <v>50.5289</v>
      </c>
      <c r="E170" s="1">
        <f t="shared" si="49"/>
        <v>0.39237543246232975</v>
      </c>
      <c r="G170">
        <v>40.2837</v>
      </c>
      <c r="H170">
        <v>41.2821</v>
      </c>
      <c r="I170">
        <v>59.2389</v>
      </c>
      <c r="J170" s="1">
        <f t="shared" si="50"/>
        <v>0.3923754324623253</v>
      </c>
      <c r="L170">
        <v>4.7191</v>
      </c>
      <c r="M170">
        <v>82.3839</v>
      </c>
      <c r="N170">
        <v>52.4888</v>
      </c>
      <c r="O170" s="1">
        <f t="shared" si="51"/>
        <v>0.39237543246232665</v>
      </c>
      <c r="Q170">
        <v>18.7683</v>
      </c>
      <c r="R170">
        <v>63.1717</v>
      </c>
      <c r="S170">
        <v>-14.3295</v>
      </c>
      <c r="T170" s="1">
        <f t="shared" si="52"/>
        <v>0.3924620363805912</v>
      </c>
      <c r="V170" s="1">
        <f t="shared" si="36"/>
        <v>18.7683</v>
      </c>
      <c r="W170" s="1">
        <f t="shared" si="37"/>
        <v>63.1717</v>
      </c>
      <c r="X170" s="1">
        <f t="shared" si="38"/>
        <v>255</v>
      </c>
      <c r="Y170" s="1">
        <f t="shared" si="53"/>
        <v>0.3924620363805912</v>
      </c>
      <c r="AA170" s="1">
        <f t="shared" si="39"/>
        <v>210.05341800792007</v>
      </c>
      <c r="AB170" s="1">
        <f t="shared" si="40"/>
        <v>198.15265655178584</v>
      </c>
      <c r="AC170" s="1">
        <f t="shared" si="41"/>
        <v>203.90506314194357</v>
      </c>
      <c r="AE170" s="1">
        <f t="shared" si="42"/>
        <v>51.00004155959091</v>
      </c>
      <c r="AF170" s="1">
        <f t="shared" si="43"/>
        <v>54.770088427991425</v>
      </c>
      <c r="AG170" s="1">
        <f t="shared" si="44"/>
        <v>61.37228054464002</v>
      </c>
      <c r="AI170" s="1">
        <f t="shared" si="45"/>
        <v>76.76126258675646</v>
      </c>
      <c r="AJ170" s="1">
        <f t="shared" si="46"/>
        <v>81.08921881772847</v>
      </c>
      <c r="AK170" s="1">
        <f t="shared" si="47"/>
        <v>83.29681199184371</v>
      </c>
      <c r="AN170" s="12">
        <f>((x_1-xh)*(y_2-yh)-(x_2-xh)*(y_1-yh))/(SQRT((x_1-x_2)^2+(y_1-y_2)^2))</f>
        <v>28.46759789667755</v>
      </c>
      <c r="AO170" s="12">
        <f>((x_2-xh)*(y_3-yh)-(x_3-xh)*(y_2-yh))/(SQRT((x_2-x_3)^2+(y_2-y_3)^2))</f>
        <v>1.9470441895933261</v>
      </c>
      <c r="AP170" s="12">
        <f>((x_3-xh)*(y_1-yh)-(x_1-xh)*(y_3-yh))/(SQRT((x_3-x_1)^2+(y_3-y_1)^2))</f>
        <v>17.224084248123994</v>
      </c>
    </row>
    <row r="171" spans="1:42" ht="12.75">
      <c r="A171">
        <f t="shared" si="48"/>
        <v>165</v>
      </c>
      <c r="B171">
        <v>-6.3079</v>
      </c>
      <c r="C171">
        <v>22.3274</v>
      </c>
      <c r="D171">
        <v>50.5289</v>
      </c>
      <c r="E171" s="1">
        <f t="shared" si="49"/>
        <v>0.3677290986582379</v>
      </c>
      <c r="G171">
        <v>40.0998</v>
      </c>
      <c r="H171">
        <v>41.6006</v>
      </c>
      <c r="I171">
        <v>59.2389</v>
      </c>
      <c r="J171" s="1">
        <f t="shared" si="50"/>
        <v>0.3677790913034625</v>
      </c>
      <c r="L171">
        <v>4.5352</v>
      </c>
      <c r="M171">
        <v>82.7023</v>
      </c>
      <c r="N171">
        <v>52.4888</v>
      </c>
      <c r="O171" s="1">
        <f t="shared" si="51"/>
        <v>0.3676924938042633</v>
      </c>
      <c r="Q171">
        <v>18.5845</v>
      </c>
      <c r="R171">
        <v>63.4901</v>
      </c>
      <c r="S171">
        <v>-14.3295</v>
      </c>
      <c r="T171" s="1">
        <f t="shared" si="52"/>
        <v>0.3676424893833663</v>
      </c>
      <c r="V171" s="1">
        <f t="shared" si="36"/>
        <v>18.5845</v>
      </c>
      <c r="W171" s="1">
        <f t="shared" si="37"/>
        <v>63.4901</v>
      </c>
      <c r="X171" s="1">
        <f t="shared" si="38"/>
        <v>255</v>
      </c>
      <c r="Y171" s="1">
        <f t="shared" si="53"/>
        <v>0.3676424893833663</v>
      </c>
      <c r="AA171" s="1">
        <f t="shared" si="39"/>
        <v>210.0533984115944</v>
      </c>
      <c r="AB171" s="1">
        <f t="shared" si="40"/>
        <v>198.1526346470064</v>
      </c>
      <c r="AC171" s="1">
        <f t="shared" si="41"/>
        <v>203.9050700320372</v>
      </c>
      <c r="AE171" s="1">
        <f t="shared" si="42"/>
        <v>50.999950563995654</v>
      </c>
      <c r="AF171" s="1">
        <f t="shared" si="43"/>
        <v>54.7700133837851</v>
      </c>
      <c r="AG171" s="1">
        <f t="shared" si="44"/>
        <v>61.372164501751115</v>
      </c>
      <c r="AI171" s="1">
        <f t="shared" si="45"/>
        <v>76.76128530723474</v>
      </c>
      <c r="AJ171" s="1">
        <f t="shared" si="46"/>
        <v>81.08925921463761</v>
      </c>
      <c r="AK171" s="1">
        <f t="shared" si="47"/>
        <v>83.29679551884583</v>
      </c>
      <c r="AN171" s="12">
        <f>((x_1-xh)*(y_2-yh)-(x_2-xh)*(y_1-yh))/(SQRT((x_1-x_2)^2+(y_1-y_2)^2))</f>
        <v>28.467475948097082</v>
      </c>
      <c r="AO171" s="12">
        <f>((x_2-xh)*(y_3-yh)-(x_3-xh)*(y_2-yh))/(SQRT((x_2-x_3)^2+(y_2-y_3)^2))</f>
        <v>1.9469971261693517</v>
      </c>
      <c r="AP171" s="12">
        <f>((x_3-xh)*(y_1-yh)-(x_1-xh)*(y_3-yh))/(SQRT((x_3-x_1)^2+(y_3-y_1)^2))</f>
        <v>17.224161050149366</v>
      </c>
    </row>
    <row r="172" spans="1:42" ht="12.75">
      <c r="A172">
        <f t="shared" si="48"/>
        <v>166</v>
      </c>
      <c r="B172">
        <v>-6.5036</v>
      </c>
      <c r="C172">
        <v>22.6663</v>
      </c>
      <c r="D172">
        <v>50.5289</v>
      </c>
      <c r="E172" s="1">
        <f t="shared" si="49"/>
        <v>0.39134601058398316</v>
      </c>
      <c r="G172">
        <v>39.9041</v>
      </c>
      <c r="H172">
        <v>41.9395</v>
      </c>
      <c r="I172">
        <v>59.2389</v>
      </c>
      <c r="J172" s="1">
        <f t="shared" si="50"/>
        <v>0.39134601058398755</v>
      </c>
      <c r="L172">
        <v>4.3395</v>
      </c>
      <c r="M172">
        <v>83.0413</v>
      </c>
      <c r="N172">
        <v>52.4888</v>
      </c>
      <c r="O172" s="1">
        <f t="shared" si="51"/>
        <v>0.39143261233577425</v>
      </c>
      <c r="Q172">
        <v>18.3888</v>
      </c>
      <c r="R172">
        <v>63.8291</v>
      </c>
      <c r="S172">
        <v>-14.3295</v>
      </c>
      <c r="T172" s="1">
        <f t="shared" si="52"/>
        <v>0.3914326123357615</v>
      </c>
      <c r="V172" s="1">
        <f t="shared" si="36"/>
        <v>18.3888</v>
      </c>
      <c r="W172" s="1">
        <f t="shared" si="37"/>
        <v>63.8291</v>
      </c>
      <c r="X172" s="1">
        <f t="shared" si="38"/>
        <v>255</v>
      </c>
      <c r="Y172" s="1">
        <f t="shared" si="53"/>
        <v>0.3914326123357615</v>
      </c>
      <c r="AA172" s="1">
        <f t="shared" si="39"/>
        <v>210.05341800792007</v>
      </c>
      <c r="AB172" s="1">
        <f t="shared" si="40"/>
        <v>198.15264569381858</v>
      </c>
      <c r="AC172" s="1">
        <f t="shared" si="41"/>
        <v>203.9050700320372</v>
      </c>
      <c r="AE172" s="1">
        <f t="shared" si="42"/>
        <v>50.99995056399565</v>
      </c>
      <c r="AF172" s="1">
        <f t="shared" si="43"/>
        <v>54.770088427991425</v>
      </c>
      <c r="AG172" s="1">
        <f t="shared" si="44"/>
        <v>61.3722628768078</v>
      </c>
      <c r="AI172" s="1">
        <f t="shared" si="45"/>
        <v>76.76126258675646</v>
      </c>
      <c r="AJ172" s="1">
        <f t="shared" si="46"/>
        <v>81.08923884202481</v>
      </c>
      <c r="AK172" s="1">
        <f t="shared" si="47"/>
        <v>83.29679551884583</v>
      </c>
      <c r="AN172" s="12">
        <f>((x_1-xh)*(y_2-yh)-(x_2-xh)*(y_1-yh))/(SQRT((x_1-x_2)^2+(y_1-y_2)^2))</f>
        <v>28.467568300478863</v>
      </c>
      <c r="AO172" s="12">
        <f>((x_2-xh)*(y_3-yh)-(x_3-xh)*(y_2-yh))/(SQRT((x_2-x_3)^2+(y_2-y_3)^2))</f>
        <v>1.9469685688420628</v>
      </c>
      <c r="AP172" s="12">
        <f>((x_3-xh)*(y_1-yh)-(x_1-xh)*(y_3-yh))/(SQRT((x_3-x_1)^2+(y_3-y_1)^2))</f>
        <v>17.224156316567022</v>
      </c>
    </row>
    <row r="173" spans="1:42" ht="12.75">
      <c r="A173">
        <f t="shared" si="48"/>
        <v>167</v>
      </c>
      <c r="B173">
        <v>-6.6868</v>
      </c>
      <c r="C173">
        <v>22.9836</v>
      </c>
      <c r="D173">
        <v>50.5289</v>
      </c>
      <c r="E173" s="1">
        <f t="shared" si="49"/>
        <v>0.3663898606675678</v>
      </c>
      <c r="G173">
        <v>39.721</v>
      </c>
      <c r="H173">
        <v>42.2568</v>
      </c>
      <c r="I173">
        <v>59.2389</v>
      </c>
      <c r="J173" s="1">
        <f t="shared" si="50"/>
        <v>0.36633986952009273</v>
      </c>
      <c r="L173">
        <v>4.1563</v>
      </c>
      <c r="M173">
        <v>83.3586</v>
      </c>
      <c r="N173">
        <v>52.4888</v>
      </c>
      <c r="O173" s="1">
        <f t="shared" si="51"/>
        <v>0.3663898606675586</v>
      </c>
      <c r="Q173">
        <v>18.2056</v>
      </c>
      <c r="R173">
        <v>64.1463</v>
      </c>
      <c r="S173">
        <v>-14.3295</v>
      </c>
      <c r="T173" s="1">
        <f t="shared" si="52"/>
        <v>0.3663032623387343</v>
      </c>
      <c r="V173" s="1">
        <f t="shared" si="36"/>
        <v>18.2056</v>
      </c>
      <c r="W173" s="1">
        <f t="shared" si="37"/>
        <v>64.1463</v>
      </c>
      <c r="X173" s="1">
        <f t="shared" si="38"/>
        <v>255</v>
      </c>
      <c r="Y173" s="1">
        <f t="shared" si="53"/>
        <v>0.3663032623387343</v>
      </c>
      <c r="AA173" s="1">
        <f t="shared" si="39"/>
        <v>210.0533984115944</v>
      </c>
      <c r="AB173" s="1">
        <f t="shared" si="40"/>
        <v>198.15264550497426</v>
      </c>
      <c r="AC173" s="1">
        <f t="shared" si="41"/>
        <v>203.90507945419114</v>
      </c>
      <c r="AE173" s="1">
        <f t="shared" si="42"/>
        <v>51.000041559590905</v>
      </c>
      <c r="AF173" s="1">
        <f t="shared" si="43"/>
        <v>54.77015336239254</v>
      </c>
      <c r="AG173" s="1">
        <f t="shared" si="44"/>
        <v>61.372262876807795</v>
      </c>
      <c r="AI173" s="1">
        <f t="shared" si="45"/>
        <v>76.76128530723474</v>
      </c>
      <c r="AJ173" s="1">
        <f t="shared" si="46"/>
        <v>81.08923919029253</v>
      </c>
      <c r="AK173" s="1">
        <f t="shared" si="47"/>
        <v>83.29677299220575</v>
      </c>
      <c r="AN173" s="12">
        <f>((x_1-xh)*(y_2-yh)-(x_2-xh)*(y_1-yh))/(SQRT((x_1-x_2)^2+(y_1-y_2)^2))</f>
        <v>28.467505544266483</v>
      </c>
      <c r="AO173" s="12">
        <f>((x_2-xh)*(y_3-yh)-(x_3-xh)*(y_2-yh))/(SQRT((x_2-x_3)^2+(y_2-y_3)^2))</f>
        <v>1.9470670055844477</v>
      </c>
      <c r="AP173" s="12">
        <f>((x_3-xh)*(y_1-yh)-(x_1-xh)*(y_3-yh))/(SQRT((x_3-x_1)^2+(y_3-y_1)^2))</f>
        <v>17.224173993336183</v>
      </c>
    </row>
    <row r="174" spans="1:42" ht="12.75">
      <c r="A174">
        <f t="shared" si="48"/>
        <v>168</v>
      </c>
      <c r="B174">
        <v>-6.8821</v>
      </c>
      <c r="C174">
        <v>23.322</v>
      </c>
      <c r="D174">
        <v>50.5289</v>
      </c>
      <c r="E174" s="1">
        <f t="shared" si="49"/>
        <v>0.3907130020872101</v>
      </c>
      <c r="G174">
        <v>39.5256</v>
      </c>
      <c r="H174">
        <v>42.5951</v>
      </c>
      <c r="I174">
        <v>59.2389</v>
      </c>
      <c r="J174" s="1">
        <f t="shared" si="50"/>
        <v>0.39067640061821285</v>
      </c>
      <c r="L174">
        <v>3.961</v>
      </c>
      <c r="M174">
        <v>83.6969</v>
      </c>
      <c r="N174">
        <v>52.4888</v>
      </c>
      <c r="O174" s="1">
        <f t="shared" si="51"/>
        <v>0.39062639439751456</v>
      </c>
      <c r="Q174">
        <v>18.0103</v>
      </c>
      <c r="R174">
        <v>64.4847</v>
      </c>
      <c r="S174">
        <v>-14.3295</v>
      </c>
      <c r="T174" s="1">
        <f t="shared" si="52"/>
        <v>0.39071300208721577</v>
      </c>
      <c r="V174" s="1">
        <f t="shared" si="36"/>
        <v>18.0103</v>
      </c>
      <c r="W174" s="1">
        <f t="shared" si="37"/>
        <v>64.4847</v>
      </c>
      <c r="X174" s="1">
        <f t="shared" si="38"/>
        <v>255</v>
      </c>
      <c r="Y174" s="1">
        <f t="shared" si="53"/>
        <v>0.39071300208721577</v>
      </c>
      <c r="AA174" s="1">
        <f t="shared" si="39"/>
        <v>210.0533984115944</v>
      </c>
      <c r="AB174" s="1">
        <f t="shared" si="40"/>
        <v>198.15264569381858</v>
      </c>
      <c r="AC174" s="1">
        <f t="shared" si="41"/>
        <v>203.9050700320372</v>
      </c>
      <c r="AE174" s="1">
        <f t="shared" si="42"/>
        <v>50.999912773454824</v>
      </c>
      <c r="AF174" s="1">
        <f t="shared" si="43"/>
        <v>54.77008842799142</v>
      </c>
      <c r="AG174" s="1">
        <f t="shared" si="44"/>
        <v>61.372164501751115</v>
      </c>
      <c r="AI174" s="1">
        <f t="shared" si="45"/>
        <v>76.76128530723474</v>
      </c>
      <c r="AJ174" s="1">
        <f t="shared" si="46"/>
        <v>81.08923884202481</v>
      </c>
      <c r="AK174" s="1">
        <f t="shared" si="47"/>
        <v>83.29679551884583</v>
      </c>
      <c r="AN174" s="12">
        <f>((x_1-xh)*(y_2-yh)-(x_2-xh)*(y_1-yh))/(SQRT((x_1-x_2)^2+(y_1-y_2)^2))</f>
        <v>28.46754721250473</v>
      </c>
      <c r="AO174" s="12">
        <f>((x_2-xh)*(y_3-yh)-(x_3-xh)*(y_2-yh))/(SQRT((x_2-x_3)^2+(y_2-y_3)^2))</f>
        <v>1.9469685688420535</v>
      </c>
      <c r="AP174" s="12">
        <f>((x_3-xh)*(y_1-yh)-(x_1-xh)*(y_3-yh))/(SQRT((x_3-x_1)^2+(y_3-y_1)^2))</f>
        <v>17.224161050149366</v>
      </c>
    </row>
    <row r="175" spans="1:42" ht="12.75">
      <c r="A175">
        <f t="shared" si="48"/>
        <v>169</v>
      </c>
      <c r="B175">
        <v>-7.0647</v>
      </c>
      <c r="C175">
        <v>23.6381</v>
      </c>
      <c r="D175">
        <v>50.5289</v>
      </c>
      <c r="E175" s="1">
        <f t="shared" si="49"/>
        <v>0.3650506403226837</v>
      </c>
      <c r="G175">
        <v>39.3431</v>
      </c>
      <c r="H175">
        <v>42.9113</v>
      </c>
      <c r="I175">
        <v>59.2389</v>
      </c>
      <c r="J175" s="1">
        <f t="shared" si="50"/>
        <v>0.36508723615047933</v>
      </c>
      <c r="L175">
        <v>3.7785</v>
      </c>
      <c r="M175">
        <v>84.013</v>
      </c>
      <c r="N175">
        <v>52.4888</v>
      </c>
      <c r="O175" s="1">
        <f t="shared" si="51"/>
        <v>0.36500063013644723</v>
      </c>
      <c r="Q175">
        <v>17.8277</v>
      </c>
      <c r="R175">
        <v>64.8008</v>
      </c>
      <c r="S175">
        <v>-14.3295</v>
      </c>
      <c r="T175" s="1">
        <f t="shared" si="52"/>
        <v>0.3650506403226749</v>
      </c>
      <c r="V175" s="1">
        <f t="shared" si="36"/>
        <v>17.8277</v>
      </c>
      <c r="W175" s="1">
        <f t="shared" si="37"/>
        <v>64.8008</v>
      </c>
      <c r="X175" s="1">
        <f t="shared" si="38"/>
        <v>255</v>
      </c>
      <c r="Y175" s="1">
        <f t="shared" si="53"/>
        <v>0.3650506403226749</v>
      </c>
      <c r="AA175" s="1">
        <f t="shared" si="39"/>
        <v>210.0533984115944</v>
      </c>
      <c r="AB175" s="1">
        <f t="shared" si="40"/>
        <v>198.15264550497426</v>
      </c>
      <c r="AC175" s="1">
        <f t="shared" si="41"/>
        <v>203.90506314194357</v>
      </c>
      <c r="AE175" s="1">
        <f t="shared" si="42"/>
        <v>51.00004155959091</v>
      </c>
      <c r="AF175" s="1">
        <f t="shared" si="43"/>
        <v>54.77001338378511</v>
      </c>
      <c r="AG175" s="1">
        <f t="shared" si="44"/>
        <v>61.37218216961167</v>
      </c>
      <c r="AI175" s="1">
        <f t="shared" si="45"/>
        <v>76.76128530723474</v>
      </c>
      <c r="AJ175" s="1">
        <f t="shared" si="46"/>
        <v>81.08923919029253</v>
      </c>
      <c r="AK175" s="1">
        <f t="shared" si="47"/>
        <v>83.29681199184371</v>
      </c>
      <c r="AN175" s="12">
        <f>((x_1-xh)*(y_2-yh)-(x_2-xh)*(y_1-yh))/(SQRT((x_1-x_2)^2+(y_1-y_2)^2))</f>
        <v>28.46750554426648</v>
      </c>
      <c r="AO175" s="12">
        <f>((x_2-xh)*(y_3-yh)-(x_3-xh)*(y_2-yh))/(SQRT((x_2-x_3)^2+(y_2-y_3)^2))</f>
        <v>1.9470727468418527</v>
      </c>
      <c r="AP175" s="12">
        <f>((x_3-xh)*(y_1-yh)-(x_1-xh)*(y_3-yh))/(SQRT((x_3-x_1)^2+(y_3-y_1)^2))</f>
        <v>17.2240889817444</v>
      </c>
    </row>
    <row r="176" spans="1:42" ht="12.75">
      <c r="A176">
        <f t="shared" si="48"/>
        <v>170</v>
      </c>
      <c r="B176">
        <v>-7.2598</v>
      </c>
      <c r="C176">
        <v>23.9761</v>
      </c>
      <c r="D176">
        <v>50.5289</v>
      </c>
      <c r="E176" s="1">
        <f t="shared" si="49"/>
        <v>0.39026658837261263</v>
      </c>
      <c r="G176">
        <v>39.1479</v>
      </c>
      <c r="H176">
        <v>43.2493</v>
      </c>
      <c r="I176">
        <v>59.2389</v>
      </c>
      <c r="J176" s="1">
        <f t="shared" si="50"/>
        <v>0.3903165894501546</v>
      </c>
      <c r="L176">
        <v>3.5833</v>
      </c>
      <c r="M176">
        <v>84.3511</v>
      </c>
      <c r="N176">
        <v>52.4888</v>
      </c>
      <c r="O176" s="1">
        <f t="shared" si="51"/>
        <v>0.390403189023858</v>
      </c>
      <c r="Q176">
        <v>17.6326</v>
      </c>
      <c r="R176">
        <v>65.1388</v>
      </c>
      <c r="S176">
        <v>-14.3295</v>
      </c>
      <c r="T176" s="1">
        <f t="shared" si="52"/>
        <v>0.3902665883726219</v>
      </c>
      <c r="V176" s="1">
        <f t="shared" si="36"/>
        <v>17.6326</v>
      </c>
      <c r="W176" s="1">
        <f t="shared" si="37"/>
        <v>65.1388</v>
      </c>
      <c r="X176" s="1">
        <f t="shared" si="38"/>
        <v>255</v>
      </c>
      <c r="Y176" s="1">
        <f t="shared" si="53"/>
        <v>0.3902665883726219</v>
      </c>
      <c r="AA176" s="1">
        <f t="shared" si="39"/>
        <v>210.0533984115944</v>
      </c>
      <c r="AB176" s="1">
        <f t="shared" si="40"/>
        <v>198.1526346470064</v>
      </c>
      <c r="AC176" s="1">
        <f t="shared" si="41"/>
        <v>203.90507945419114</v>
      </c>
      <c r="AE176" s="1">
        <f t="shared" si="42"/>
        <v>50.99995056399565</v>
      </c>
      <c r="AF176" s="1">
        <f t="shared" si="43"/>
        <v>54.770088427991425</v>
      </c>
      <c r="AG176" s="1">
        <f t="shared" si="44"/>
        <v>61.372262876807795</v>
      </c>
      <c r="AI176" s="1">
        <f t="shared" si="45"/>
        <v>76.76128530723474</v>
      </c>
      <c r="AJ176" s="1">
        <f t="shared" si="46"/>
        <v>81.08925921463761</v>
      </c>
      <c r="AK176" s="1">
        <f t="shared" si="47"/>
        <v>83.29677299220575</v>
      </c>
      <c r="AN176" s="12">
        <f>((x_1-xh)*(y_2-yh)-(x_2-xh)*(y_1-yh))/(SQRT((x_1-x_2)^2+(y_1-y_2)^2))</f>
        <v>28.46747594809709</v>
      </c>
      <c r="AO176" s="12">
        <f>((x_2-xh)*(y_3-yh)-(x_3-xh)*(y_2-yh))/(SQRT((x_2-x_3)^2+(y_2-y_3)^2))</f>
        <v>1.9470340020291805</v>
      </c>
      <c r="AP176" s="12">
        <f>((x_3-xh)*(y_1-yh)-(x_1-xh)*(y_3-yh))/(SQRT((x_3-x_1)^2+(y_3-y_1)^2))</f>
        <v>17.224173993336183</v>
      </c>
    </row>
    <row r="177" spans="1:42" ht="12.75">
      <c r="A177">
        <f t="shared" si="48"/>
        <v>171</v>
      </c>
      <c r="B177">
        <v>-7.442</v>
      </c>
      <c r="C177">
        <v>24.2917</v>
      </c>
      <c r="D177">
        <v>50.5289</v>
      </c>
      <c r="E177" s="1">
        <f t="shared" si="49"/>
        <v>0.36441761757631846</v>
      </c>
      <c r="G177">
        <v>38.9658</v>
      </c>
      <c r="H177">
        <v>43.5648</v>
      </c>
      <c r="I177">
        <v>59.2389</v>
      </c>
      <c r="J177" s="1">
        <f t="shared" si="50"/>
        <v>0.3642810178968971</v>
      </c>
      <c r="L177">
        <v>3.4011</v>
      </c>
      <c r="M177">
        <v>84.6666</v>
      </c>
      <c r="N177">
        <v>52.4888</v>
      </c>
      <c r="O177" s="1">
        <f t="shared" si="51"/>
        <v>0.36433101707101473</v>
      </c>
      <c r="Q177">
        <v>17.4504</v>
      </c>
      <c r="R177">
        <v>65.4544</v>
      </c>
      <c r="S177">
        <v>-14.3295</v>
      </c>
      <c r="T177" s="1">
        <f t="shared" si="52"/>
        <v>0.3644176175763224</v>
      </c>
      <c r="V177" s="1">
        <f t="shared" si="36"/>
        <v>17.4504</v>
      </c>
      <c r="W177" s="1">
        <f t="shared" si="37"/>
        <v>65.4544</v>
      </c>
      <c r="X177" s="1">
        <f t="shared" si="38"/>
        <v>255</v>
      </c>
      <c r="Y177" s="1">
        <f t="shared" si="53"/>
        <v>0.3644176175763224</v>
      </c>
      <c r="AA177" s="1">
        <f t="shared" si="39"/>
        <v>210.0533984115944</v>
      </c>
      <c r="AB177" s="1">
        <f t="shared" si="40"/>
        <v>198.15265655178584</v>
      </c>
      <c r="AC177" s="1">
        <f t="shared" si="41"/>
        <v>203.9050700320372</v>
      </c>
      <c r="AE177" s="1">
        <f t="shared" si="42"/>
        <v>51.00000376911751</v>
      </c>
      <c r="AF177" s="1">
        <f t="shared" si="43"/>
        <v>54.770153362392556</v>
      </c>
      <c r="AG177" s="1">
        <f t="shared" si="44"/>
        <v>61.37216450175112</v>
      </c>
      <c r="AI177" s="1">
        <f t="shared" si="45"/>
        <v>76.76128530723474</v>
      </c>
      <c r="AJ177" s="1">
        <f t="shared" si="46"/>
        <v>81.08921881772847</v>
      </c>
      <c r="AK177" s="1">
        <f t="shared" si="47"/>
        <v>83.29679551884583</v>
      </c>
      <c r="AN177" s="12">
        <f>((x_1-xh)*(y_2-yh)-(x_2-xh)*(y_1-yh))/(SQRT((x_1-x_2)^2+(y_1-y_2)^2))</f>
        <v>28.467576808525827</v>
      </c>
      <c r="AO177" s="12">
        <f>((x_2-xh)*(y_3-yh)-(x_3-xh)*(y_2-yh))/(SQRT((x_2-x_3)^2+(y_2-y_3)^2))</f>
        <v>1.9470015722921108</v>
      </c>
      <c r="AP177" s="12">
        <f>((x_3-xh)*(y_1-yh)-(x_1-xh)*(y_3-yh))/(SQRT((x_3-x_1)^2+(y_3-y_1)^2))</f>
        <v>17.224161050149366</v>
      </c>
    </row>
    <row r="178" spans="1:42" ht="12.75">
      <c r="A178">
        <f t="shared" si="48"/>
        <v>172</v>
      </c>
      <c r="B178">
        <v>-7.6365</v>
      </c>
      <c r="C178">
        <v>24.6285</v>
      </c>
      <c r="D178">
        <v>50.5289</v>
      </c>
      <c r="E178" s="1">
        <f t="shared" si="49"/>
        <v>0.38892735825601166</v>
      </c>
      <c r="G178">
        <v>38.7713</v>
      </c>
      <c r="H178">
        <v>43.9017</v>
      </c>
      <c r="I178">
        <v>59.2389</v>
      </c>
      <c r="J178" s="1">
        <f t="shared" si="50"/>
        <v>0.38901395861845617</v>
      </c>
      <c r="L178">
        <v>3.2066</v>
      </c>
      <c r="M178">
        <v>85.0035</v>
      </c>
      <c r="N178">
        <v>52.4888</v>
      </c>
      <c r="O178" s="1">
        <f t="shared" si="51"/>
        <v>0.3890139586184537</v>
      </c>
      <c r="Q178">
        <v>17.2559</v>
      </c>
      <c r="R178">
        <v>65.7912</v>
      </c>
      <c r="S178">
        <v>-14.3295</v>
      </c>
      <c r="T178" s="1">
        <f t="shared" si="52"/>
        <v>0.38892735825600766</v>
      </c>
      <c r="V178" s="1">
        <f t="shared" si="36"/>
        <v>17.2559</v>
      </c>
      <c r="W178" s="1">
        <f t="shared" si="37"/>
        <v>65.7912</v>
      </c>
      <c r="X178" s="1">
        <f t="shared" si="38"/>
        <v>255</v>
      </c>
      <c r="Y178" s="1">
        <f t="shared" si="53"/>
        <v>0.38892735825600766</v>
      </c>
      <c r="AA178" s="1">
        <f t="shared" si="39"/>
        <v>210.0533984115944</v>
      </c>
      <c r="AB178" s="1">
        <f t="shared" si="40"/>
        <v>198.15264550497426</v>
      </c>
      <c r="AC178" s="1">
        <f t="shared" si="41"/>
        <v>203.90507945419114</v>
      </c>
      <c r="AE178" s="1">
        <f t="shared" si="42"/>
        <v>51.000041559590905</v>
      </c>
      <c r="AF178" s="1">
        <f t="shared" si="43"/>
        <v>54.77015336239255</v>
      </c>
      <c r="AG178" s="1">
        <f t="shared" si="44"/>
        <v>61.372262876807795</v>
      </c>
      <c r="AI178" s="1">
        <f t="shared" si="45"/>
        <v>76.76128530723474</v>
      </c>
      <c r="AJ178" s="1">
        <f t="shared" si="46"/>
        <v>81.08923919029253</v>
      </c>
      <c r="AK178" s="1">
        <f t="shared" si="47"/>
        <v>83.29677299220575</v>
      </c>
      <c r="AN178" s="12">
        <f>((x_1-xh)*(y_2-yh)-(x_2-xh)*(y_1-yh))/(SQRT((x_1-x_2)^2+(y_1-y_2)^2))</f>
        <v>28.46750554426649</v>
      </c>
      <c r="AO178" s="12">
        <f>((x_2-xh)*(y_3-yh)-(x_3-xh)*(y_2-yh))/(SQRT((x_2-x_3)^2+(y_2-y_3)^2))</f>
        <v>1.9470670055844452</v>
      </c>
      <c r="AP178" s="12">
        <f>((x_3-xh)*(y_1-yh)-(x_1-xh)*(y_3-yh))/(SQRT((x_3-x_1)^2+(y_3-y_1)^2))</f>
        <v>17.224173993336183</v>
      </c>
    </row>
    <row r="179" spans="1:42" ht="12.75">
      <c r="A179">
        <f t="shared" si="48"/>
        <v>173</v>
      </c>
      <c r="B179">
        <v>-7.8187</v>
      </c>
      <c r="C179">
        <v>24.9441</v>
      </c>
      <c r="D179">
        <v>50.5289</v>
      </c>
      <c r="E179" s="1">
        <f t="shared" si="49"/>
        <v>0.36441761757631846</v>
      </c>
      <c r="G179">
        <v>38.5891</v>
      </c>
      <c r="H179">
        <v>44.2173</v>
      </c>
      <c r="I179">
        <v>59.2389</v>
      </c>
      <c r="J179" s="1">
        <f t="shared" si="50"/>
        <v>0.3644176175763189</v>
      </c>
      <c r="L179">
        <v>3.0244</v>
      </c>
      <c r="M179">
        <v>85.319</v>
      </c>
      <c r="N179">
        <v>52.4888</v>
      </c>
      <c r="O179" s="1">
        <f t="shared" si="51"/>
        <v>0.36433101707101473</v>
      </c>
      <c r="Q179">
        <v>17.0737</v>
      </c>
      <c r="R179">
        <v>66.1068</v>
      </c>
      <c r="S179">
        <v>-14.3295</v>
      </c>
      <c r="T179" s="1">
        <f t="shared" si="52"/>
        <v>0.3644176175763224</v>
      </c>
      <c r="V179" s="1">
        <f t="shared" si="36"/>
        <v>17.0737</v>
      </c>
      <c r="W179" s="1">
        <f t="shared" si="37"/>
        <v>66.1068</v>
      </c>
      <c r="X179" s="1">
        <f t="shared" si="38"/>
        <v>255</v>
      </c>
      <c r="Y179" s="1">
        <f t="shared" si="53"/>
        <v>0.3644176175763224</v>
      </c>
      <c r="AA179" s="1">
        <f t="shared" si="39"/>
        <v>210.0533984115944</v>
      </c>
      <c r="AB179" s="1">
        <f t="shared" si="40"/>
        <v>198.15264550497426</v>
      </c>
      <c r="AC179" s="1">
        <f t="shared" si="41"/>
        <v>203.9050700320372</v>
      </c>
      <c r="AE179" s="1">
        <f t="shared" si="42"/>
        <v>51.00004155959091</v>
      </c>
      <c r="AF179" s="1">
        <f t="shared" si="43"/>
        <v>54.77007831827521</v>
      </c>
      <c r="AG179" s="1">
        <f t="shared" si="44"/>
        <v>61.37216450175112</v>
      </c>
      <c r="AI179" s="1">
        <f t="shared" si="45"/>
        <v>76.76128530723474</v>
      </c>
      <c r="AJ179" s="1">
        <f t="shared" si="46"/>
        <v>81.08923919029253</v>
      </c>
      <c r="AK179" s="1">
        <f t="shared" si="47"/>
        <v>83.29679551884583</v>
      </c>
      <c r="AN179" s="12">
        <f>((x_1-xh)*(y_2-yh)-(x_2-xh)*(y_1-yh))/(SQRT((x_1-x_2)^2+(y_1-y_2)^2))</f>
        <v>28.467505544266494</v>
      </c>
      <c r="AO179" s="12">
        <f>((x_2-xh)*(y_3-yh)-(x_3-xh)*(y_2-yh))/(SQRT((x_2-x_3)^2+(y_2-y_3)^2))</f>
        <v>1.947030129627683</v>
      </c>
      <c r="AP179" s="12">
        <f>((x_3-xh)*(y_1-yh)-(x_1-xh)*(y_3-yh))/(SQRT((x_3-x_1)^2+(y_3-y_1)^2))</f>
        <v>17.224161050149366</v>
      </c>
    </row>
    <row r="180" spans="1:42" ht="12.75">
      <c r="A180">
        <f t="shared" si="48"/>
        <v>174</v>
      </c>
      <c r="B180">
        <v>-8.0126</v>
      </c>
      <c r="C180">
        <v>25.28</v>
      </c>
      <c r="D180">
        <v>50.5289</v>
      </c>
      <c r="E180" s="1">
        <f t="shared" si="49"/>
        <v>0.3878479341185176</v>
      </c>
      <c r="G180">
        <v>38.3952</v>
      </c>
      <c r="H180">
        <v>44.5531</v>
      </c>
      <c r="I180">
        <v>59.2389</v>
      </c>
      <c r="J180" s="1">
        <f t="shared" si="50"/>
        <v>0.38776133123352957</v>
      </c>
      <c r="L180">
        <v>2.8305</v>
      </c>
      <c r="M180">
        <v>85.6549</v>
      </c>
      <c r="N180">
        <v>52.4888</v>
      </c>
      <c r="O180" s="1">
        <f t="shared" si="51"/>
        <v>0.387847934118511</v>
      </c>
      <c r="Q180">
        <v>16.8798</v>
      </c>
      <c r="R180">
        <v>66.4427</v>
      </c>
      <c r="S180">
        <v>-14.3295</v>
      </c>
      <c r="T180" s="1">
        <f t="shared" si="52"/>
        <v>0.38784793411851054</v>
      </c>
      <c r="V180" s="1">
        <f t="shared" si="36"/>
        <v>16.8798</v>
      </c>
      <c r="W180" s="1">
        <f t="shared" si="37"/>
        <v>66.4427</v>
      </c>
      <c r="X180" s="1">
        <f t="shared" si="38"/>
        <v>255</v>
      </c>
      <c r="Y180" s="1">
        <f t="shared" si="53"/>
        <v>0.38784793411851054</v>
      </c>
      <c r="AA180" s="1">
        <f t="shared" si="39"/>
        <v>210.0533984115944</v>
      </c>
      <c r="AB180" s="1">
        <f t="shared" si="40"/>
        <v>198.15265655178584</v>
      </c>
      <c r="AC180" s="1">
        <f t="shared" si="41"/>
        <v>203.9050700320372</v>
      </c>
      <c r="AE180" s="1">
        <f t="shared" si="42"/>
        <v>51.00000376911751</v>
      </c>
      <c r="AF180" s="1">
        <f t="shared" si="43"/>
        <v>54.77015336239255</v>
      </c>
      <c r="AG180" s="1">
        <f t="shared" si="44"/>
        <v>61.372164501751115</v>
      </c>
      <c r="AI180" s="1">
        <f t="shared" si="45"/>
        <v>76.76128530723474</v>
      </c>
      <c r="AJ180" s="1">
        <f t="shared" si="46"/>
        <v>81.08921881772847</v>
      </c>
      <c r="AK180" s="1">
        <f t="shared" si="47"/>
        <v>83.29679551884583</v>
      </c>
      <c r="AN180" s="12">
        <f>((x_1-xh)*(y_2-yh)-(x_2-xh)*(y_1-yh))/(SQRT((x_1-x_2)^2+(y_1-y_2)^2))</f>
        <v>28.467576808525827</v>
      </c>
      <c r="AO180" s="12">
        <f>((x_2-xh)*(y_3-yh)-(x_3-xh)*(y_2-yh))/(SQRT((x_2-x_3)^2+(y_2-y_3)^2))</f>
        <v>1.9470015722921132</v>
      </c>
      <c r="AP180" s="12">
        <f>((x_3-xh)*(y_1-yh)-(x_1-xh)*(y_3-yh))/(SQRT((x_3-x_1)^2+(y_3-y_1)^2))</f>
        <v>17.224161050149366</v>
      </c>
    </row>
    <row r="181" spans="1:42" ht="12.75">
      <c r="A181">
        <f t="shared" si="48"/>
        <v>175</v>
      </c>
      <c r="B181">
        <v>-8.1948</v>
      </c>
      <c r="C181">
        <v>25.5955</v>
      </c>
      <c r="D181">
        <v>50.5289</v>
      </c>
      <c r="E181" s="1">
        <f t="shared" si="49"/>
        <v>0.36433101707101473</v>
      </c>
      <c r="G181">
        <v>38.213</v>
      </c>
      <c r="H181">
        <v>44.8687</v>
      </c>
      <c r="I181">
        <v>59.2389</v>
      </c>
      <c r="J181" s="1">
        <f t="shared" si="50"/>
        <v>0.3644176175763163</v>
      </c>
      <c r="L181">
        <v>2.6483</v>
      </c>
      <c r="M181">
        <v>85.9705</v>
      </c>
      <c r="N181">
        <v>52.4888</v>
      </c>
      <c r="O181" s="1">
        <f t="shared" si="51"/>
        <v>0.3644176175763216</v>
      </c>
      <c r="Q181">
        <v>16.6976</v>
      </c>
      <c r="R181">
        <v>66.7582</v>
      </c>
      <c r="S181">
        <v>-14.3295</v>
      </c>
      <c r="T181" s="1">
        <f t="shared" si="52"/>
        <v>0.36433101707101384</v>
      </c>
      <c r="V181" s="1">
        <f t="shared" si="36"/>
        <v>16.6976</v>
      </c>
      <c r="W181" s="1">
        <f t="shared" si="37"/>
        <v>66.7582</v>
      </c>
      <c r="X181" s="1">
        <f t="shared" si="38"/>
        <v>255</v>
      </c>
      <c r="Y181" s="1">
        <f t="shared" si="53"/>
        <v>0.36433101707101384</v>
      </c>
      <c r="AA181" s="1">
        <f t="shared" si="39"/>
        <v>210.0533984115944</v>
      </c>
      <c r="AB181" s="1">
        <f t="shared" si="40"/>
        <v>198.15264550497426</v>
      </c>
      <c r="AC181" s="1">
        <f t="shared" si="41"/>
        <v>203.90507945419114</v>
      </c>
      <c r="AE181" s="1">
        <f t="shared" si="42"/>
        <v>51.00004155959091</v>
      </c>
      <c r="AF181" s="1">
        <f t="shared" si="43"/>
        <v>54.770153362392556</v>
      </c>
      <c r="AG181" s="1">
        <f t="shared" si="44"/>
        <v>61.372262876807795</v>
      </c>
      <c r="AI181" s="1">
        <f t="shared" si="45"/>
        <v>76.76128530723474</v>
      </c>
      <c r="AJ181" s="1">
        <f t="shared" si="46"/>
        <v>81.08923919029253</v>
      </c>
      <c r="AK181" s="1">
        <f t="shared" si="47"/>
        <v>83.29677299220575</v>
      </c>
      <c r="AN181" s="12">
        <f>((x_1-xh)*(y_2-yh)-(x_2-xh)*(y_1-yh))/(SQRT((x_1-x_2)^2+(y_1-y_2)^2))</f>
        <v>28.467505544266487</v>
      </c>
      <c r="AO181" s="12">
        <f>((x_2-xh)*(y_3-yh)-(x_3-xh)*(y_2-yh))/(SQRT((x_2-x_3)^2+(y_2-y_3)^2))</f>
        <v>1.9470670055844472</v>
      </c>
      <c r="AP181" s="12">
        <f>((x_3-xh)*(y_1-yh)-(x_1-xh)*(y_3-yh))/(SQRT((x_3-x_1)^2+(y_3-y_1)^2))</f>
        <v>17.224173993336183</v>
      </c>
    </row>
    <row r="182" spans="1:42" ht="12.75">
      <c r="A182">
        <f t="shared" si="48"/>
        <v>176</v>
      </c>
      <c r="B182">
        <v>-8.3882</v>
      </c>
      <c r="C182">
        <v>25.9305</v>
      </c>
      <c r="D182">
        <v>50.5289</v>
      </c>
      <c r="E182" s="1">
        <f t="shared" si="49"/>
        <v>0.3868185104154113</v>
      </c>
      <c r="G182">
        <v>38.0196</v>
      </c>
      <c r="H182">
        <v>45.2037</v>
      </c>
      <c r="I182">
        <v>59.2389</v>
      </c>
      <c r="J182" s="1">
        <f t="shared" si="50"/>
        <v>0.3868185104154171</v>
      </c>
      <c r="L182">
        <v>2.4549</v>
      </c>
      <c r="M182">
        <v>86.3055</v>
      </c>
      <c r="N182">
        <v>52.4888</v>
      </c>
      <c r="O182" s="1">
        <f t="shared" si="51"/>
        <v>0.38681851041540893</v>
      </c>
      <c r="Q182">
        <v>16.5042</v>
      </c>
      <c r="R182">
        <v>67.0932</v>
      </c>
      <c r="S182">
        <v>-14.3295</v>
      </c>
      <c r="T182" s="1">
        <f t="shared" si="52"/>
        <v>0.38681851041540916</v>
      </c>
      <c r="V182" s="1">
        <f t="shared" si="36"/>
        <v>16.5042</v>
      </c>
      <c r="W182" s="1">
        <f t="shared" si="37"/>
        <v>67.0932</v>
      </c>
      <c r="X182" s="1">
        <f t="shared" si="38"/>
        <v>255</v>
      </c>
      <c r="Y182" s="1">
        <f t="shared" si="53"/>
        <v>0.38681851041540916</v>
      </c>
      <c r="AA182" s="1">
        <f t="shared" si="39"/>
        <v>210.0533984115944</v>
      </c>
      <c r="AB182" s="1">
        <f t="shared" si="40"/>
        <v>198.15264550497426</v>
      </c>
      <c r="AC182" s="1">
        <f t="shared" si="41"/>
        <v>203.90507945419114</v>
      </c>
      <c r="AE182" s="1">
        <f t="shared" si="42"/>
        <v>51.000041559590905</v>
      </c>
      <c r="AF182" s="1">
        <f t="shared" si="43"/>
        <v>54.77015336239254</v>
      </c>
      <c r="AG182" s="1">
        <f t="shared" si="44"/>
        <v>61.372262876807795</v>
      </c>
      <c r="AI182" s="1">
        <f t="shared" si="45"/>
        <v>76.76128530723474</v>
      </c>
      <c r="AJ182" s="1">
        <f t="shared" si="46"/>
        <v>81.08923919029253</v>
      </c>
      <c r="AK182" s="1">
        <f t="shared" si="47"/>
        <v>83.29677299220575</v>
      </c>
      <c r="AN182" s="12">
        <f>((x_1-xh)*(y_2-yh)-(x_2-xh)*(y_1-yh))/(SQRT((x_1-x_2)^2+(y_1-y_2)^2))</f>
        <v>28.467505544266483</v>
      </c>
      <c r="AO182" s="12">
        <f>((x_2-xh)*(y_3-yh)-(x_3-xh)*(y_2-yh))/(SQRT((x_2-x_3)^2+(y_2-y_3)^2))</f>
        <v>1.9470670055844477</v>
      </c>
      <c r="AP182" s="12">
        <f>((x_3-xh)*(y_1-yh)-(x_1-xh)*(y_3-yh))/(SQRT((x_3-x_1)^2+(y_3-y_1)^2))</f>
        <v>17.224173993336183</v>
      </c>
    </row>
    <row r="183" spans="1:42" ht="12.75">
      <c r="A183">
        <f t="shared" si="48"/>
        <v>177</v>
      </c>
      <c r="B183">
        <v>-8.5704</v>
      </c>
      <c r="C183">
        <v>26.2461</v>
      </c>
      <c r="D183">
        <v>50.5289</v>
      </c>
      <c r="E183" s="1">
        <f t="shared" si="49"/>
        <v>0.36441761757631846</v>
      </c>
      <c r="G183">
        <v>37.8374</v>
      </c>
      <c r="H183">
        <v>45.5193</v>
      </c>
      <c r="I183">
        <v>59.2389</v>
      </c>
      <c r="J183" s="1">
        <f t="shared" si="50"/>
        <v>0.3644176175763189</v>
      </c>
      <c r="L183">
        <v>2.2727</v>
      </c>
      <c r="M183">
        <v>86.621</v>
      </c>
      <c r="N183">
        <v>52.4888</v>
      </c>
      <c r="O183" s="1">
        <f t="shared" si="51"/>
        <v>0.36433101707101473</v>
      </c>
      <c r="Q183">
        <v>16.322</v>
      </c>
      <c r="R183">
        <v>67.4088</v>
      </c>
      <c r="S183">
        <v>-14.3295</v>
      </c>
      <c r="T183" s="1">
        <f t="shared" si="52"/>
        <v>0.3644176175763224</v>
      </c>
      <c r="V183" s="1">
        <f t="shared" si="36"/>
        <v>16.322</v>
      </c>
      <c r="W183" s="1">
        <f t="shared" si="37"/>
        <v>67.4088</v>
      </c>
      <c r="X183" s="1">
        <f t="shared" si="38"/>
        <v>255</v>
      </c>
      <c r="Y183" s="1">
        <f t="shared" si="53"/>
        <v>0.3644176175763224</v>
      </c>
      <c r="AA183" s="1">
        <f t="shared" si="39"/>
        <v>210.0533984115944</v>
      </c>
      <c r="AB183" s="1">
        <f t="shared" si="40"/>
        <v>198.15264550497426</v>
      </c>
      <c r="AC183" s="1">
        <f t="shared" si="41"/>
        <v>203.9050700320372</v>
      </c>
      <c r="AE183" s="1">
        <f t="shared" si="42"/>
        <v>51.00004155959091</v>
      </c>
      <c r="AF183" s="1">
        <f t="shared" si="43"/>
        <v>54.7700783182752</v>
      </c>
      <c r="AG183" s="1">
        <f t="shared" si="44"/>
        <v>61.372164501751115</v>
      </c>
      <c r="AI183" s="1">
        <f t="shared" si="45"/>
        <v>76.76128530723474</v>
      </c>
      <c r="AJ183" s="1">
        <f t="shared" si="46"/>
        <v>81.08923919029253</v>
      </c>
      <c r="AK183" s="1">
        <f t="shared" si="47"/>
        <v>83.29679551884583</v>
      </c>
      <c r="AN183" s="12">
        <f>((x_1-xh)*(y_2-yh)-(x_2-xh)*(y_1-yh))/(SQRT((x_1-x_2)^2+(y_1-y_2)^2))</f>
        <v>28.467505544266487</v>
      </c>
      <c r="AO183" s="12">
        <f>((x_2-xh)*(y_3-yh)-(x_3-xh)*(y_2-yh))/(SQRT((x_2-x_3)^2+(y_2-y_3)^2))</f>
        <v>1.9470301296276855</v>
      </c>
      <c r="AP183" s="12">
        <f>((x_3-xh)*(y_1-yh)-(x_1-xh)*(y_3-yh))/(SQRT((x_3-x_1)^2+(y_3-y_1)^2))</f>
        <v>17.224161050149366</v>
      </c>
    </row>
    <row r="184" spans="1:42" ht="12.75">
      <c r="A184">
        <f t="shared" si="48"/>
        <v>178</v>
      </c>
      <c r="B184">
        <v>-8.7633</v>
      </c>
      <c r="C184">
        <v>26.5802</v>
      </c>
      <c r="D184">
        <v>50.5289</v>
      </c>
      <c r="E184" s="1">
        <f t="shared" si="49"/>
        <v>0.38578908745582985</v>
      </c>
      <c r="G184">
        <v>37.6445</v>
      </c>
      <c r="H184">
        <v>45.8534</v>
      </c>
      <c r="I184">
        <v>59.2389</v>
      </c>
      <c r="J184" s="1">
        <f t="shared" si="50"/>
        <v>0.38578908745582763</v>
      </c>
      <c r="L184">
        <v>2.0798</v>
      </c>
      <c r="M184">
        <v>86.9551</v>
      </c>
      <c r="N184">
        <v>52.4888</v>
      </c>
      <c r="O184" s="1">
        <f t="shared" si="51"/>
        <v>0.3857890874558329</v>
      </c>
      <c r="Q184">
        <v>16.1291</v>
      </c>
      <c r="R184">
        <v>67.7429</v>
      </c>
      <c r="S184">
        <v>-14.3295</v>
      </c>
      <c r="T184" s="1">
        <f t="shared" si="52"/>
        <v>0.385789087455832</v>
      </c>
      <c r="V184" s="1">
        <f t="shared" si="36"/>
        <v>16.1291</v>
      </c>
      <c r="W184" s="1">
        <f t="shared" si="37"/>
        <v>67.7429</v>
      </c>
      <c r="X184" s="1">
        <f t="shared" si="38"/>
        <v>255</v>
      </c>
      <c r="Y184" s="1">
        <f t="shared" si="53"/>
        <v>0.385789087455832</v>
      </c>
      <c r="AA184" s="1">
        <f t="shared" si="39"/>
        <v>210.0533984115944</v>
      </c>
      <c r="AB184" s="1">
        <f t="shared" si="40"/>
        <v>198.15264550497426</v>
      </c>
      <c r="AC184" s="1">
        <f t="shared" si="41"/>
        <v>203.9050700320372</v>
      </c>
      <c r="AE184" s="1">
        <f t="shared" si="42"/>
        <v>51.00004155959091</v>
      </c>
      <c r="AF184" s="1">
        <f t="shared" si="43"/>
        <v>54.77007831827521</v>
      </c>
      <c r="AG184" s="1">
        <f t="shared" si="44"/>
        <v>61.372164501751115</v>
      </c>
      <c r="AI184" s="1">
        <f t="shared" si="45"/>
        <v>76.76128530723474</v>
      </c>
      <c r="AJ184" s="1">
        <f t="shared" si="46"/>
        <v>81.08923919029253</v>
      </c>
      <c r="AK184" s="1">
        <f t="shared" si="47"/>
        <v>83.29679551884583</v>
      </c>
      <c r="AN184" s="12">
        <f>((x_1-xh)*(y_2-yh)-(x_2-xh)*(y_1-yh))/(SQRT((x_1-x_2)^2+(y_1-y_2)^2))</f>
        <v>28.467505544266487</v>
      </c>
      <c r="AO184" s="12">
        <f>((x_2-xh)*(y_3-yh)-(x_3-xh)*(y_2-yh))/(SQRT((x_2-x_3)^2+(y_2-y_3)^2))</f>
        <v>1.94703012962768</v>
      </c>
      <c r="AP184" s="12">
        <f>((x_3-xh)*(y_1-yh)-(x_1-xh)*(y_3-yh))/(SQRT((x_3-x_1)^2+(y_3-y_1)^2))</f>
        <v>17.224161050149366</v>
      </c>
    </row>
    <row r="185" spans="1:42" ht="12.75">
      <c r="A185">
        <f t="shared" si="48"/>
        <v>179</v>
      </c>
      <c r="B185">
        <v>-8.9455</v>
      </c>
      <c r="C185">
        <v>26.8958</v>
      </c>
      <c r="D185">
        <v>50.5289</v>
      </c>
      <c r="E185" s="1">
        <f t="shared" si="49"/>
        <v>0.36441761757631846</v>
      </c>
      <c r="G185">
        <v>37.4623</v>
      </c>
      <c r="H185">
        <v>46.169</v>
      </c>
      <c r="I185">
        <v>59.2389</v>
      </c>
      <c r="J185" s="1">
        <f t="shared" si="50"/>
        <v>0.3644176175763163</v>
      </c>
      <c r="L185">
        <v>1.8976</v>
      </c>
      <c r="M185">
        <v>87.2707</v>
      </c>
      <c r="N185">
        <v>52.4888</v>
      </c>
      <c r="O185" s="1">
        <f t="shared" si="51"/>
        <v>0.3644176175763217</v>
      </c>
      <c r="Q185">
        <v>15.9469</v>
      </c>
      <c r="R185">
        <v>68.0585</v>
      </c>
      <c r="S185">
        <v>-14.3295</v>
      </c>
      <c r="T185" s="1">
        <f t="shared" si="52"/>
        <v>0.36441761757631014</v>
      </c>
      <c r="V185" s="1">
        <f t="shared" si="36"/>
        <v>15.9469</v>
      </c>
      <c r="W185" s="1">
        <f t="shared" si="37"/>
        <v>68.0585</v>
      </c>
      <c r="X185" s="1">
        <f t="shared" si="38"/>
        <v>255</v>
      </c>
      <c r="Y185" s="1">
        <f t="shared" si="53"/>
        <v>0.36441761757631014</v>
      </c>
      <c r="AA185" s="1">
        <f t="shared" si="39"/>
        <v>210.05339841159437</v>
      </c>
      <c r="AB185" s="1">
        <f t="shared" si="40"/>
        <v>198.15264550497426</v>
      </c>
      <c r="AC185" s="1">
        <f t="shared" si="41"/>
        <v>203.9050700320372</v>
      </c>
      <c r="AE185" s="1">
        <f t="shared" si="42"/>
        <v>51.000041559590905</v>
      </c>
      <c r="AF185" s="1">
        <f t="shared" si="43"/>
        <v>54.77007831827522</v>
      </c>
      <c r="AG185" s="1">
        <f t="shared" si="44"/>
        <v>61.37216450175112</v>
      </c>
      <c r="AI185" s="1">
        <f t="shared" si="45"/>
        <v>76.76128530723476</v>
      </c>
      <c r="AJ185" s="1">
        <f t="shared" si="46"/>
        <v>81.08923919029253</v>
      </c>
      <c r="AK185" s="1">
        <f t="shared" si="47"/>
        <v>83.29679551884583</v>
      </c>
      <c r="AN185" s="12">
        <f>((x_1-xh)*(y_2-yh)-(x_2-xh)*(y_1-yh))/(SQRT((x_1-x_2)^2+(y_1-y_2)^2))</f>
        <v>28.467505544266483</v>
      </c>
      <c r="AO185" s="12">
        <f>((x_2-xh)*(y_3-yh)-(x_3-xh)*(y_2-yh))/(SQRT((x_2-x_3)^2+(y_2-y_3)^2))</f>
        <v>1.9470301296276893</v>
      </c>
      <c r="AP185" s="12">
        <f>((x_3-xh)*(y_1-yh)-(x_1-xh)*(y_3-yh))/(SQRT((x_3-x_1)^2+(y_3-y_1)^2))</f>
        <v>17.22416105014937</v>
      </c>
    </row>
    <row r="186" spans="1:42" ht="12.75">
      <c r="A186">
        <f t="shared" si="48"/>
        <v>180</v>
      </c>
      <c r="B186">
        <v>-9.1379</v>
      </c>
      <c r="C186">
        <v>27.229</v>
      </c>
      <c r="D186">
        <v>50.5289</v>
      </c>
      <c r="E186" s="1">
        <f t="shared" si="49"/>
        <v>0.3847596652457207</v>
      </c>
      <c r="G186">
        <v>37.2699</v>
      </c>
      <c r="H186">
        <v>46.5022</v>
      </c>
      <c r="I186">
        <v>59.2389</v>
      </c>
      <c r="J186" s="1">
        <f t="shared" si="50"/>
        <v>0.3847596652457259</v>
      </c>
      <c r="L186">
        <v>1.7052</v>
      </c>
      <c r="M186">
        <v>87.604</v>
      </c>
      <c r="N186">
        <v>52.4888</v>
      </c>
      <c r="O186" s="1">
        <f t="shared" si="51"/>
        <v>0.38484626800840366</v>
      </c>
      <c r="Q186">
        <v>15.7545</v>
      </c>
      <c r="R186">
        <v>68.3917</v>
      </c>
      <c r="S186">
        <v>-14.3295</v>
      </c>
      <c r="T186" s="1">
        <f t="shared" si="52"/>
        <v>0.3847596652457259</v>
      </c>
      <c r="V186" s="1">
        <f t="shared" si="36"/>
        <v>15.7545</v>
      </c>
      <c r="W186" s="1">
        <f t="shared" si="37"/>
        <v>68.3917</v>
      </c>
      <c r="X186" s="1">
        <f t="shared" si="38"/>
        <v>255</v>
      </c>
      <c r="Y186" s="1">
        <f t="shared" si="53"/>
        <v>0.3847596652457259</v>
      </c>
      <c r="AA186" s="1">
        <f t="shared" si="39"/>
        <v>210.0533984115944</v>
      </c>
      <c r="AB186" s="1">
        <f t="shared" si="40"/>
        <v>198.15264550497426</v>
      </c>
      <c r="AC186" s="1">
        <f t="shared" si="41"/>
        <v>203.90507945419114</v>
      </c>
      <c r="AE186" s="1">
        <f t="shared" si="42"/>
        <v>51.00004155959091</v>
      </c>
      <c r="AF186" s="1">
        <f t="shared" si="43"/>
        <v>54.77015336239255</v>
      </c>
      <c r="AG186" s="1">
        <f t="shared" si="44"/>
        <v>61.372262876807795</v>
      </c>
      <c r="AI186" s="1">
        <f t="shared" si="45"/>
        <v>76.76128530723474</v>
      </c>
      <c r="AJ186" s="1">
        <f t="shared" si="46"/>
        <v>81.08923919029253</v>
      </c>
      <c r="AK186" s="1">
        <f t="shared" si="47"/>
        <v>83.29677299220575</v>
      </c>
      <c r="AN186" s="12">
        <f>((x_1-xh)*(y_2-yh)-(x_2-xh)*(y_1-yh))/(SQRT((x_1-x_2)^2+(y_1-y_2)^2))</f>
        <v>28.467505544266483</v>
      </c>
      <c r="AO186" s="12">
        <f>((x_2-xh)*(y_3-yh)-(x_3-xh)*(y_2-yh))/(SQRT((x_2-x_3)^2+(y_2-y_3)^2))</f>
        <v>1.9470670055844495</v>
      </c>
      <c r="AP186" s="12">
        <f>((x_3-xh)*(y_1-yh)-(x_1-xh)*(y_3-yh))/(SQRT((x_3-x_1)^2+(y_3-y_1)^2))</f>
        <v>17.224173993336183</v>
      </c>
    </row>
    <row r="187" spans="1:42" ht="12.75">
      <c r="A187">
        <f t="shared" si="48"/>
        <v>181</v>
      </c>
      <c r="B187">
        <v>-9.3201</v>
      </c>
      <c r="C187">
        <v>27.5446</v>
      </c>
      <c r="D187">
        <v>50.5289</v>
      </c>
      <c r="E187" s="1">
        <f t="shared" si="49"/>
        <v>0.36441761757631846</v>
      </c>
      <c r="G187">
        <v>37.0877</v>
      </c>
      <c r="H187">
        <v>46.8178</v>
      </c>
      <c r="I187">
        <v>59.2389</v>
      </c>
      <c r="J187" s="1">
        <f t="shared" si="50"/>
        <v>0.3644176175763163</v>
      </c>
      <c r="L187">
        <v>1.523</v>
      </c>
      <c r="M187">
        <v>87.9195</v>
      </c>
      <c r="N187">
        <v>52.4888</v>
      </c>
      <c r="O187" s="1">
        <f t="shared" si="51"/>
        <v>0.36433101707101484</v>
      </c>
      <c r="Q187">
        <v>15.5723</v>
      </c>
      <c r="R187">
        <v>68.7073</v>
      </c>
      <c r="S187">
        <v>-14.3295</v>
      </c>
      <c r="T187" s="1">
        <f t="shared" si="52"/>
        <v>0.3644176175763216</v>
      </c>
      <c r="V187" s="1">
        <f t="shared" si="36"/>
        <v>15.5723</v>
      </c>
      <c r="W187" s="1">
        <f t="shared" si="37"/>
        <v>68.7073</v>
      </c>
      <c r="X187" s="1">
        <f t="shared" si="38"/>
        <v>255</v>
      </c>
      <c r="Y187" s="1">
        <f t="shared" si="53"/>
        <v>0.3644176175763216</v>
      </c>
      <c r="AA187" s="1">
        <f t="shared" si="39"/>
        <v>210.0533984115944</v>
      </c>
      <c r="AB187" s="1">
        <f t="shared" si="40"/>
        <v>198.15264550497426</v>
      </c>
      <c r="AC187" s="1">
        <f t="shared" si="41"/>
        <v>203.9050700320372</v>
      </c>
      <c r="AE187" s="1">
        <f t="shared" si="42"/>
        <v>51.000041559590905</v>
      </c>
      <c r="AF187" s="1">
        <f t="shared" si="43"/>
        <v>54.7700783182752</v>
      </c>
      <c r="AG187" s="1">
        <f t="shared" si="44"/>
        <v>61.372164501751115</v>
      </c>
      <c r="AI187" s="1">
        <f t="shared" si="45"/>
        <v>76.76128530723474</v>
      </c>
      <c r="AJ187" s="1">
        <f t="shared" si="46"/>
        <v>81.08923919029253</v>
      </c>
      <c r="AK187" s="1">
        <f t="shared" si="47"/>
        <v>83.29679551884583</v>
      </c>
      <c r="AN187" s="12">
        <f>((x_1-xh)*(y_2-yh)-(x_2-xh)*(y_1-yh))/(SQRT((x_1-x_2)^2+(y_1-y_2)^2))</f>
        <v>28.46750554426649</v>
      </c>
      <c r="AO187" s="12">
        <f>((x_2-xh)*(y_3-yh)-(x_3-xh)*(y_2-yh))/(SQRT((x_2-x_3)^2+(y_2-y_3)^2))</f>
        <v>1.9470301296276802</v>
      </c>
      <c r="AP187" s="12">
        <f>((x_3-xh)*(y_1-yh)-(x_1-xh)*(y_3-yh))/(SQRT((x_3-x_1)^2+(y_3-y_1)^2))</f>
        <v>17.224161050149366</v>
      </c>
    </row>
    <row r="188" spans="1:42" ht="12.75">
      <c r="A188">
        <f t="shared" si="48"/>
        <v>182</v>
      </c>
      <c r="B188">
        <v>-9.5119</v>
      </c>
      <c r="C188">
        <v>27.8769</v>
      </c>
      <c r="D188">
        <v>50.5289</v>
      </c>
      <c r="E188" s="1">
        <f t="shared" si="49"/>
        <v>0.38368024447448457</v>
      </c>
      <c r="G188">
        <v>36.8958</v>
      </c>
      <c r="H188">
        <v>47.1501</v>
      </c>
      <c r="I188">
        <v>59.2389</v>
      </c>
      <c r="J188" s="1">
        <f t="shared" si="50"/>
        <v>0.38373024379113146</v>
      </c>
      <c r="L188">
        <v>1.3312</v>
      </c>
      <c r="M188">
        <v>88.2519</v>
      </c>
      <c r="N188">
        <v>52.4888</v>
      </c>
      <c r="O188" s="1">
        <f t="shared" si="51"/>
        <v>0.3837668563073218</v>
      </c>
      <c r="Q188">
        <v>15.3805</v>
      </c>
      <c r="R188">
        <v>69.0396</v>
      </c>
      <c r="S188">
        <v>-14.3295</v>
      </c>
      <c r="T188" s="1">
        <f t="shared" si="52"/>
        <v>0.38368024447447535</v>
      </c>
      <c r="V188" s="1">
        <f t="shared" si="36"/>
        <v>15.3805</v>
      </c>
      <c r="W188" s="1">
        <f t="shared" si="37"/>
        <v>69.0396</v>
      </c>
      <c r="X188" s="1">
        <f t="shared" si="38"/>
        <v>255</v>
      </c>
      <c r="Y188" s="1">
        <f t="shared" si="53"/>
        <v>0.38368024447447535</v>
      </c>
      <c r="AA188" s="1">
        <f t="shared" si="39"/>
        <v>210.0533984115944</v>
      </c>
      <c r="AB188" s="1">
        <f t="shared" si="40"/>
        <v>198.1526346470064</v>
      </c>
      <c r="AC188" s="1">
        <f t="shared" si="41"/>
        <v>203.90507945419114</v>
      </c>
      <c r="AE188" s="1">
        <f t="shared" si="42"/>
        <v>50.999950563995654</v>
      </c>
      <c r="AF188" s="1">
        <f t="shared" si="43"/>
        <v>54.770088427991425</v>
      </c>
      <c r="AG188" s="1">
        <f t="shared" si="44"/>
        <v>61.3722628768078</v>
      </c>
      <c r="AI188" s="1">
        <f t="shared" si="45"/>
        <v>76.76128530723474</v>
      </c>
      <c r="AJ188" s="1">
        <f t="shared" si="46"/>
        <v>81.08925921463761</v>
      </c>
      <c r="AK188" s="1">
        <f t="shared" si="47"/>
        <v>83.29677299220575</v>
      </c>
      <c r="AN188" s="12">
        <f>((x_1-xh)*(y_2-yh)-(x_2-xh)*(y_1-yh))/(SQRT((x_1-x_2)^2+(y_1-y_2)^2))</f>
        <v>28.46747594809708</v>
      </c>
      <c r="AO188" s="12">
        <f>((x_2-xh)*(y_3-yh)-(x_3-xh)*(y_2-yh))/(SQRT((x_2-x_3)^2+(y_2-y_3)^2))</f>
        <v>1.947034002029191</v>
      </c>
      <c r="AP188" s="12">
        <f>((x_3-xh)*(y_1-yh)-(x_1-xh)*(y_3-yh))/(SQRT((x_3-x_1)^2+(y_3-y_1)^2))</f>
        <v>17.224173993336187</v>
      </c>
    </row>
    <row r="189" spans="1:42" ht="12.75">
      <c r="A189">
        <f t="shared" si="48"/>
        <v>183</v>
      </c>
      <c r="B189">
        <v>-9.6964</v>
      </c>
      <c r="C189">
        <v>28.1965</v>
      </c>
      <c r="D189">
        <v>50.5289</v>
      </c>
      <c r="E189" s="1">
        <f t="shared" si="49"/>
        <v>0.369031719503894</v>
      </c>
      <c r="G189">
        <v>36.7113</v>
      </c>
      <c r="H189">
        <v>47.4697</v>
      </c>
      <c r="I189">
        <v>59.2389</v>
      </c>
      <c r="J189" s="1">
        <f t="shared" si="50"/>
        <v>0.369031719503894</v>
      </c>
      <c r="L189">
        <v>1.1467</v>
      </c>
      <c r="M189">
        <v>88.5714</v>
      </c>
      <c r="N189">
        <v>52.4888</v>
      </c>
      <c r="O189" s="1">
        <f t="shared" si="51"/>
        <v>0.36894511786984535</v>
      </c>
      <c r="Q189">
        <v>15.1959</v>
      </c>
      <c r="R189">
        <v>69.3592</v>
      </c>
      <c r="S189">
        <v>-14.3295</v>
      </c>
      <c r="T189" s="1">
        <f t="shared" si="52"/>
        <v>0.36908172536716743</v>
      </c>
      <c r="V189" s="1">
        <f t="shared" si="36"/>
        <v>15.1959</v>
      </c>
      <c r="W189" s="1">
        <f t="shared" si="37"/>
        <v>69.3592</v>
      </c>
      <c r="X189" s="1">
        <f t="shared" si="38"/>
        <v>255</v>
      </c>
      <c r="Y189" s="1">
        <f t="shared" si="53"/>
        <v>0.36908172536716743</v>
      </c>
      <c r="AA189" s="1">
        <f t="shared" si="39"/>
        <v>210.05338656110737</v>
      </c>
      <c r="AB189" s="1">
        <f t="shared" si="40"/>
        <v>198.15264550497426</v>
      </c>
      <c r="AC189" s="1">
        <f t="shared" si="41"/>
        <v>203.90506314194357</v>
      </c>
      <c r="AE189" s="1">
        <f t="shared" si="42"/>
        <v>50.999950563995654</v>
      </c>
      <c r="AF189" s="1">
        <f t="shared" si="43"/>
        <v>54.7700133837851</v>
      </c>
      <c r="AG189" s="1">
        <f t="shared" si="44"/>
        <v>61.372164501751115</v>
      </c>
      <c r="AI189" s="1">
        <f t="shared" si="45"/>
        <v>76.76129904701138</v>
      </c>
      <c r="AJ189" s="1">
        <f t="shared" si="46"/>
        <v>81.08923919029253</v>
      </c>
      <c r="AK189" s="1">
        <f t="shared" si="47"/>
        <v>83.29681199184371</v>
      </c>
      <c r="AN189" s="12">
        <f>((x_1-xh)*(y_2-yh)-(x_2-xh)*(y_1-yh))/(SQRT((x_1-x_2)^2+(y_1-y_2)^2))</f>
        <v>28.467514302204794</v>
      </c>
      <c r="AO189" s="12">
        <f>((x_2-xh)*(y_3-yh)-(x_3-xh)*(y_2-yh))/(SQRT((x_2-x_3)^2+(y_2-y_3)^2))</f>
        <v>1.947072746841847</v>
      </c>
      <c r="AP189" s="12">
        <f>((x_3-xh)*(y_1-yh)-(x_1-xh)*(y_3-yh))/(SQRT((x_3-x_1)^2+(y_3-y_1)^2))</f>
        <v>17.22406262489433</v>
      </c>
    </row>
    <row r="190" spans="1:42" ht="12.75">
      <c r="A190">
        <f t="shared" si="48"/>
        <v>184</v>
      </c>
      <c r="B190">
        <v>-9.8896</v>
      </c>
      <c r="C190">
        <v>28.531</v>
      </c>
      <c r="D190">
        <v>50.5289</v>
      </c>
      <c r="E190" s="1">
        <f t="shared" si="49"/>
        <v>0.3862855032226794</v>
      </c>
      <c r="G190">
        <v>36.5182</v>
      </c>
      <c r="H190">
        <v>47.8042</v>
      </c>
      <c r="I190">
        <v>59.2389</v>
      </c>
      <c r="J190" s="1">
        <f t="shared" si="50"/>
        <v>0.38623549810963703</v>
      </c>
      <c r="L190">
        <v>0.9535</v>
      </c>
      <c r="M190">
        <v>88.906</v>
      </c>
      <c r="N190">
        <v>52.4888</v>
      </c>
      <c r="O190" s="1">
        <f t="shared" si="51"/>
        <v>0.3863721004420557</v>
      </c>
      <c r="Q190">
        <v>15.0028</v>
      </c>
      <c r="R190">
        <v>69.6937</v>
      </c>
      <c r="S190">
        <v>-14.3295</v>
      </c>
      <c r="T190" s="1">
        <f t="shared" si="52"/>
        <v>0.3862354981096423</v>
      </c>
      <c r="V190" s="1">
        <f t="shared" si="36"/>
        <v>15.0028</v>
      </c>
      <c r="W190" s="1">
        <f t="shared" si="37"/>
        <v>69.6937</v>
      </c>
      <c r="X190" s="1">
        <f t="shared" si="38"/>
        <v>255</v>
      </c>
      <c r="Y190" s="1">
        <f t="shared" si="53"/>
        <v>0.3862354981096423</v>
      </c>
      <c r="AA190" s="1">
        <f t="shared" si="39"/>
        <v>210.0533984115944</v>
      </c>
      <c r="AB190" s="1">
        <f t="shared" si="40"/>
        <v>198.15264550497426</v>
      </c>
      <c r="AC190" s="1">
        <f t="shared" si="41"/>
        <v>203.90507945419114</v>
      </c>
      <c r="AE190" s="1">
        <f t="shared" si="42"/>
        <v>51.00004155959091</v>
      </c>
      <c r="AF190" s="1">
        <f t="shared" si="43"/>
        <v>54.770153362392556</v>
      </c>
      <c r="AG190" s="1">
        <f t="shared" si="44"/>
        <v>61.3722628768078</v>
      </c>
      <c r="AI190" s="1">
        <f t="shared" si="45"/>
        <v>76.76128530723474</v>
      </c>
      <c r="AJ190" s="1">
        <f t="shared" si="46"/>
        <v>81.08923919029253</v>
      </c>
      <c r="AK190" s="1">
        <f t="shared" si="47"/>
        <v>83.29677299220575</v>
      </c>
      <c r="AN190" s="12">
        <f>((x_1-xh)*(y_2-yh)-(x_2-xh)*(y_1-yh))/(SQRT((x_1-x_2)^2+(y_1-y_2)^2))</f>
        <v>28.467505544266494</v>
      </c>
      <c r="AO190" s="12">
        <f>((x_2-xh)*(y_3-yh)-(x_3-xh)*(y_2-yh))/(SQRT((x_2-x_3)^2+(y_2-y_3)^2))</f>
        <v>1.9470670055844472</v>
      </c>
      <c r="AP190" s="12">
        <f>((x_3-xh)*(y_1-yh)-(x_1-xh)*(y_3-yh))/(SQRT((x_3-x_1)^2+(y_3-y_1)^2))</f>
        <v>17.224173993336183</v>
      </c>
    </row>
    <row r="191" spans="1:42" ht="12.75">
      <c r="A191">
        <f t="shared" si="48"/>
        <v>185</v>
      </c>
      <c r="B191">
        <v>-10.0737</v>
      </c>
      <c r="C191">
        <v>28.8499</v>
      </c>
      <c r="D191">
        <v>50.5289</v>
      </c>
      <c r="E191" s="1">
        <f t="shared" si="49"/>
        <v>0.36822550156120654</v>
      </c>
      <c r="G191">
        <v>36.3341</v>
      </c>
      <c r="H191">
        <v>48.1231</v>
      </c>
      <c r="I191">
        <v>59.2389</v>
      </c>
      <c r="J191" s="1">
        <f t="shared" si="50"/>
        <v>0.3682255015612035</v>
      </c>
      <c r="L191">
        <v>0.7694</v>
      </c>
      <c r="M191">
        <v>89.2248</v>
      </c>
      <c r="N191">
        <v>52.4888</v>
      </c>
      <c r="O191" s="1">
        <f t="shared" si="51"/>
        <v>0.3681389004166735</v>
      </c>
      <c r="Q191">
        <v>14.8187</v>
      </c>
      <c r="R191">
        <v>70.0126</v>
      </c>
      <c r="S191">
        <v>-14.3295</v>
      </c>
      <c r="T191" s="1">
        <f t="shared" si="52"/>
        <v>0.3682255015612035</v>
      </c>
      <c r="V191" s="1">
        <f t="shared" si="36"/>
        <v>14.8187</v>
      </c>
      <c r="W191" s="1">
        <f t="shared" si="37"/>
        <v>70.0126</v>
      </c>
      <c r="X191" s="1">
        <f t="shared" si="38"/>
        <v>255</v>
      </c>
      <c r="Y191" s="1">
        <f t="shared" si="53"/>
        <v>0.3682255015612035</v>
      </c>
      <c r="AA191" s="1">
        <f t="shared" si="39"/>
        <v>210.0533984115944</v>
      </c>
      <c r="AB191" s="1">
        <f t="shared" si="40"/>
        <v>198.15264550497426</v>
      </c>
      <c r="AC191" s="1">
        <f t="shared" si="41"/>
        <v>203.9050700320372</v>
      </c>
      <c r="AE191" s="1">
        <f t="shared" si="42"/>
        <v>51.00004155959091</v>
      </c>
      <c r="AF191" s="1">
        <f t="shared" si="43"/>
        <v>54.77007831827521</v>
      </c>
      <c r="AG191" s="1">
        <f t="shared" si="44"/>
        <v>61.372164501751115</v>
      </c>
      <c r="AI191" s="1">
        <f t="shared" si="45"/>
        <v>76.76128530723474</v>
      </c>
      <c r="AJ191" s="1">
        <f t="shared" si="46"/>
        <v>81.08923919029253</v>
      </c>
      <c r="AK191" s="1">
        <f t="shared" si="47"/>
        <v>83.29679551884583</v>
      </c>
      <c r="AN191" s="12">
        <f>((x_1-xh)*(y_2-yh)-(x_2-xh)*(y_1-yh))/(SQRT((x_1-x_2)^2+(y_1-y_2)^2))</f>
        <v>28.467505544266487</v>
      </c>
      <c r="AO191" s="12">
        <f>((x_2-xh)*(y_3-yh)-(x_3-xh)*(y_2-yh))/(SQRT((x_2-x_3)^2+(y_2-y_3)^2))</f>
        <v>1.94703012962768</v>
      </c>
      <c r="AP191" s="12">
        <f>((x_3-xh)*(y_1-yh)-(x_1-xh)*(y_3-yh))/(SQRT((x_3-x_1)^2+(y_3-y_1)^2))</f>
        <v>17.224161050149366</v>
      </c>
    </row>
    <row r="192" spans="1:42" ht="12.75">
      <c r="A192">
        <f t="shared" si="48"/>
        <v>186</v>
      </c>
      <c r="B192">
        <v>-10.2669</v>
      </c>
      <c r="C192">
        <v>29.1845</v>
      </c>
      <c r="D192">
        <v>50.5289</v>
      </c>
      <c r="E192" s="1">
        <f t="shared" si="49"/>
        <v>0.386372100442046</v>
      </c>
      <c r="G192">
        <v>36.1409</v>
      </c>
      <c r="H192">
        <v>48.4577</v>
      </c>
      <c r="I192">
        <v>59.2389</v>
      </c>
      <c r="J192" s="1">
        <f t="shared" si="50"/>
        <v>0.38637210044204817</v>
      </c>
      <c r="L192">
        <v>0.5762</v>
      </c>
      <c r="M192">
        <v>89.5595</v>
      </c>
      <c r="N192">
        <v>52.4888</v>
      </c>
      <c r="O192" s="1">
        <f t="shared" si="51"/>
        <v>0.3864587041327943</v>
      </c>
      <c r="Q192">
        <v>14.6255</v>
      </c>
      <c r="R192">
        <v>70.3472</v>
      </c>
      <c r="S192">
        <v>-14.3295</v>
      </c>
      <c r="T192" s="1">
        <f t="shared" si="52"/>
        <v>0.3863721004420429</v>
      </c>
      <c r="V192" s="1">
        <f t="shared" si="36"/>
        <v>14.6255</v>
      </c>
      <c r="W192" s="1">
        <f t="shared" si="37"/>
        <v>70.3472</v>
      </c>
      <c r="X192" s="1">
        <f t="shared" si="38"/>
        <v>255</v>
      </c>
      <c r="Y192" s="1">
        <f t="shared" si="53"/>
        <v>0.3863721004420429</v>
      </c>
      <c r="AA192" s="1">
        <f t="shared" si="39"/>
        <v>210.0533984115944</v>
      </c>
      <c r="AB192" s="1">
        <f t="shared" si="40"/>
        <v>198.15264550497426</v>
      </c>
      <c r="AC192" s="1">
        <f t="shared" si="41"/>
        <v>203.90507945419114</v>
      </c>
      <c r="AE192" s="1">
        <f t="shared" si="42"/>
        <v>51.00004155959091</v>
      </c>
      <c r="AF192" s="1">
        <f t="shared" si="43"/>
        <v>54.77015336239255</v>
      </c>
      <c r="AG192" s="1">
        <f t="shared" si="44"/>
        <v>61.372262876807795</v>
      </c>
      <c r="AI192" s="1">
        <f t="shared" si="45"/>
        <v>76.76128530723474</v>
      </c>
      <c r="AJ192" s="1">
        <f t="shared" si="46"/>
        <v>81.08923919029253</v>
      </c>
      <c r="AK192" s="1">
        <f t="shared" si="47"/>
        <v>83.29677299220575</v>
      </c>
      <c r="AN192" s="12">
        <f>((x_1-xh)*(y_2-yh)-(x_2-xh)*(y_1-yh))/(SQRT((x_1-x_2)^2+(y_1-y_2)^2))</f>
        <v>28.467505544266483</v>
      </c>
      <c r="AO192" s="12">
        <f>((x_2-xh)*(y_3-yh)-(x_3-xh)*(y_2-yh))/(SQRT((x_2-x_3)^2+(y_2-y_3)^2))</f>
        <v>1.9470670055844495</v>
      </c>
      <c r="AP192" s="12">
        <f>((x_3-xh)*(y_1-yh)-(x_1-xh)*(y_3-yh))/(SQRT((x_3-x_1)^2+(y_3-y_1)^2))</f>
        <v>17.224173993336183</v>
      </c>
    </row>
    <row r="193" spans="1:42" ht="12.75">
      <c r="A193">
        <f t="shared" si="48"/>
        <v>187</v>
      </c>
      <c r="B193">
        <v>-10.4506</v>
      </c>
      <c r="C193">
        <v>29.5028</v>
      </c>
      <c r="D193">
        <v>50.5289</v>
      </c>
      <c r="E193" s="1">
        <f t="shared" si="49"/>
        <v>0.36750589110924525</v>
      </c>
      <c r="G193">
        <v>35.9571</v>
      </c>
      <c r="H193">
        <v>48.7759</v>
      </c>
      <c r="I193">
        <v>59.2389</v>
      </c>
      <c r="J193" s="1">
        <f t="shared" si="50"/>
        <v>0.3674692912339753</v>
      </c>
      <c r="L193">
        <v>0.3925</v>
      </c>
      <c r="M193">
        <v>89.8777</v>
      </c>
      <c r="N193">
        <v>52.4888</v>
      </c>
      <c r="O193" s="1">
        <f t="shared" si="51"/>
        <v>0.36741928365289</v>
      </c>
      <c r="Q193">
        <v>14.4418</v>
      </c>
      <c r="R193">
        <v>70.6655</v>
      </c>
      <c r="S193">
        <v>-14.3295</v>
      </c>
      <c r="T193" s="1">
        <f t="shared" si="52"/>
        <v>0.3675058911092391</v>
      </c>
      <c r="V193" s="1">
        <f t="shared" si="36"/>
        <v>14.4418</v>
      </c>
      <c r="W193" s="1">
        <f t="shared" si="37"/>
        <v>70.6655</v>
      </c>
      <c r="X193" s="1">
        <f t="shared" si="38"/>
        <v>255</v>
      </c>
      <c r="Y193" s="1">
        <f t="shared" si="53"/>
        <v>0.3675058911092391</v>
      </c>
      <c r="AA193" s="1">
        <f t="shared" si="39"/>
        <v>210.0533984115944</v>
      </c>
      <c r="AB193" s="1">
        <f t="shared" si="40"/>
        <v>198.15264569381858</v>
      </c>
      <c r="AC193" s="1">
        <f t="shared" si="41"/>
        <v>203.9050700320372</v>
      </c>
      <c r="AE193" s="1">
        <f t="shared" si="42"/>
        <v>50.99991277345482</v>
      </c>
      <c r="AF193" s="1">
        <f t="shared" si="43"/>
        <v>54.770088427991425</v>
      </c>
      <c r="AG193" s="1">
        <f t="shared" si="44"/>
        <v>61.37216450175112</v>
      </c>
      <c r="AI193" s="1">
        <f t="shared" si="45"/>
        <v>76.76128530723474</v>
      </c>
      <c r="AJ193" s="1">
        <f t="shared" si="46"/>
        <v>81.08923884202481</v>
      </c>
      <c r="AK193" s="1">
        <f t="shared" si="47"/>
        <v>83.29679551884583</v>
      </c>
      <c r="AN193" s="12">
        <f>((x_1-xh)*(y_2-yh)-(x_2-xh)*(y_1-yh))/(SQRT((x_1-x_2)^2+(y_1-y_2)^2))</f>
        <v>28.467547212504726</v>
      </c>
      <c r="AO193" s="12">
        <f>((x_2-xh)*(y_3-yh)-(x_3-xh)*(y_2-yh))/(SQRT((x_2-x_3)^2+(y_2-y_3)^2))</f>
        <v>1.9469685688420608</v>
      </c>
      <c r="AP193" s="12">
        <f>((x_3-xh)*(y_1-yh)-(x_1-xh)*(y_3-yh))/(SQRT((x_3-x_1)^2+(y_3-y_1)^2))</f>
        <v>17.224161050149373</v>
      </c>
    </row>
    <row r="194" spans="1:42" ht="12.75">
      <c r="A194">
        <f t="shared" si="48"/>
        <v>188</v>
      </c>
      <c r="B194">
        <v>-10.644</v>
      </c>
      <c r="C194">
        <v>29.8377</v>
      </c>
      <c r="D194">
        <v>50.5289</v>
      </c>
      <c r="E194" s="1">
        <f t="shared" si="49"/>
        <v>0.3867319097255887</v>
      </c>
      <c r="G194">
        <v>35.7638</v>
      </c>
      <c r="H194">
        <v>49.1109</v>
      </c>
      <c r="I194">
        <v>59.2389</v>
      </c>
      <c r="J194" s="1">
        <f t="shared" si="50"/>
        <v>0.3867685225040917</v>
      </c>
      <c r="L194">
        <v>0.1991</v>
      </c>
      <c r="M194">
        <v>90.2127</v>
      </c>
      <c r="N194">
        <v>52.4888</v>
      </c>
      <c r="O194" s="1">
        <f t="shared" si="51"/>
        <v>0.38681851041540893</v>
      </c>
      <c r="Q194">
        <v>14.2484</v>
      </c>
      <c r="R194">
        <v>71.0004</v>
      </c>
      <c r="S194">
        <v>-14.3295</v>
      </c>
      <c r="T194" s="1">
        <f t="shared" si="52"/>
        <v>0.3867319097255918</v>
      </c>
      <c r="V194" s="1">
        <f t="shared" si="36"/>
        <v>14.2484</v>
      </c>
      <c r="W194" s="1">
        <f t="shared" si="37"/>
        <v>71.0004</v>
      </c>
      <c r="X194" s="1">
        <f t="shared" si="38"/>
        <v>255</v>
      </c>
      <c r="Y194" s="1">
        <f t="shared" si="53"/>
        <v>0.3867319097255918</v>
      </c>
      <c r="AA194" s="1">
        <f t="shared" si="39"/>
        <v>210.0533984115944</v>
      </c>
      <c r="AB194" s="1">
        <f t="shared" si="40"/>
        <v>198.15264550497426</v>
      </c>
      <c r="AC194" s="1">
        <f t="shared" si="41"/>
        <v>203.90507945419114</v>
      </c>
      <c r="AE194" s="1">
        <f t="shared" si="42"/>
        <v>51.00004155959091</v>
      </c>
      <c r="AF194" s="1">
        <f t="shared" si="43"/>
        <v>54.77015336239255</v>
      </c>
      <c r="AG194" s="1">
        <f t="shared" si="44"/>
        <v>61.372262876807795</v>
      </c>
      <c r="AI194" s="1">
        <f t="shared" si="45"/>
        <v>76.76128530723474</v>
      </c>
      <c r="AJ194" s="1">
        <f t="shared" si="46"/>
        <v>81.08923919029253</v>
      </c>
      <c r="AK194" s="1">
        <f t="shared" si="47"/>
        <v>83.29677299220575</v>
      </c>
      <c r="AN194" s="12">
        <f>((x_1-xh)*(y_2-yh)-(x_2-xh)*(y_1-yh))/(SQRT((x_1-x_2)^2+(y_1-y_2)^2))</f>
        <v>28.467505544266487</v>
      </c>
      <c r="AO194" s="12">
        <f>((x_2-xh)*(y_3-yh)-(x_3-xh)*(y_2-yh))/(SQRT((x_2-x_3)^2+(y_2-y_3)^2))</f>
        <v>1.9470670055844506</v>
      </c>
      <c r="AP194" s="12">
        <f>((x_3-xh)*(y_1-yh)-(x_1-xh)*(y_3-yh))/(SQRT((x_3-x_1)^2+(y_3-y_1)^2))</f>
        <v>17.224173993336183</v>
      </c>
    </row>
    <row r="195" spans="1:42" ht="12.75">
      <c r="A195">
        <f t="shared" si="48"/>
        <v>189</v>
      </c>
      <c r="B195">
        <v>-10.8275</v>
      </c>
      <c r="C195">
        <v>30.1555</v>
      </c>
      <c r="D195">
        <v>50.5289</v>
      </c>
      <c r="E195" s="1">
        <f t="shared" si="49"/>
        <v>0.3669728736568945</v>
      </c>
      <c r="G195">
        <v>35.5803</v>
      </c>
      <c r="H195">
        <v>49.4287</v>
      </c>
      <c r="I195">
        <v>59.2389</v>
      </c>
      <c r="J195" s="1">
        <f t="shared" si="50"/>
        <v>0.36697287365689546</v>
      </c>
      <c r="L195">
        <v>0.0156</v>
      </c>
      <c r="M195">
        <v>90.5305</v>
      </c>
      <c r="N195">
        <v>52.4888</v>
      </c>
      <c r="O195" s="1">
        <f t="shared" si="51"/>
        <v>0.36697287365690046</v>
      </c>
      <c r="Q195">
        <v>14.0649</v>
      </c>
      <c r="R195">
        <v>71.3182</v>
      </c>
      <c r="S195">
        <v>-14.3295</v>
      </c>
      <c r="T195" s="1">
        <f t="shared" si="52"/>
        <v>0.3669728736569007</v>
      </c>
      <c r="V195" s="1">
        <f t="shared" si="36"/>
        <v>14.0649</v>
      </c>
      <c r="W195" s="1">
        <f t="shared" si="37"/>
        <v>71.3182</v>
      </c>
      <c r="X195" s="1">
        <f t="shared" si="38"/>
        <v>255</v>
      </c>
      <c r="Y195" s="1">
        <f t="shared" si="53"/>
        <v>0.3669728736569007</v>
      </c>
      <c r="AA195" s="1">
        <f t="shared" si="39"/>
        <v>210.0533984115944</v>
      </c>
      <c r="AB195" s="1">
        <f t="shared" si="40"/>
        <v>198.15264550497426</v>
      </c>
      <c r="AC195" s="1">
        <f t="shared" si="41"/>
        <v>203.90507945419114</v>
      </c>
      <c r="AE195" s="1">
        <f t="shared" si="42"/>
        <v>51.00004155959091</v>
      </c>
      <c r="AF195" s="1">
        <f t="shared" si="43"/>
        <v>54.770153362392556</v>
      </c>
      <c r="AG195" s="1">
        <f t="shared" si="44"/>
        <v>61.372262876807795</v>
      </c>
      <c r="AI195" s="1">
        <f t="shared" si="45"/>
        <v>76.76128530723474</v>
      </c>
      <c r="AJ195" s="1">
        <f t="shared" si="46"/>
        <v>81.08923919029253</v>
      </c>
      <c r="AK195" s="1">
        <f t="shared" si="47"/>
        <v>83.29677299220575</v>
      </c>
      <c r="AN195" s="12">
        <f>((x_1-xh)*(y_2-yh)-(x_2-xh)*(y_1-yh))/(SQRT((x_1-x_2)^2+(y_1-y_2)^2))</f>
        <v>28.467505544266487</v>
      </c>
      <c r="AO195" s="12">
        <f>((x_2-xh)*(y_3-yh)-(x_3-xh)*(y_2-yh))/(SQRT((x_2-x_3)^2+(y_2-y_3)^2))</f>
        <v>1.9470670055844472</v>
      </c>
      <c r="AP195" s="12">
        <f>((x_3-xh)*(y_1-yh)-(x_1-xh)*(y_3-yh))/(SQRT((x_3-x_1)^2+(y_3-y_1)^2))</f>
        <v>17.224173993336183</v>
      </c>
    </row>
    <row r="196" spans="1:42" ht="12.75">
      <c r="A196">
        <f t="shared" si="48"/>
        <v>190</v>
      </c>
      <c r="B196">
        <v>-11.0213</v>
      </c>
      <c r="C196">
        <v>30.4911</v>
      </c>
      <c r="D196">
        <v>50.5289</v>
      </c>
      <c r="E196" s="1">
        <f t="shared" si="49"/>
        <v>0.3875381271565411</v>
      </c>
      <c r="G196">
        <v>35.3865</v>
      </c>
      <c r="H196">
        <v>49.7643</v>
      </c>
      <c r="I196">
        <v>59.2389</v>
      </c>
      <c r="J196" s="1">
        <f t="shared" si="50"/>
        <v>0.3875381271565429</v>
      </c>
      <c r="L196">
        <v>-0.1782</v>
      </c>
      <c r="M196">
        <v>90.8661</v>
      </c>
      <c r="N196">
        <v>52.4888</v>
      </c>
      <c r="O196" s="1">
        <f t="shared" si="51"/>
        <v>0.3875381271565414</v>
      </c>
      <c r="Q196">
        <v>13.8711</v>
      </c>
      <c r="R196">
        <v>71.6539</v>
      </c>
      <c r="S196">
        <v>-14.3295</v>
      </c>
      <c r="T196" s="1">
        <f t="shared" si="52"/>
        <v>0.3876247283133419</v>
      </c>
      <c r="V196" s="1">
        <f t="shared" si="36"/>
        <v>13.8711</v>
      </c>
      <c r="W196" s="1">
        <f t="shared" si="37"/>
        <v>71.6539</v>
      </c>
      <c r="X196" s="1">
        <f t="shared" si="38"/>
        <v>255</v>
      </c>
      <c r="Y196" s="1">
        <f t="shared" si="53"/>
        <v>0.3876247283133419</v>
      </c>
      <c r="AA196" s="1">
        <f t="shared" si="39"/>
        <v>210.05341800792007</v>
      </c>
      <c r="AB196" s="1">
        <f t="shared" si="40"/>
        <v>198.15265655178584</v>
      </c>
      <c r="AC196" s="1">
        <f t="shared" si="41"/>
        <v>203.9050700320372</v>
      </c>
      <c r="AE196" s="1">
        <f t="shared" si="42"/>
        <v>51.000041559590905</v>
      </c>
      <c r="AF196" s="1">
        <f t="shared" si="43"/>
        <v>54.77015336239255</v>
      </c>
      <c r="AG196" s="1">
        <f t="shared" si="44"/>
        <v>61.372262876807795</v>
      </c>
      <c r="AI196" s="1">
        <f t="shared" si="45"/>
        <v>76.76126258675646</v>
      </c>
      <c r="AJ196" s="1">
        <f t="shared" si="46"/>
        <v>81.08921881772847</v>
      </c>
      <c r="AK196" s="1">
        <f t="shared" si="47"/>
        <v>83.29679551884583</v>
      </c>
      <c r="AN196" s="12">
        <f>((x_1-xh)*(y_2-yh)-(x_2-xh)*(y_1-yh))/(SQRT((x_1-x_2)^2+(y_1-y_2)^2))</f>
        <v>28.467597896677542</v>
      </c>
      <c r="AO196" s="12">
        <f>((x_2-xh)*(y_3-yh)-(x_3-xh)*(y_2-yh))/(SQRT((x_2-x_3)^2+(y_2-y_3)^2))</f>
        <v>1.9470015722921183</v>
      </c>
      <c r="AP196" s="12">
        <f>((x_3-xh)*(y_1-yh)-(x_1-xh)*(y_3-yh))/(SQRT((x_3-x_1)^2+(y_3-y_1)^2))</f>
        <v>17.224156316567026</v>
      </c>
    </row>
    <row r="197" spans="1:42" ht="12.75">
      <c r="A197">
        <f t="shared" si="48"/>
        <v>191</v>
      </c>
      <c r="B197">
        <v>-11.2046</v>
      </c>
      <c r="C197">
        <v>30.8087</v>
      </c>
      <c r="D197">
        <v>50.5289</v>
      </c>
      <c r="E197" s="1">
        <f t="shared" si="49"/>
        <v>0.36669967275687765</v>
      </c>
      <c r="G197">
        <v>35.2031</v>
      </c>
      <c r="H197">
        <v>50.0819</v>
      </c>
      <c r="I197">
        <v>59.2389</v>
      </c>
      <c r="J197" s="1">
        <f t="shared" si="50"/>
        <v>0.36674966939316905</v>
      </c>
      <c r="L197">
        <v>-0.3615</v>
      </c>
      <c r="M197">
        <v>91.1837</v>
      </c>
      <c r="N197">
        <v>52.4888</v>
      </c>
      <c r="O197" s="1">
        <f t="shared" si="51"/>
        <v>0.366699672756875</v>
      </c>
      <c r="Q197">
        <v>13.6878</v>
      </c>
      <c r="R197">
        <v>71.9715</v>
      </c>
      <c r="S197">
        <v>-14.3295</v>
      </c>
      <c r="T197" s="1">
        <f t="shared" si="52"/>
        <v>0.36669967275688775</v>
      </c>
      <c r="V197" s="1">
        <f t="shared" si="36"/>
        <v>13.6878</v>
      </c>
      <c r="W197" s="1">
        <f t="shared" si="37"/>
        <v>71.9715</v>
      </c>
      <c r="X197" s="1">
        <f t="shared" si="38"/>
        <v>255</v>
      </c>
      <c r="Y197" s="1">
        <f t="shared" si="53"/>
        <v>0.36669967275688775</v>
      </c>
      <c r="AA197" s="1">
        <f t="shared" si="39"/>
        <v>210.05341800792007</v>
      </c>
      <c r="AB197" s="1">
        <f t="shared" si="40"/>
        <v>198.15264569381858</v>
      </c>
      <c r="AC197" s="1">
        <f t="shared" si="41"/>
        <v>203.9050700320372</v>
      </c>
      <c r="AE197" s="1">
        <f t="shared" si="42"/>
        <v>50.99995056399565</v>
      </c>
      <c r="AF197" s="1">
        <f t="shared" si="43"/>
        <v>54.770088427991425</v>
      </c>
      <c r="AG197" s="1">
        <f t="shared" si="44"/>
        <v>61.372262876807795</v>
      </c>
      <c r="AI197" s="1">
        <f t="shared" si="45"/>
        <v>76.76126258675646</v>
      </c>
      <c r="AJ197" s="1">
        <f t="shared" si="46"/>
        <v>81.08923884202481</v>
      </c>
      <c r="AK197" s="1">
        <f t="shared" si="47"/>
        <v>83.29679551884583</v>
      </c>
      <c r="AN197" s="12">
        <f>((x_1-xh)*(y_2-yh)-(x_2-xh)*(y_1-yh))/(SQRT((x_1-x_2)^2+(y_1-y_2)^2))</f>
        <v>28.467568300478877</v>
      </c>
      <c r="AO197" s="12">
        <f>((x_2-xh)*(y_3-yh)-(x_3-xh)*(y_2-yh))/(SQRT((x_2-x_3)^2+(y_2-y_3)^2))</f>
        <v>1.9469685688420535</v>
      </c>
      <c r="AP197" s="12">
        <f>((x_3-xh)*(y_1-yh)-(x_1-xh)*(y_3-yh))/(SQRT((x_3-x_1)^2+(y_3-y_1)^2))</f>
        <v>17.22415631656702</v>
      </c>
    </row>
    <row r="198" spans="1:42" ht="12.75">
      <c r="A198">
        <f t="shared" si="48"/>
        <v>192</v>
      </c>
      <c r="B198">
        <v>-11.3039</v>
      </c>
      <c r="C198">
        <v>30.9808</v>
      </c>
      <c r="D198">
        <v>50.5289</v>
      </c>
      <c r="E198" s="1">
        <f t="shared" si="49"/>
        <v>0.19869297924184223</v>
      </c>
      <c r="G198">
        <v>35.1038</v>
      </c>
      <c r="H198">
        <v>50.2539</v>
      </c>
      <c r="I198">
        <v>59.2389</v>
      </c>
      <c r="J198" s="1">
        <f t="shared" si="50"/>
        <v>0.1986063694849723</v>
      </c>
      <c r="L198">
        <v>-0.4608</v>
      </c>
      <c r="M198">
        <v>91.3557</v>
      </c>
      <c r="N198">
        <v>52.4888</v>
      </c>
      <c r="O198" s="1">
        <f t="shared" si="51"/>
        <v>0.19860636948496638</v>
      </c>
      <c r="Q198">
        <v>13.5884</v>
      </c>
      <c r="R198">
        <v>72.1435</v>
      </c>
      <c r="S198">
        <v>-14.3295</v>
      </c>
      <c r="T198" s="1">
        <f t="shared" si="52"/>
        <v>0.1986563867586412</v>
      </c>
      <c r="V198" s="1">
        <f aca="true" t="shared" si="54" ref="V198:V253">xc</f>
        <v>13.5884</v>
      </c>
      <c r="W198" s="1">
        <f aca="true" t="shared" si="55" ref="W198:W253">yc</f>
        <v>72.1435</v>
      </c>
      <c r="X198" s="1">
        <f aca="true" t="shared" si="56" ref="X198:X253">Height</f>
        <v>255</v>
      </c>
      <c r="Y198" s="1">
        <f t="shared" si="53"/>
        <v>0.1986563867586412</v>
      </c>
      <c r="AA198" s="1">
        <f aca="true" t="shared" si="57" ref="AA198:AA253">SQRT((xh-x_1)^2+(yh-y_1)^2+(zh-z_1)^2)</f>
        <v>210.05338656110737</v>
      </c>
      <c r="AB198" s="1">
        <f aca="true" t="shared" si="58" ref="AB198:AB253">SQRT((xh-x_2)^2+(yh-y_2)^2+(zh-z_2)^2)</f>
        <v>198.15265655178584</v>
      </c>
      <c r="AC198" s="1">
        <f aca="true" t="shared" si="59" ref="AC198:AC253">SQRT((xh-x_3)^2+(yh-y_3)^2+(zh-z_3)^2)</f>
        <v>203.90506314194357</v>
      </c>
      <c r="AE198" s="1">
        <f aca="true" t="shared" si="60" ref="AE198:AE253">SQRT((x_2-x_1)^2+(y_2-y_1)^2+(z_2-z_1)^2)</f>
        <v>50.999912773454824</v>
      </c>
      <c r="AF198" s="1">
        <f aca="true" t="shared" si="61" ref="AF198:AF253">SQRT((x_2-x_3)^2+(y_2-y_3)^2+(z_2-z_3)^2)</f>
        <v>54.77008842799142</v>
      </c>
      <c r="AG198" s="1">
        <f aca="true" t="shared" si="62" ref="AG198:AG253">SQRT((x_3-x_1)^2+(y_3-y_1)^2+(z_3-z_1)^2)</f>
        <v>61.372164501751115</v>
      </c>
      <c r="AI198" s="1">
        <f aca="true" t="shared" si="63" ref="AI198:AI253">ASIN((zh-z_1)/len1)*180/PI()</f>
        <v>76.76129904701138</v>
      </c>
      <c r="AJ198" s="1">
        <f aca="true" t="shared" si="64" ref="AJ198:AJ253">ASIN((zh-z_2)/len2)*180/PI()</f>
        <v>81.08921881772847</v>
      </c>
      <c r="AK198" s="1">
        <f aca="true" t="shared" si="65" ref="AK198:AK253">ASIN((zh-z_3)/len3)*180/PI()</f>
        <v>83.29681199184371</v>
      </c>
      <c r="AN198" s="12">
        <f>((x_1-xh)*(y_2-yh)-(x_2-xh)*(y_1-yh))/(SQRT((x_1-x_2)^2+(y_1-y_2)^2))</f>
        <v>28.46758556644272</v>
      </c>
      <c r="AO198" s="12">
        <f>((x_2-xh)*(y_3-yh)-(x_3-xh)*(y_2-yh))/(SQRT((x_2-x_3)^2+(y_2-y_3)^2))</f>
        <v>1.947044189593324</v>
      </c>
      <c r="AP198" s="12">
        <f>((x_3-xh)*(y_1-yh)-(x_1-xh)*(y_3-yh))/(SQRT((x_3-x_1)^2+(y_3-y_1)^2))</f>
        <v>17.22406262489433</v>
      </c>
    </row>
    <row r="199" spans="1:42" ht="12.75">
      <c r="A199">
        <f aca="true" t="shared" si="66" ref="A199:A253">A198+1</f>
        <v>193</v>
      </c>
      <c r="B199">
        <v>-11.4032</v>
      </c>
      <c r="C199">
        <v>31.1527</v>
      </c>
      <c r="D199">
        <v>50.5289</v>
      </c>
      <c r="E199" s="1">
        <f aca="true" t="shared" si="67" ref="E199:E253">SQRT((B199-B198)^2+(C199-C198)^2+(D199-D198)^2)</f>
        <v>0.19851977231500187</v>
      </c>
      <c r="G199">
        <v>35.0045</v>
      </c>
      <c r="H199">
        <v>50.4259</v>
      </c>
      <c r="I199">
        <v>59.2389</v>
      </c>
      <c r="J199" s="1">
        <f aca="true" t="shared" si="68" ref="J199:J253">SQRT((G199-G198)^2+(H199-H198)^2+(I199-I198)^2)</f>
        <v>0.19860636948496613</v>
      </c>
      <c r="L199">
        <v>-0.5601</v>
      </c>
      <c r="M199">
        <v>91.5277</v>
      </c>
      <c r="N199">
        <v>52.4888</v>
      </c>
      <c r="O199" s="1">
        <f aca="true" t="shared" si="69" ref="O199:O253">SQRT((L199-L198)^2+(M199-M198)^2+(N199-N198)^2)</f>
        <v>0.1986063694849664</v>
      </c>
      <c r="Q199">
        <v>13.4892</v>
      </c>
      <c r="R199">
        <v>72.3155</v>
      </c>
      <c r="S199">
        <v>-14.3295</v>
      </c>
      <c r="T199" s="1">
        <f aca="true" t="shared" si="70" ref="T199:T253">SQRT((Q199-Q198)^2+(R199-R198)^2+(S199-S198)^2)</f>
        <v>0.19855638997523833</v>
      </c>
      <c r="V199" s="1">
        <f t="shared" si="54"/>
        <v>13.4892</v>
      </c>
      <c r="W199" s="1">
        <f t="shared" si="55"/>
        <v>72.3155</v>
      </c>
      <c r="X199" s="1">
        <f t="shared" si="56"/>
        <v>255</v>
      </c>
      <c r="Y199" s="1">
        <f aca="true" t="shared" si="71" ref="Y199:Y253">SQRT((V199-V198)^2+(W199-W198)^2+(X199-X198)^2)</f>
        <v>0.19855638997523833</v>
      </c>
      <c r="AA199" s="1">
        <f t="shared" si="57"/>
        <v>210.05341800792007</v>
      </c>
      <c r="AB199" s="1">
        <f t="shared" si="58"/>
        <v>198.15264569381858</v>
      </c>
      <c r="AC199" s="1">
        <f t="shared" si="59"/>
        <v>203.9050700320372</v>
      </c>
      <c r="AE199" s="1">
        <f t="shared" si="60"/>
        <v>50.99995056399565</v>
      </c>
      <c r="AF199" s="1">
        <f t="shared" si="61"/>
        <v>54.77008842799142</v>
      </c>
      <c r="AG199" s="1">
        <f t="shared" si="62"/>
        <v>61.372262876807795</v>
      </c>
      <c r="AI199" s="1">
        <f t="shared" si="63"/>
        <v>76.76126258675646</v>
      </c>
      <c r="AJ199" s="1">
        <f t="shared" si="64"/>
        <v>81.08923884202481</v>
      </c>
      <c r="AK199" s="1">
        <f t="shared" si="65"/>
        <v>83.29679551884583</v>
      </c>
      <c r="AN199" s="12">
        <f>((x_1-xh)*(y_2-yh)-(x_2-xh)*(y_1-yh))/(SQRT((x_1-x_2)^2+(y_1-y_2)^2))</f>
        <v>28.46756830047887</v>
      </c>
      <c r="AO199" s="12">
        <f>((x_2-xh)*(y_3-yh)-(x_3-xh)*(y_2-yh))/(SQRT((x_2-x_3)^2+(y_2-y_3)^2))</f>
        <v>1.9469685688420544</v>
      </c>
      <c r="AP199" s="12">
        <f>((x_3-xh)*(y_1-yh)-(x_1-xh)*(y_3-yh))/(SQRT((x_3-x_1)^2+(y_3-y_1)^2))</f>
        <v>17.224156316567026</v>
      </c>
    </row>
    <row r="200" spans="1:42" ht="12.75">
      <c r="A200">
        <f t="shared" si="66"/>
        <v>194</v>
      </c>
      <c r="B200">
        <v>-11.5888</v>
      </c>
      <c r="C200">
        <v>31.4741</v>
      </c>
      <c r="D200">
        <v>50.5289</v>
      </c>
      <c r="E200" s="1">
        <f t="shared" si="67"/>
        <v>0.3711405663626663</v>
      </c>
      <c r="G200">
        <v>34.819</v>
      </c>
      <c r="H200">
        <v>50.7473</v>
      </c>
      <c r="I200">
        <v>59.2389</v>
      </c>
      <c r="J200" s="1">
        <f t="shared" si="68"/>
        <v>0.37109056846004823</v>
      </c>
      <c r="L200">
        <v>-0.7457</v>
      </c>
      <c r="M200">
        <v>91.8491</v>
      </c>
      <c r="N200">
        <v>52.4888</v>
      </c>
      <c r="O200" s="1">
        <f t="shared" si="69"/>
        <v>0.37114056636267506</v>
      </c>
      <c r="Q200">
        <v>13.3036</v>
      </c>
      <c r="R200">
        <v>72.6368</v>
      </c>
      <c r="S200">
        <v>-14.3295</v>
      </c>
      <c r="T200" s="1">
        <f t="shared" si="70"/>
        <v>0.371053971815417</v>
      </c>
      <c r="V200" s="1">
        <f t="shared" si="54"/>
        <v>13.3036</v>
      </c>
      <c r="W200" s="1">
        <f t="shared" si="55"/>
        <v>72.6368</v>
      </c>
      <c r="X200" s="1">
        <f t="shared" si="56"/>
        <v>255</v>
      </c>
      <c r="Y200" s="1">
        <f t="shared" si="71"/>
        <v>0.371053971815417</v>
      </c>
      <c r="AA200" s="1">
        <f t="shared" si="57"/>
        <v>210.0533984115944</v>
      </c>
      <c r="AB200" s="1">
        <f t="shared" si="58"/>
        <v>198.15264550497426</v>
      </c>
      <c r="AC200" s="1">
        <f t="shared" si="59"/>
        <v>203.90507945419114</v>
      </c>
      <c r="AE200" s="1">
        <f t="shared" si="60"/>
        <v>51.00004155959091</v>
      </c>
      <c r="AF200" s="1">
        <f t="shared" si="61"/>
        <v>54.770153362392556</v>
      </c>
      <c r="AG200" s="1">
        <f t="shared" si="62"/>
        <v>61.3722628768078</v>
      </c>
      <c r="AI200" s="1">
        <f t="shared" si="63"/>
        <v>76.76128530723474</v>
      </c>
      <c r="AJ200" s="1">
        <f t="shared" si="64"/>
        <v>81.08923919029253</v>
      </c>
      <c r="AK200" s="1">
        <f t="shared" si="65"/>
        <v>83.29677299220575</v>
      </c>
      <c r="AN200" s="12">
        <f>((x_1-xh)*(y_2-yh)-(x_2-xh)*(y_1-yh))/(SQRT((x_1-x_2)^2+(y_1-y_2)^2))</f>
        <v>28.46750554426648</v>
      </c>
      <c r="AO200" s="12">
        <f>((x_2-xh)*(y_3-yh)-(x_3-xh)*(y_2-yh))/(SQRT((x_2-x_3)^2+(y_2-y_3)^2))</f>
        <v>1.9470670055844577</v>
      </c>
      <c r="AP200" s="12">
        <f>((x_3-xh)*(y_1-yh)-(x_1-xh)*(y_3-yh))/(SQRT((x_3-x_1)^2+(y_3-y_1)^2))</f>
        <v>17.224173993336187</v>
      </c>
    </row>
    <row r="201" spans="1:42" ht="12.75">
      <c r="A201">
        <f t="shared" si="66"/>
        <v>195</v>
      </c>
      <c r="B201">
        <v>-11.6884</v>
      </c>
      <c r="C201">
        <v>31.6466</v>
      </c>
      <c r="D201">
        <v>50.5289</v>
      </c>
      <c r="E201" s="1">
        <f t="shared" si="67"/>
        <v>0.1991893822471458</v>
      </c>
      <c r="G201">
        <v>34.7194</v>
      </c>
      <c r="H201">
        <v>50.9198</v>
      </c>
      <c r="I201">
        <v>59.2389</v>
      </c>
      <c r="J201" s="1">
        <f t="shared" si="68"/>
        <v>0.19918938224714758</v>
      </c>
      <c r="L201">
        <v>-0.8453</v>
      </c>
      <c r="M201">
        <v>92.0216</v>
      </c>
      <c r="N201">
        <v>52.4888</v>
      </c>
      <c r="O201" s="1">
        <f t="shared" si="69"/>
        <v>0.1991893822471464</v>
      </c>
      <c r="Q201">
        <v>13.204</v>
      </c>
      <c r="R201">
        <v>72.8093</v>
      </c>
      <c r="S201">
        <v>-14.3295</v>
      </c>
      <c r="T201" s="1">
        <f t="shared" si="70"/>
        <v>0.1991893822471458</v>
      </c>
      <c r="V201" s="1">
        <f t="shared" si="54"/>
        <v>13.204</v>
      </c>
      <c r="W201" s="1">
        <f t="shared" si="55"/>
        <v>72.8093</v>
      </c>
      <c r="X201" s="1">
        <f t="shared" si="56"/>
        <v>255</v>
      </c>
      <c r="Y201" s="1">
        <f t="shared" si="71"/>
        <v>0.1991893822471458</v>
      </c>
      <c r="AA201" s="1">
        <f t="shared" si="57"/>
        <v>210.0533984115944</v>
      </c>
      <c r="AB201" s="1">
        <f t="shared" si="58"/>
        <v>198.15264550497426</v>
      </c>
      <c r="AC201" s="1">
        <f t="shared" si="59"/>
        <v>203.90507945419114</v>
      </c>
      <c r="AE201" s="1">
        <f t="shared" si="60"/>
        <v>51.00004155959091</v>
      </c>
      <c r="AF201" s="1">
        <f t="shared" si="61"/>
        <v>54.770153362392556</v>
      </c>
      <c r="AG201" s="1">
        <f t="shared" si="62"/>
        <v>61.3722628768078</v>
      </c>
      <c r="AI201" s="1">
        <f t="shared" si="63"/>
        <v>76.76128530723474</v>
      </c>
      <c r="AJ201" s="1">
        <f t="shared" si="64"/>
        <v>81.08923919029253</v>
      </c>
      <c r="AK201" s="1">
        <f t="shared" si="65"/>
        <v>83.29677299220575</v>
      </c>
      <c r="AN201" s="12">
        <f>((x_1-xh)*(y_2-yh)-(x_2-xh)*(y_1-yh))/(SQRT((x_1-x_2)^2+(y_1-y_2)^2))</f>
        <v>28.46750554426648</v>
      </c>
      <c r="AO201" s="12">
        <f>((x_2-xh)*(y_3-yh)-(x_3-xh)*(y_2-yh))/(SQRT((x_2-x_3)^2+(y_2-y_3)^2))</f>
        <v>1.9470670055844566</v>
      </c>
      <c r="AP201" s="12">
        <f>((x_3-xh)*(y_1-yh)-(x_1-xh)*(y_3-yh))/(SQRT((x_3-x_1)^2+(y_3-y_1)^2))</f>
        <v>17.224173993336187</v>
      </c>
    </row>
    <row r="202" spans="1:42" ht="12.75">
      <c r="A202">
        <f t="shared" si="66"/>
        <v>196</v>
      </c>
      <c r="B202">
        <v>-11.788</v>
      </c>
      <c r="C202">
        <v>31.8191</v>
      </c>
      <c r="D202">
        <v>50.5289</v>
      </c>
      <c r="E202" s="1">
        <f t="shared" si="67"/>
        <v>0.1991893822471467</v>
      </c>
      <c r="G202">
        <v>34.6198</v>
      </c>
      <c r="H202">
        <v>51.0923</v>
      </c>
      <c r="I202">
        <v>59.2389</v>
      </c>
      <c r="J202" s="1">
        <f t="shared" si="68"/>
        <v>0.19918938224714758</v>
      </c>
      <c r="L202">
        <v>-0.9448</v>
      </c>
      <c r="M202">
        <v>92.1941</v>
      </c>
      <c r="N202">
        <v>52.4888</v>
      </c>
      <c r="O202" s="1">
        <f t="shared" si="69"/>
        <v>0.19913939841226747</v>
      </c>
      <c r="Q202">
        <v>13.1044</v>
      </c>
      <c r="R202">
        <v>72.9818</v>
      </c>
      <c r="S202">
        <v>-14.3295</v>
      </c>
      <c r="T202" s="1">
        <f t="shared" si="70"/>
        <v>0.199189382247159</v>
      </c>
      <c r="V202" s="1">
        <f t="shared" si="54"/>
        <v>13.1044</v>
      </c>
      <c r="W202" s="1">
        <f t="shared" si="55"/>
        <v>72.9818</v>
      </c>
      <c r="X202" s="1">
        <f t="shared" si="56"/>
        <v>255</v>
      </c>
      <c r="Y202" s="1">
        <f t="shared" si="71"/>
        <v>0.199189382247159</v>
      </c>
      <c r="AA202" s="1">
        <f t="shared" si="57"/>
        <v>210.0533984115944</v>
      </c>
      <c r="AB202" s="1">
        <f t="shared" si="58"/>
        <v>198.15264550497426</v>
      </c>
      <c r="AC202" s="1">
        <f t="shared" si="59"/>
        <v>203.90507256409782</v>
      </c>
      <c r="AE202" s="1">
        <f t="shared" si="60"/>
        <v>51.000041559590905</v>
      </c>
      <c r="AF202" s="1">
        <f t="shared" si="61"/>
        <v>54.770088427991425</v>
      </c>
      <c r="AG202" s="1">
        <f t="shared" si="62"/>
        <v>61.37228054464003</v>
      </c>
      <c r="AI202" s="1">
        <f t="shared" si="63"/>
        <v>76.76128530723474</v>
      </c>
      <c r="AJ202" s="1">
        <f t="shared" si="64"/>
        <v>81.08923919029253</v>
      </c>
      <c r="AK202" s="1">
        <f t="shared" si="65"/>
        <v>83.29678946514618</v>
      </c>
      <c r="AN202" s="12">
        <f>((x_1-xh)*(y_2-yh)-(x_2-xh)*(y_1-yh))/(SQRT((x_1-x_2)^2+(y_1-y_2)^2))</f>
        <v>28.467505544266498</v>
      </c>
      <c r="AO202" s="12">
        <f>((x_2-xh)*(y_3-yh)-(x_3-xh)*(y_2-yh))/(SQRT((x_2-x_3)^2+(y_2-y_3)^2))</f>
        <v>1.94710962278045</v>
      </c>
      <c r="AP202" s="12">
        <f>((x_3-xh)*(y_1-yh)-(x_1-xh)*(y_3-yh))/(SQRT((x_3-x_1)^2+(y_3-y_1)^2))</f>
        <v>17.224101925051087</v>
      </c>
    </row>
    <row r="203" spans="1:42" ht="12.75">
      <c r="A203">
        <f t="shared" si="66"/>
        <v>197</v>
      </c>
      <c r="B203">
        <v>-11.9748</v>
      </c>
      <c r="C203">
        <v>32.1428</v>
      </c>
      <c r="D203">
        <v>50.5289</v>
      </c>
      <c r="E203" s="1">
        <f t="shared" si="67"/>
        <v>0.3737324310251941</v>
      </c>
      <c r="G203">
        <v>34.4329</v>
      </c>
      <c r="H203">
        <v>51.416</v>
      </c>
      <c r="I203">
        <v>59.2389</v>
      </c>
      <c r="J203" s="1">
        <f t="shared" si="68"/>
        <v>0.37378242334277495</v>
      </c>
      <c r="L203">
        <v>-1.1317</v>
      </c>
      <c r="M203">
        <v>92.5178</v>
      </c>
      <c r="N203">
        <v>52.4888</v>
      </c>
      <c r="O203" s="1">
        <f t="shared" si="69"/>
        <v>0.37378242334276807</v>
      </c>
      <c r="Q203">
        <v>12.9175</v>
      </c>
      <c r="R203">
        <v>73.3055</v>
      </c>
      <c r="S203">
        <v>-14.3295</v>
      </c>
      <c r="T203" s="1">
        <f t="shared" si="70"/>
        <v>0.3737824233427679</v>
      </c>
      <c r="V203" s="1">
        <f t="shared" si="54"/>
        <v>12.9175</v>
      </c>
      <c r="W203" s="1">
        <f t="shared" si="55"/>
        <v>73.3055</v>
      </c>
      <c r="X203" s="1">
        <f t="shared" si="56"/>
        <v>255</v>
      </c>
      <c r="Y203" s="1">
        <f t="shared" si="71"/>
        <v>0.3737824233427679</v>
      </c>
      <c r="AA203" s="1">
        <f t="shared" si="57"/>
        <v>210.05338656110737</v>
      </c>
      <c r="AB203" s="1">
        <f t="shared" si="58"/>
        <v>198.15264550497426</v>
      </c>
      <c r="AC203" s="1">
        <f t="shared" si="59"/>
        <v>203.90507256409782</v>
      </c>
      <c r="AE203" s="1">
        <f t="shared" si="60"/>
        <v>50.99995056399565</v>
      </c>
      <c r="AF203" s="1">
        <f t="shared" si="61"/>
        <v>54.77008842799142</v>
      </c>
      <c r="AG203" s="1">
        <f t="shared" si="62"/>
        <v>61.37226287680779</v>
      </c>
      <c r="AI203" s="1">
        <f t="shared" si="63"/>
        <v>76.76129904701138</v>
      </c>
      <c r="AJ203" s="1">
        <f t="shared" si="64"/>
        <v>81.08923919029253</v>
      </c>
      <c r="AK203" s="1">
        <f t="shared" si="65"/>
        <v>83.29678946514618</v>
      </c>
      <c r="AN203" s="12">
        <f>((x_1-xh)*(y_2-yh)-(x_2-xh)*(y_1-yh))/(SQRT((x_1-x_2)^2+(y_1-y_2)^2))</f>
        <v>28.46751430220479</v>
      </c>
      <c r="AO203" s="12">
        <f>((x_2-xh)*(y_3-yh)-(x_3-xh)*(y_2-yh))/(SQRT((x_2-x_3)^2+(y_2-y_3)^2))</f>
        <v>1.94710962278045</v>
      </c>
      <c r="AP203" s="12">
        <f>((x_3-xh)*(y_1-yh)-(x_1-xh)*(y_3-yh))/(SQRT((x_3-x_1)^2+(y_3-y_1)^2))</f>
        <v>17.224075568076053</v>
      </c>
    </row>
    <row r="204" spans="1:42" ht="12.75">
      <c r="A204">
        <f t="shared" si="66"/>
        <v>198</v>
      </c>
      <c r="B204">
        <v>-12.0749</v>
      </c>
      <c r="C204">
        <v>32.316</v>
      </c>
      <c r="D204">
        <v>50.5289</v>
      </c>
      <c r="E204" s="1">
        <f t="shared" si="67"/>
        <v>0.20004561979708615</v>
      </c>
      <c r="G204">
        <v>34.3329</v>
      </c>
      <c r="H204">
        <v>51.5892</v>
      </c>
      <c r="I204">
        <v>59.2389</v>
      </c>
      <c r="J204" s="1">
        <f t="shared" si="68"/>
        <v>0.19999559995159727</v>
      </c>
      <c r="L204">
        <v>-1.2318</v>
      </c>
      <c r="M204">
        <v>92.691</v>
      </c>
      <c r="N204">
        <v>52.4888</v>
      </c>
      <c r="O204" s="1">
        <f t="shared" si="69"/>
        <v>0.20004561979709265</v>
      </c>
      <c r="Q204">
        <v>12.8175</v>
      </c>
      <c r="R204">
        <v>73.4788</v>
      </c>
      <c r="S204">
        <v>-14.3295</v>
      </c>
      <c r="T204" s="1">
        <f t="shared" si="70"/>
        <v>0.20008220810457888</v>
      </c>
      <c r="V204" s="1">
        <f t="shared" si="54"/>
        <v>12.8175</v>
      </c>
      <c r="W204" s="1">
        <f t="shared" si="55"/>
        <v>73.4788</v>
      </c>
      <c r="X204" s="1">
        <f t="shared" si="56"/>
        <v>255</v>
      </c>
      <c r="Y204" s="1">
        <f t="shared" si="71"/>
        <v>0.20008220810457888</v>
      </c>
      <c r="AA204" s="1">
        <f t="shared" si="57"/>
        <v>210.05341800792007</v>
      </c>
      <c r="AB204" s="1">
        <f t="shared" si="58"/>
        <v>198.15265655178584</v>
      </c>
      <c r="AC204" s="1">
        <f t="shared" si="59"/>
        <v>203.9050700320372</v>
      </c>
      <c r="AE204" s="1">
        <f t="shared" si="60"/>
        <v>51.00004155959091</v>
      </c>
      <c r="AF204" s="1">
        <f t="shared" si="61"/>
        <v>54.770153362392556</v>
      </c>
      <c r="AG204" s="1">
        <f t="shared" si="62"/>
        <v>61.372262876807795</v>
      </c>
      <c r="AI204" s="1">
        <f t="shared" si="63"/>
        <v>76.76126258675646</v>
      </c>
      <c r="AJ204" s="1">
        <f t="shared" si="64"/>
        <v>81.08921881772847</v>
      </c>
      <c r="AK204" s="1">
        <f t="shared" si="65"/>
        <v>83.29679551884583</v>
      </c>
      <c r="AN204" s="12">
        <f>((x_1-xh)*(y_2-yh)-(x_2-xh)*(y_1-yh))/(SQRT((x_1-x_2)^2+(y_1-y_2)^2))</f>
        <v>28.46759789667755</v>
      </c>
      <c r="AO204" s="12">
        <f>((x_2-xh)*(y_3-yh)-(x_3-xh)*(y_2-yh))/(SQRT((x_2-x_3)^2+(y_2-y_3)^2))</f>
        <v>1.9470015722921077</v>
      </c>
      <c r="AP204" s="12">
        <f>((x_3-xh)*(y_1-yh)-(x_1-xh)*(y_3-yh))/(SQRT((x_3-x_1)^2+(y_3-y_1)^2))</f>
        <v>17.224156316567026</v>
      </c>
    </row>
    <row r="205" spans="1:42" ht="12.75">
      <c r="A205">
        <f t="shared" si="66"/>
        <v>199</v>
      </c>
      <c r="B205">
        <v>-12.1749</v>
      </c>
      <c r="C205">
        <v>32.4893</v>
      </c>
      <c r="D205">
        <v>50.5289</v>
      </c>
      <c r="E205" s="1">
        <f t="shared" si="67"/>
        <v>0.20008220810456656</v>
      </c>
      <c r="G205">
        <v>34.2329</v>
      </c>
      <c r="H205">
        <v>51.7625</v>
      </c>
      <c r="I205">
        <v>59.2389</v>
      </c>
      <c r="J205" s="1">
        <f t="shared" si="68"/>
        <v>0.2000822081045736</v>
      </c>
      <c r="L205">
        <v>-1.3318</v>
      </c>
      <c r="M205">
        <v>92.8642</v>
      </c>
      <c r="N205">
        <v>52.4888</v>
      </c>
      <c r="O205" s="1">
        <f t="shared" si="69"/>
        <v>0.199995599951594</v>
      </c>
      <c r="Q205">
        <v>12.7175</v>
      </c>
      <c r="R205">
        <v>73.652</v>
      </c>
      <c r="S205">
        <v>-14.3295</v>
      </c>
      <c r="T205" s="1">
        <f t="shared" si="70"/>
        <v>0.19999559995159466</v>
      </c>
      <c r="V205" s="1">
        <f t="shared" si="54"/>
        <v>12.7175</v>
      </c>
      <c r="W205" s="1">
        <f t="shared" si="55"/>
        <v>73.652</v>
      </c>
      <c r="X205" s="1">
        <f t="shared" si="56"/>
        <v>255</v>
      </c>
      <c r="Y205" s="1">
        <f t="shared" si="71"/>
        <v>0.19999559995159466</v>
      </c>
      <c r="AA205" s="1">
        <f t="shared" si="57"/>
        <v>210.0533984115944</v>
      </c>
      <c r="AB205" s="1">
        <f t="shared" si="58"/>
        <v>198.15264550497426</v>
      </c>
      <c r="AC205" s="1">
        <f t="shared" si="59"/>
        <v>203.9050700320372</v>
      </c>
      <c r="AE205" s="1">
        <f t="shared" si="60"/>
        <v>51.00004155959091</v>
      </c>
      <c r="AF205" s="1">
        <f t="shared" si="61"/>
        <v>54.7700783182752</v>
      </c>
      <c r="AG205" s="1">
        <f t="shared" si="62"/>
        <v>61.372164501751115</v>
      </c>
      <c r="AI205" s="1">
        <f t="shared" si="63"/>
        <v>76.76128530723474</v>
      </c>
      <c r="AJ205" s="1">
        <f t="shared" si="64"/>
        <v>81.08923919029253</v>
      </c>
      <c r="AK205" s="1">
        <f t="shared" si="65"/>
        <v>83.29679551884583</v>
      </c>
      <c r="AN205" s="12">
        <f>((x_1-xh)*(y_2-yh)-(x_2-xh)*(y_1-yh))/(SQRT((x_1-x_2)^2+(y_1-y_2)^2))</f>
        <v>28.46750554426648</v>
      </c>
      <c r="AO205" s="12">
        <f>((x_2-xh)*(y_3-yh)-(x_3-xh)*(y_2-yh))/(SQRT((x_2-x_3)^2+(y_2-y_3)^2))</f>
        <v>1.9470301296276833</v>
      </c>
      <c r="AP205" s="12">
        <f>((x_3-xh)*(y_1-yh)-(x_1-xh)*(y_3-yh))/(SQRT((x_3-x_1)^2+(y_3-y_1)^2))</f>
        <v>17.224161050149366</v>
      </c>
    </row>
    <row r="206" spans="1:42" ht="12.75">
      <c r="A206">
        <f t="shared" si="66"/>
        <v>200</v>
      </c>
      <c r="B206">
        <v>-12.3636</v>
      </c>
      <c r="C206">
        <v>32.8162</v>
      </c>
      <c r="D206">
        <v>50.5289</v>
      </c>
      <c r="E206" s="1">
        <f t="shared" si="67"/>
        <v>0.37745370577065684</v>
      </c>
      <c r="G206">
        <v>34.0441</v>
      </c>
      <c r="H206">
        <v>52.0893</v>
      </c>
      <c r="I206">
        <v>59.2389</v>
      </c>
      <c r="J206" s="1">
        <f t="shared" si="68"/>
        <v>0.37741711672895717</v>
      </c>
      <c r="L206">
        <v>-1.5205</v>
      </c>
      <c r="M206">
        <v>93.1911</v>
      </c>
      <c r="N206">
        <v>52.4888</v>
      </c>
      <c r="O206" s="1">
        <f t="shared" si="69"/>
        <v>0.3774537057706625</v>
      </c>
      <c r="Q206">
        <v>12.5288</v>
      </c>
      <c r="R206">
        <v>73.9789</v>
      </c>
      <c r="S206">
        <v>-14.3295</v>
      </c>
      <c r="T206" s="1">
        <f t="shared" si="70"/>
        <v>0.3774537057706498</v>
      </c>
      <c r="V206" s="1">
        <f t="shared" si="54"/>
        <v>12.5288</v>
      </c>
      <c r="W206" s="1">
        <f t="shared" si="55"/>
        <v>73.9789</v>
      </c>
      <c r="X206" s="1">
        <f t="shared" si="56"/>
        <v>255</v>
      </c>
      <c r="Y206" s="1">
        <f t="shared" si="71"/>
        <v>0.3774537057706498</v>
      </c>
      <c r="AA206" s="1">
        <f t="shared" si="57"/>
        <v>210.0533984115944</v>
      </c>
      <c r="AB206" s="1">
        <f t="shared" si="58"/>
        <v>198.15264569381858</v>
      </c>
      <c r="AC206" s="1">
        <f t="shared" si="59"/>
        <v>203.9050700320372</v>
      </c>
      <c r="AE206" s="1">
        <f t="shared" si="60"/>
        <v>50.99991277345482</v>
      </c>
      <c r="AF206" s="1">
        <f t="shared" si="61"/>
        <v>54.770088427991425</v>
      </c>
      <c r="AG206" s="1">
        <f t="shared" si="62"/>
        <v>61.37216450175112</v>
      </c>
      <c r="AI206" s="1">
        <f t="shared" si="63"/>
        <v>76.76128530723474</v>
      </c>
      <c r="AJ206" s="1">
        <f t="shared" si="64"/>
        <v>81.08923884202481</v>
      </c>
      <c r="AK206" s="1">
        <f t="shared" si="65"/>
        <v>83.29679551884583</v>
      </c>
      <c r="AN206" s="12">
        <f>((x_1-xh)*(y_2-yh)-(x_2-xh)*(y_1-yh))/(SQRT((x_1-x_2)^2+(y_1-y_2)^2))</f>
        <v>28.467547212504734</v>
      </c>
      <c r="AO206" s="12">
        <f>((x_2-xh)*(y_3-yh)-(x_3-xh)*(y_2-yh))/(SQRT((x_2-x_3)^2+(y_2-y_3)^2))</f>
        <v>1.9469685688420628</v>
      </c>
      <c r="AP206" s="12">
        <f>((x_3-xh)*(y_1-yh)-(x_1-xh)*(y_3-yh))/(SQRT((x_3-x_1)^2+(y_3-y_1)^2))</f>
        <v>17.224161050149373</v>
      </c>
    </row>
    <row r="207" spans="1:42" ht="12.75">
      <c r="A207">
        <f t="shared" si="66"/>
        <v>201</v>
      </c>
      <c r="B207">
        <v>-12.4641</v>
      </c>
      <c r="C207">
        <v>32.9903</v>
      </c>
      <c r="D207">
        <v>50.5289</v>
      </c>
      <c r="E207" s="1">
        <f t="shared" si="67"/>
        <v>0.20102502331799033</v>
      </c>
      <c r="G207">
        <v>33.9436</v>
      </c>
      <c r="H207">
        <v>52.2635</v>
      </c>
      <c r="I207">
        <v>59.2389</v>
      </c>
      <c r="J207" s="1">
        <f t="shared" si="68"/>
        <v>0.20111163566536622</v>
      </c>
      <c r="L207">
        <v>-1.621</v>
      </c>
      <c r="M207">
        <v>93.3652</v>
      </c>
      <c r="N207">
        <v>52.4888</v>
      </c>
      <c r="O207" s="1">
        <f t="shared" si="69"/>
        <v>0.20102502331799021</v>
      </c>
      <c r="Q207">
        <v>12.4283</v>
      </c>
      <c r="R207">
        <v>74.153</v>
      </c>
      <c r="S207">
        <v>-14.3295</v>
      </c>
      <c r="T207" s="1">
        <f t="shared" si="70"/>
        <v>0.20102502331800262</v>
      </c>
      <c r="V207" s="1">
        <f t="shared" si="54"/>
        <v>12.4283</v>
      </c>
      <c r="W207" s="1">
        <f t="shared" si="55"/>
        <v>74.153</v>
      </c>
      <c r="X207" s="1">
        <f t="shared" si="56"/>
        <v>255</v>
      </c>
      <c r="Y207" s="1">
        <f t="shared" si="71"/>
        <v>0.20102502331800262</v>
      </c>
      <c r="AA207" s="1">
        <f t="shared" si="57"/>
        <v>210.0533984115944</v>
      </c>
      <c r="AB207" s="1">
        <f t="shared" si="58"/>
        <v>198.1526346470064</v>
      </c>
      <c r="AC207" s="1">
        <f t="shared" si="59"/>
        <v>203.9050700320372</v>
      </c>
      <c r="AE207" s="1">
        <f t="shared" si="60"/>
        <v>50.999950563995654</v>
      </c>
      <c r="AF207" s="1">
        <f t="shared" si="61"/>
        <v>54.77001338378511</v>
      </c>
      <c r="AG207" s="1">
        <f t="shared" si="62"/>
        <v>61.37216450175112</v>
      </c>
      <c r="AI207" s="1">
        <f t="shared" si="63"/>
        <v>76.76128530723474</v>
      </c>
      <c r="AJ207" s="1">
        <f t="shared" si="64"/>
        <v>81.08925921463761</v>
      </c>
      <c r="AK207" s="1">
        <f t="shared" si="65"/>
        <v>83.29679551884583</v>
      </c>
      <c r="AN207" s="12">
        <f>((x_1-xh)*(y_2-yh)-(x_2-xh)*(y_1-yh))/(SQRT((x_1-x_2)^2+(y_1-y_2)^2))</f>
        <v>28.467475948097096</v>
      </c>
      <c r="AO207" s="12">
        <f>((x_2-xh)*(y_3-yh)-(x_3-xh)*(y_2-yh))/(SQRT((x_2-x_3)^2+(y_2-y_3)^2))</f>
        <v>1.946997126169348</v>
      </c>
      <c r="AP207" s="12">
        <f>((x_3-xh)*(y_1-yh)-(x_1-xh)*(y_3-yh))/(SQRT((x_3-x_1)^2+(y_3-y_1)^2))</f>
        <v>17.22416105014937</v>
      </c>
    </row>
    <row r="208" spans="1:42" ht="12.75">
      <c r="A208">
        <f t="shared" si="66"/>
        <v>202</v>
      </c>
      <c r="B208">
        <v>-12.5647</v>
      </c>
      <c r="C208">
        <v>33.1644</v>
      </c>
      <c r="D208">
        <v>50.5289</v>
      </c>
      <c r="E208" s="1">
        <f t="shared" si="67"/>
        <v>0.20107503574536792</v>
      </c>
      <c r="G208">
        <v>33.8431</v>
      </c>
      <c r="H208">
        <v>52.4376</v>
      </c>
      <c r="I208">
        <v>59.2389</v>
      </c>
      <c r="J208" s="1">
        <f t="shared" si="68"/>
        <v>0.20102502331799826</v>
      </c>
      <c r="L208">
        <v>-1.7216</v>
      </c>
      <c r="M208">
        <v>93.5394</v>
      </c>
      <c r="N208">
        <v>52.4888</v>
      </c>
      <c r="O208" s="1">
        <f t="shared" si="69"/>
        <v>0.20116162655934075</v>
      </c>
      <c r="Q208">
        <v>12.3277</v>
      </c>
      <c r="R208">
        <v>74.3271</v>
      </c>
      <c r="S208">
        <v>-14.3295</v>
      </c>
      <c r="T208" s="1">
        <f t="shared" si="70"/>
        <v>0.20107503574536176</v>
      </c>
      <c r="V208" s="1">
        <f t="shared" si="54"/>
        <v>12.3277</v>
      </c>
      <c r="W208" s="1">
        <f t="shared" si="55"/>
        <v>74.3271</v>
      </c>
      <c r="X208" s="1">
        <f t="shared" si="56"/>
        <v>255</v>
      </c>
      <c r="Y208" s="1">
        <f t="shared" si="71"/>
        <v>0.20107503574536176</v>
      </c>
      <c r="AA208" s="1">
        <f t="shared" si="57"/>
        <v>210.0533984115944</v>
      </c>
      <c r="AB208" s="1">
        <f t="shared" si="58"/>
        <v>198.15264550497426</v>
      </c>
      <c r="AC208" s="1">
        <f t="shared" si="59"/>
        <v>203.90507945419114</v>
      </c>
      <c r="AE208" s="1">
        <f t="shared" si="60"/>
        <v>51.00004155959091</v>
      </c>
      <c r="AF208" s="1">
        <f t="shared" si="61"/>
        <v>54.77015336239255</v>
      </c>
      <c r="AG208" s="1">
        <f t="shared" si="62"/>
        <v>61.372262876807795</v>
      </c>
      <c r="AI208" s="1">
        <f t="shared" si="63"/>
        <v>76.76128530723474</v>
      </c>
      <c r="AJ208" s="1">
        <f t="shared" si="64"/>
        <v>81.08923919029253</v>
      </c>
      <c r="AK208" s="1">
        <f t="shared" si="65"/>
        <v>83.29677299220575</v>
      </c>
      <c r="AN208" s="12">
        <f>((x_1-xh)*(y_2-yh)-(x_2-xh)*(y_1-yh))/(SQRT((x_1-x_2)^2+(y_1-y_2)^2))</f>
        <v>28.467505544266483</v>
      </c>
      <c r="AO208" s="12">
        <f>((x_2-xh)*(y_3-yh)-(x_3-xh)*(y_2-yh))/(SQRT((x_2-x_3)^2+(y_2-y_3)^2))</f>
        <v>1.9470670055844495</v>
      </c>
      <c r="AP208" s="12">
        <f>((x_3-xh)*(y_1-yh)-(x_1-xh)*(y_3-yh))/(SQRT((x_3-x_1)^2+(y_3-y_1)^2))</f>
        <v>17.224173993336183</v>
      </c>
    </row>
    <row r="209" spans="1:42" ht="12.75">
      <c r="A209">
        <f t="shared" si="66"/>
        <v>203</v>
      </c>
      <c r="B209">
        <v>-12.7557</v>
      </c>
      <c r="C209">
        <v>33.4953</v>
      </c>
      <c r="D209">
        <v>50.5289</v>
      </c>
      <c r="E209" s="1">
        <f t="shared" si="67"/>
        <v>0.3820678081178777</v>
      </c>
      <c r="G209">
        <v>33.6521</v>
      </c>
      <c r="H209">
        <v>52.7684</v>
      </c>
      <c r="I209">
        <v>59.2389</v>
      </c>
      <c r="J209" s="1">
        <f t="shared" si="68"/>
        <v>0.3819812037260454</v>
      </c>
      <c r="L209">
        <v>-1.9126</v>
      </c>
      <c r="M209">
        <v>93.8702</v>
      </c>
      <c r="N209">
        <v>52.4888</v>
      </c>
      <c r="O209" s="1">
        <f t="shared" si="69"/>
        <v>0.38198120372604416</v>
      </c>
      <c r="Q209">
        <v>12.1367</v>
      </c>
      <c r="R209">
        <v>74.658</v>
      </c>
      <c r="S209">
        <v>-14.3295</v>
      </c>
      <c r="T209" s="1">
        <f t="shared" si="70"/>
        <v>0.3820678081178786</v>
      </c>
      <c r="V209" s="1">
        <f t="shared" si="54"/>
        <v>12.1367</v>
      </c>
      <c r="W209" s="1">
        <f t="shared" si="55"/>
        <v>74.658</v>
      </c>
      <c r="X209" s="1">
        <f t="shared" si="56"/>
        <v>255</v>
      </c>
      <c r="Y209" s="1">
        <f t="shared" si="71"/>
        <v>0.3820678081178786</v>
      </c>
      <c r="AA209" s="1">
        <f t="shared" si="57"/>
        <v>210.0533984115944</v>
      </c>
      <c r="AB209" s="1">
        <f t="shared" si="58"/>
        <v>198.15265655178584</v>
      </c>
      <c r="AC209" s="1">
        <f t="shared" si="59"/>
        <v>203.9050700320372</v>
      </c>
      <c r="AE209" s="1">
        <f t="shared" si="60"/>
        <v>51.0000037691175</v>
      </c>
      <c r="AF209" s="1">
        <f t="shared" si="61"/>
        <v>54.77015336239254</v>
      </c>
      <c r="AG209" s="1">
        <f t="shared" si="62"/>
        <v>61.372164501751115</v>
      </c>
      <c r="AI209" s="1">
        <f t="shared" si="63"/>
        <v>76.76128530723474</v>
      </c>
      <c r="AJ209" s="1">
        <f t="shared" si="64"/>
        <v>81.08921881772847</v>
      </c>
      <c r="AK209" s="1">
        <f t="shared" si="65"/>
        <v>83.29679551884583</v>
      </c>
      <c r="AN209" s="12">
        <f>((x_1-xh)*(y_2-yh)-(x_2-xh)*(y_1-yh))/(SQRT((x_1-x_2)^2+(y_1-y_2)^2))</f>
        <v>28.467576808525823</v>
      </c>
      <c r="AO209" s="12">
        <f>((x_2-xh)*(y_3-yh)-(x_3-xh)*(y_2-yh))/(SQRT((x_2-x_3)^2+(y_2-y_3)^2))</f>
        <v>1.9470015722921112</v>
      </c>
      <c r="AP209" s="12">
        <f>((x_3-xh)*(y_1-yh)-(x_1-xh)*(y_3-yh))/(SQRT((x_3-x_1)^2+(y_3-y_1)^2))</f>
        <v>17.224161050149366</v>
      </c>
    </row>
    <row r="210" spans="1:42" ht="12.75">
      <c r="A210">
        <f t="shared" si="66"/>
        <v>204</v>
      </c>
      <c r="B210">
        <v>-12.8568</v>
      </c>
      <c r="C210">
        <v>33.6703</v>
      </c>
      <c r="D210">
        <v>50.5289</v>
      </c>
      <c r="E210" s="1">
        <f t="shared" si="67"/>
        <v>0.20210445319190554</v>
      </c>
      <c r="G210">
        <v>33.551</v>
      </c>
      <c r="H210">
        <v>52.9435</v>
      </c>
      <c r="I210">
        <v>59.2389</v>
      </c>
      <c r="J210" s="1">
        <f t="shared" si="68"/>
        <v>0.2021910482687085</v>
      </c>
      <c r="L210">
        <v>-2.0137</v>
      </c>
      <c r="M210">
        <v>94.0453</v>
      </c>
      <c r="N210">
        <v>52.4888</v>
      </c>
      <c r="O210" s="1">
        <f t="shared" si="69"/>
        <v>0.20219104826871084</v>
      </c>
      <c r="Q210">
        <v>12.0356</v>
      </c>
      <c r="R210">
        <v>74.8331</v>
      </c>
      <c r="S210">
        <v>-14.3295</v>
      </c>
      <c r="T210" s="1">
        <f t="shared" si="70"/>
        <v>0.20219104826871032</v>
      </c>
      <c r="V210" s="1">
        <f t="shared" si="54"/>
        <v>12.0356</v>
      </c>
      <c r="W210" s="1">
        <f t="shared" si="55"/>
        <v>74.8331</v>
      </c>
      <c r="X210" s="1">
        <f t="shared" si="56"/>
        <v>255</v>
      </c>
      <c r="Y210" s="1">
        <f t="shared" si="71"/>
        <v>0.20219104826871032</v>
      </c>
      <c r="AA210" s="1">
        <f t="shared" si="57"/>
        <v>210.05341800792007</v>
      </c>
      <c r="AB210" s="1">
        <f t="shared" si="58"/>
        <v>198.15265655178584</v>
      </c>
      <c r="AC210" s="1">
        <f t="shared" si="59"/>
        <v>203.9050700320372</v>
      </c>
      <c r="AE210" s="1">
        <f t="shared" si="60"/>
        <v>51.00004155959091</v>
      </c>
      <c r="AF210" s="1">
        <f t="shared" si="61"/>
        <v>54.77015336239255</v>
      </c>
      <c r="AG210" s="1">
        <f t="shared" si="62"/>
        <v>61.372262876807795</v>
      </c>
      <c r="AI210" s="1">
        <f t="shared" si="63"/>
        <v>76.76126258675646</v>
      </c>
      <c r="AJ210" s="1">
        <f t="shared" si="64"/>
        <v>81.08921881772847</v>
      </c>
      <c r="AK210" s="1">
        <f t="shared" si="65"/>
        <v>83.29679551884583</v>
      </c>
      <c r="AN210" s="12">
        <f>((x_1-xh)*(y_2-yh)-(x_2-xh)*(y_1-yh))/(SQRT((x_1-x_2)^2+(y_1-y_2)^2))</f>
        <v>28.46759789667755</v>
      </c>
      <c r="AO210" s="12">
        <f>((x_2-xh)*(y_3-yh)-(x_3-xh)*(y_2-yh))/(SQRT((x_2-x_3)^2+(y_2-y_3)^2))</f>
        <v>1.9470015722921101</v>
      </c>
      <c r="AP210" s="12">
        <f>((x_3-xh)*(y_1-yh)-(x_1-xh)*(y_3-yh))/(SQRT((x_3-x_1)^2+(y_3-y_1)^2))</f>
        <v>17.224156316567026</v>
      </c>
    </row>
    <row r="211" spans="1:42" ht="12.75">
      <c r="A211">
        <f t="shared" si="66"/>
        <v>205</v>
      </c>
      <c r="B211">
        <v>-12.9579</v>
      </c>
      <c r="C211">
        <v>33.8454</v>
      </c>
      <c r="D211">
        <v>50.5289</v>
      </c>
      <c r="E211" s="1">
        <f t="shared" si="67"/>
        <v>0.20219104826871118</v>
      </c>
      <c r="G211">
        <v>33.4499</v>
      </c>
      <c r="H211">
        <v>53.1186</v>
      </c>
      <c r="I211">
        <v>59.2389</v>
      </c>
      <c r="J211" s="1">
        <f t="shared" si="68"/>
        <v>0.20219104826871206</v>
      </c>
      <c r="L211">
        <v>-2.1147</v>
      </c>
      <c r="M211">
        <v>94.2204</v>
      </c>
      <c r="N211">
        <v>52.4888</v>
      </c>
      <c r="O211" s="1">
        <f t="shared" si="69"/>
        <v>0.202141064605884</v>
      </c>
      <c r="Q211">
        <v>11.9345</v>
      </c>
      <c r="R211">
        <v>75.0081</v>
      </c>
      <c r="S211">
        <v>-14.3295</v>
      </c>
      <c r="T211" s="1">
        <f t="shared" si="70"/>
        <v>0.20210445319190554</v>
      </c>
      <c r="V211" s="1">
        <f t="shared" si="54"/>
        <v>11.9345</v>
      </c>
      <c r="W211" s="1">
        <f t="shared" si="55"/>
        <v>75.0081</v>
      </c>
      <c r="X211" s="1">
        <f t="shared" si="56"/>
        <v>255</v>
      </c>
      <c r="Y211" s="1">
        <f t="shared" si="71"/>
        <v>0.20210445319190554</v>
      </c>
      <c r="AA211" s="1">
        <f t="shared" si="57"/>
        <v>210.0533984115944</v>
      </c>
      <c r="AB211" s="1">
        <f t="shared" si="58"/>
        <v>198.15264550497426</v>
      </c>
      <c r="AC211" s="1">
        <f t="shared" si="59"/>
        <v>203.90507256409782</v>
      </c>
      <c r="AE211" s="1">
        <f t="shared" si="60"/>
        <v>51.00004155959091</v>
      </c>
      <c r="AF211" s="1">
        <f t="shared" si="61"/>
        <v>54.77008842799142</v>
      </c>
      <c r="AG211" s="1">
        <f t="shared" si="62"/>
        <v>61.37228054464002</v>
      </c>
      <c r="AI211" s="1">
        <f t="shared" si="63"/>
        <v>76.76128530723474</v>
      </c>
      <c r="AJ211" s="1">
        <f t="shared" si="64"/>
        <v>81.08923919029253</v>
      </c>
      <c r="AK211" s="1">
        <f t="shared" si="65"/>
        <v>83.29678946514618</v>
      </c>
      <c r="AN211" s="12">
        <f>((x_1-xh)*(y_2-yh)-(x_2-xh)*(y_1-yh))/(SQRT((x_1-x_2)^2+(y_1-y_2)^2))</f>
        <v>28.467505544266483</v>
      </c>
      <c r="AO211" s="12">
        <f>((x_2-xh)*(y_3-yh)-(x_3-xh)*(y_2-yh))/(SQRT((x_2-x_3)^2+(y_2-y_3)^2))</f>
        <v>1.9471096227804532</v>
      </c>
      <c r="AP211" s="12">
        <f>((x_3-xh)*(y_1-yh)-(x_1-xh)*(y_3-yh))/(SQRT((x_3-x_1)^2+(y_3-y_1)^2))</f>
        <v>17.224101925051087</v>
      </c>
    </row>
    <row r="212" spans="1:42" ht="12.75">
      <c r="A212">
        <f t="shared" si="66"/>
        <v>206</v>
      </c>
      <c r="B212">
        <v>-13.1412</v>
      </c>
      <c r="C212">
        <v>34.163</v>
      </c>
      <c r="D212">
        <v>50.5289</v>
      </c>
      <c r="E212" s="1">
        <f t="shared" si="67"/>
        <v>0.3666996727568746</v>
      </c>
      <c r="G212">
        <v>33.2665</v>
      </c>
      <c r="H212">
        <v>53.4362</v>
      </c>
      <c r="I212">
        <v>59.2389</v>
      </c>
      <c r="J212" s="1">
        <f t="shared" si="68"/>
        <v>0.36674966939316905</v>
      </c>
      <c r="L212">
        <v>-2.2981</v>
      </c>
      <c r="M212">
        <v>94.5379</v>
      </c>
      <c r="N212">
        <v>52.4888</v>
      </c>
      <c r="O212" s="1">
        <f t="shared" si="69"/>
        <v>0.3666630742248216</v>
      </c>
      <c r="Q212">
        <v>11.7512</v>
      </c>
      <c r="R212">
        <v>75.3257</v>
      </c>
      <c r="S212">
        <v>-14.3295</v>
      </c>
      <c r="T212" s="1">
        <f t="shared" si="70"/>
        <v>0.3666996727568746</v>
      </c>
      <c r="V212" s="1">
        <f t="shared" si="54"/>
        <v>11.7512</v>
      </c>
      <c r="W212" s="1">
        <f t="shared" si="55"/>
        <v>75.3257</v>
      </c>
      <c r="X212" s="1">
        <f t="shared" si="56"/>
        <v>255</v>
      </c>
      <c r="Y212" s="1">
        <f t="shared" si="71"/>
        <v>0.3666996727568746</v>
      </c>
      <c r="AA212" s="1">
        <f t="shared" si="57"/>
        <v>210.0533984115944</v>
      </c>
      <c r="AB212" s="1">
        <f t="shared" si="58"/>
        <v>198.1526346470064</v>
      </c>
      <c r="AC212" s="1">
        <f t="shared" si="59"/>
        <v>203.9050700320372</v>
      </c>
      <c r="AE212" s="1">
        <f t="shared" si="60"/>
        <v>50.99995056399565</v>
      </c>
      <c r="AF212" s="1">
        <f t="shared" si="61"/>
        <v>54.7700133837851</v>
      </c>
      <c r="AG212" s="1">
        <f t="shared" si="62"/>
        <v>61.372164501751115</v>
      </c>
      <c r="AI212" s="1">
        <f t="shared" si="63"/>
        <v>76.76128530723474</v>
      </c>
      <c r="AJ212" s="1">
        <f t="shared" si="64"/>
        <v>81.08925921463761</v>
      </c>
      <c r="AK212" s="1">
        <f t="shared" si="65"/>
        <v>83.29679551884583</v>
      </c>
      <c r="AN212" s="12">
        <f>((x_1-xh)*(y_2-yh)-(x_2-xh)*(y_1-yh))/(SQRT((x_1-x_2)^2+(y_1-y_2)^2))</f>
        <v>28.467475948097082</v>
      </c>
      <c r="AO212" s="12">
        <f>((x_2-xh)*(y_3-yh)-(x_3-xh)*(y_2-yh))/(SQRT((x_2-x_3)^2+(y_2-y_3)^2))</f>
        <v>1.9469971261693495</v>
      </c>
      <c r="AP212" s="12">
        <f>((x_3-xh)*(y_1-yh)-(x_1-xh)*(y_3-yh))/(SQRT((x_3-x_1)^2+(y_3-y_1)^2))</f>
        <v>17.224161050149366</v>
      </c>
    </row>
    <row r="213" spans="1:42" ht="12.75">
      <c r="A213">
        <f t="shared" si="66"/>
        <v>207</v>
      </c>
      <c r="B213">
        <v>-13.3245</v>
      </c>
      <c r="C213">
        <v>34.4804</v>
      </c>
      <c r="D213">
        <v>50.5289</v>
      </c>
      <c r="E213" s="1">
        <f t="shared" si="67"/>
        <v>0.36652646562015734</v>
      </c>
      <c r="G213">
        <v>33.0833</v>
      </c>
      <c r="H213">
        <v>53.7536</v>
      </c>
      <c r="I213">
        <v>59.2389</v>
      </c>
      <c r="J213" s="1">
        <f t="shared" si="68"/>
        <v>0.3664764658201114</v>
      </c>
      <c r="L213">
        <v>-2.4814</v>
      </c>
      <c r="M213">
        <v>94.8554</v>
      </c>
      <c r="N213">
        <v>52.4888</v>
      </c>
      <c r="O213" s="1">
        <f t="shared" si="69"/>
        <v>0.36661306577917563</v>
      </c>
      <c r="Q213">
        <v>11.5679</v>
      </c>
      <c r="R213">
        <v>75.6431</v>
      </c>
      <c r="S213">
        <v>-14.3295</v>
      </c>
      <c r="T213" s="1">
        <f t="shared" si="70"/>
        <v>0.36652646562015734</v>
      </c>
      <c r="V213" s="1">
        <f t="shared" si="54"/>
        <v>11.5679</v>
      </c>
      <c r="W213" s="1">
        <f t="shared" si="55"/>
        <v>75.6431</v>
      </c>
      <c r="X213" s="1">
        <f t="shared" si="56"/>
        <v>255</v>
      </c>
      <c r="Y213" s="1">
        <f t="shared" si="71"/>
        <v>0.36652646562015734</v>
      </c>
      <c r="AA213" s="1">
        <f t="shared" si="57"/>
        <v>210.0533984115944</v>
      </c>
      <c r="AB213" s="1">
        <f t="shared" si="58"/>
        <v>198.15264550497426</v>
      </c>
      <c r="AC213" s="1">
        <f t="shared" si="59"/>
        <v>203.90507945419114</v>
      </c>
      <c r="AE213" s="1">
        <f t="shared" si="60"/>
        <v>51.00004155959091</v>
      </c>
      <c r="AF213" s="1">
        <f t="shared" si="61"/>
        <v>54.770153362392556</v>
      </c>
      <c r="AG213" s="1">
        <f t="shared" si="62"/>
        <v>61.372262876807795</v>
      </c>
      <c r="AI213" s="1">
        <f t="shared" si="63"/>
        <v>76.76128530723474</v>
      </c>
      <c r="AJ213" s="1">
        <f t="shared" si="64"/>
        <v>81.08923919029253</v>
      </c>
      <c r="AK213" s="1">
        <f t="shared" si="65"/>
        <v>83.29677299220575</v>
      </c>
      <c r="AN213" s="12">
        <f>((x_1-xh)*(y_2-yh)-(x_2-xh)*(y_1-yh))/(SQRT((x_1-x_2)^2+(y_1-y_2)^2))</f>
        <v>28.467505544266487</v>
      </c>
      <c r="AO213" s="12">
        <f>((x_2-xh)*(y_3-yh)-(x_3-xh)*(y_2-yh))/(SQRT((x_2-x_3)^2+(y_2-y_3)^2))</f>
        <v>1.9470670055844481</v>
      </c>
      <c r="AP213" s="12">
        <f>((x_3-xh)*(y_1-yh)-(x_1-xh)*(y_3-yh))/(SQRT((x_3-x_1)^2+(y_3-y_1)^2))</f>
        <v>17.224173993336183</v>
      </c>
    </row>
    <row r="214" spans="1:42" ht="12.75">
      <c r="A214">
        <f t="shared" si="66"/>
        <v>208</v>
      </c>
      <c r="B214">
        <v>-13.5067</v>
      </c>
      <c r="C214">
        <v>34.796</v>
      </c>
      <c r="D214">
        <v>50.5289</v>
      </c>
      <c r="E214" s="1">
        <f t="shared" si="67"/>
        <v>0.3644176175763154</v>
      </c>
      <c r="G214">
        <v>32.9011</v>
      </c>
      <c r="H214">
        <v>54.0692</v>
      </c>
      <c r="I214">
        <v>59.2389</v>
      </c>
      <c r="J214" s="1">
        <f t="shared" si="68"/>
        <v>0.3644176175763224</v>
      </c>
      <c r="L214">
        <v>-2.6635</v>
      </c>
      <c r="M214">
        <v>95.1709</v>
      </c>
      <c r="N214">
        <v>52.4888</v>
      </c>
      <c r="O214" s="1">
        <f t="shared" si="69"/>
        <v>0.36428101789689804</v>
      </c>
      <c r="Q214">
        <v>11.3857</v>
      </c>
      <c r="R214">
        <v>75.9587</v>
      </c>
      <c r="S214">
        <v>-14.3295</v>
      </c>
      <c r="T214" s="1">
        <f t="shared" si="70"/>
        <v>0.36441761757630925</v>
      </c>
      <c r="V214" s="1">
        <f t="shared" si="54"/>
        <v>11.3857</v>
      </c>
      <c r="W214" s="1">
        <f t="shared" si="55"/>
        <v>75.9587</v>
      </c>
      <c r="X214" s="1">
        <f t="shared" si="56"/>
        <v>255</v>
      </c>
      <c r="Y214" s="1">
        <f t="shared" si="71"/>
        <v>0.36441761757630925</v>
      </c>
      <c r="AA214" s="1">
        <f t="shared" si="57"/>
        <v>210.0533984115944</v>
      </c>
      <c r="AB214" s="1">
        <f t="shared" si="58"/>
        <v>198.15264550497426</v>
      </c>
      <c r="AC214" s="1">
        <f t="shared" si="59"/>
        <v>203.90506314194357</v>
      </c>
      <c r="AE214" s="1">
        <f t="shared" si="60"/>
        <v>51.00004155959091</v>
      </c>
      <c r="AF214" s="1">
        <f t="shared" si="61"/>
        <v>54.770013383785106</v>
      </c>
      <c r="AG214" s="1">
        <f t="shared" si="62"/>
        <v>61.37218216961167</v>
      </c>
      <c r="AI214" s="1">
        <f t="shared" si="63"/>
        <v>76.76128530723474</v>
      </c>
      <c r="AJ214" s="1">
        <f t="shared" si="64"/>
        <v>81.08923919029253</v>
      </c>
      <c r="AK214" s="1">
        <f t="shared" si="65"/>
        <v>83.29681199184371</v>
      </c>
      <c r="AN214" s="12">
        <f>((x_1-xh)*(y_2-yh)-(x_2-xh)*(y_1-yh))/(SQRT((x_1-x_2)^2+(y_1-y_2)^2))</f>
        <v>28.46750554426648</v>
      </c>
      <c r="AO214" s="12">
        <f>((x_2-xh)*(y_3-yh)-(x_3-xh)*(y_2-yh))/(SQRT((x_2-x_3)^2+(y_2-y_3)^2))</f>
        <v>1.947072746841854</v>
      </c>
      <c r="AP214" s="12">
        <f>((x_3-xh)*(y_1-yh)-(x_1-xh)*(y_3-yh))/(SQRT((x_3-x_1)^2+(y_3-y_1)^2))</f>
        <v>17.2240889817444</v>
      </c>
    </row>
    <row r="215" spans="1:42" ht="12.75">
      <c r="A215">
        <f t="shared" si="66"/>
        <v>209</v>
      </c>
      <c r="B215">
        <v>-13.7009</v>
      </c>
      <c r="C215">
        <v>35.1324</v>
      </c>
      <c r="D215">
        <v>50.5289</v>
      </c>
      <c r="E215" s="1">
        <f t="shared" si="67"/>
        <v>0.3884309462439862</v>
      </c>
      <c r="G215">
        <v>32.7069</v>
      </c>
      <c r="H215">
        <v>54.4056</v>
      </c>
      <c r="I215">
        <v>59.2389</v>
      </c>
      <c r="J215" s="1">
        <f t="shared" si="68"/>
        <v>0.38843094624398716</v>
      </c>
      <c r="L215">
        <v>-2.8578</v>
      </c>
      <c r="M215">
        <v>95.5074</v>
      </c>
      <c r="N215">
        <v>52.4888</v>
      </c>
      <c r="O215" s="1">
        <f t="shared" si="69"/>
        <v>0.38856754882516975</v>
      </c>
      <c r="Q215">
        <v>11.1915</v>
      </c>
      <c r="R215">
        <v>76.2951</v>
      </c>
      <c r="S215">
        <v>-14.3295</v>
      </c>
      <c r="T215" s="1">
        <f t="shared" si="70"/>
        <v>0.38843094624399854</v>
      </c>
      <c r="V215" s="1">
        <f t="shared" si="54"/>
        <v>11.1915</v>
      </c>
      <c r="W215" s="1">
        <f t="shared" si="55"/>
        <v>76.2951</v>
      </c>
      <c r="X215" s="1">
        <f t="shared" si="56"/>
        <v>255</v>
      </c>
      <c r="Y215" s="1">
        <f t="shared" si="71"/>
        <v>0.38843094624399854</v>
      </c>
      <c r="AA215" s="1">
        <f t="shared" si="57"/>
        <v>210.0533984115944</v>
      </c>
      <c r="AB215" s="1">
        <f t="shared" si="58"/>
        <v>198.15264550497426</v>
      </c>
      <c r="AC215" s="1">
        <f t="shared" si="59"/>
        <v>203.90507945419114</v>
      </c>
      <c r="AE215" s="1">
        <f t="shared" si="60"/>
        <v>51.000041559590905</v>
      </c>
      <c r="AF215" s="1">
        <f t="shared" si="61"/>
        <v>54.77015336239255</v>
      </c>
      <c r="AG215" s="1">
        <f t="shared" si="62"/>
        <v>61.3722628768078</v>
      </c>
      <c r="AI215" s="1">
        <f t="shared" si="63"/>
        <v>76.76128530723474</v>
      </c>
      <c r="AJ215" s="1">
        <f t="shared" si="64"/>
        <v>81.08923919029253</v>
      </c>
      <c r="AK215" s="1">
        <f t="shared" si="65"/>
        <v>83.29677299220575</v>
      </c>
      <c r="AN215" s="12">
        <f>((x_1-xh)*(y_2-yh)-(x_2-xh)*(y_1-yh))/(SQRT((x_1-x_2)^2+(y_1-y_2)^2))</f>
        <v>28.467505544266498</v>
      </c>
      <c r="AO215" s="12">
        <f>((x_2-xh)*(y_3-yh)-(x_3-xh)*(y_2-yh))/(SQRT((x_2-x_3)^2+(y_2-y_3)^2))</f>
        <v>1.9470670055844483</v>
      </c>
      <c r="AP215" s="12">
        <f>((x_3-xh)*(y_1-yh)-(x_1-xh)*(y_3-yh))/(SQRT((x_3-x_1)^2+(y_3-y_1)^2))</f>
        <v>17.224173993336183</v>
      </c>
    </row>
    <row r="216" spans="1:42" ht="12.75">
      <c r="A216">
        <f t="shared" si="66"/>
        <v>210</v>
      </c>
      <c r="B216">
        <v>-13.8831</v>
      </c>
      <c r="C216">
        <v>35.448</v>
      </c>
      <c r="D216">
        <v>50.5289</v>
      </c>
      <c r="E216" s="1">
        <f t="shared" si="67"/>
        <v>0.3644176175763216</v>
      </c>
      <c r="G216">
        <v>32.5247</v>
      </c>
      <c r="H216">
        <v>54.7211</v>
      </c>
      <c r="I216">
        <v>59.2389</v>
      </c>
      <c r="J216" s="1">
        <f t="shared" si="68"/>
        <v>0.36433101707101206</v>
      </c>
      <c r="L216">
        <v>-3.04</v>
      </c>
      <c r="M216">
        <v>95.8229</v>
      </c>
      <c r="N216">
        <v>52.4888</v>
      </c>
      <c r="O216" s="1">
        <f t="shared" si="69"/>
        <v>0.36433101707101473</v>
      </c>
      <c r="Q216">
        <v>11.0093</v>
      </c>
      <c r="R216">
        <v>76.6107</v>
      </c>
      <c r="S216">
        <v>-14.3295</v>
      </c>
      <c r="T216" s="1">
        <f t="shared" si="70"/>
        <v>0.36441761757630925</v>
      </c>
      <c r="V216" s="1">
        <f t="shared" si="54"/>
        <v>11.0093</v>
      </c>
      <c r="W216" s="1">
        <f t="shared" si="55"/>
        <v>76.6107</v>
      </c>
      <c r="X216" s="1">
        <f t="shared" si="56"/>
        <v>255</v>
      </c>
      <c r="Y216" s="1">
        <f t="shared" si="71"/>
        <v>0.36441761757630925</v>
      </c>
      <c r="AA216" s="1">
        <f t="shared" si="57"/>
        <v>210.0533984115944</v>
      </c>
      <c r="AB216" s="1">
        <f t="shared" si="58"/>
        <v>198.15265655178584</v>
      </c>
      <c r="AC216" s="1">
        <f t="shared" si="59"/>
        <v>203.9050700320372</v>
      </c>
      <c r="AE216" s="1">
        <f t="shared" si="60"/>
        <v>51.00000376911751</v>
      </c>
      <c r="AF216" s="1">
        <f t="shared" si="61"/>
        <v>54.770153362392556</v>
      </c>
      <c r="AG216" s="1">
        <f t="shared" si="62"/>
        <v>61.37216450175112</v>
      </c>
      <c r="AI216" s="1">
        <f t="shared" si="63"/>
        <v>76.76128530723474</v>
      </c>
      <c r="AJ216" s="1">
        <f t="shared" si="64"/>
        <v>81.08921881772847</v>
      </c>
      <c r="AK216" s="1">
        <f t="shared" si="65"/>
        <v>83.29679551884583</v>
      </c>
      <c r="AN216" s="12">
        <f>((x_1-xh)*(y_2-yh)-(x_2-xh)*(y_1-yh))/(SQRT((x_1-x_2)^2+(y_1-y_2)^2))</f>
        <v>28.467576808525816</v>
      </c>
      <c r="AO216" s="12">
        <f>((x_2-xh)*(y_3-yh)-(x_3-xh)*(y_2-yh))/(SQRT((x_2-x_3)^2+(y_2-y_3)^2))</f>
        <v>1.9470015722921192</v>
      </c>
      <c r="AP216" s="12">
        <f>((x_3-xh)*(y_1-yh)-(x_1-xh)*(y_3-yh))/(SQRT((x_3-x_1)^2+(y_3-y_1)^2))</f>
        <v>17.224161050149373</v>
      </c>
    </row>
    <row r="217" spans="1:42" ht="12.75">
      <c r="A217">
        <f t="shared" si="66"/>
        <v>211</v>
      </c>
      <c r="B217">
        <v>-14.0653</v>
      </c>
      <c r="C217">
        <v>35.7635</v>
      </c>
      <c r="D217">
        <v>50.5289</v>
      </c>
      <c r="E217" s="1">
        <f t="shared" si="67"/>
        <v>0.36433101707101473</v>
      </c>
      <c r="G217">
        <v>32.3425</v>
      </c>
      <c r="H217">
        <v>55.0367</v>
      </c>
      <c r="I217">
        <v>59.2389</v>
      </c>
      <c r="J217" s="1">
        <f t="shared" si="68"/>
        <v>0.3644176175763224</v>
      </c>
      <c r="L217">
        <v>-3.2221</v>
      </c>
      <c r="M217">
        <v>96.1385</v>
      </c>
      <c r="N217">
        <v>52.4888</v>
      </c>
      <c r="O217" s="1">
        <f t="shared" si="69"/>
        <v>0.36436763028566804</v>
      </c>
      <c r="Q217">
        <v>10.8271</v>
      </c>
      <c r="R217">
        <v>76.9262</v>
      </c>
      <c r="S217">
        <v>-14.3295</v>
      </c>
      <c r="T217" s="1">
        <f t="shared" si="70"/>
        <v>0.36433101707101473</v>
      </c>
      <c r="V217" s="1">
        <f t="shared" si="54"/>
        <v>10.8271</v>
      </c>
      <c r="W217" s="1">
        <f t="shared" si="55"/>
        <v>76.9262</v>
      </c>
      <c r="X217" s="1">
        <f t="shared" si="56"/>
        <v>255</v>
      </c>
      <c r="Y217" s="1">
        <f t="shared" si="71"/>
        <v>0.36433101707101473</v>
      </c>
      <c r="AA217" s="1">
        <f t="shared" si="57"/>
        <v>210.0533984115944</v>
      </c>
      <c r="AB217" s="1">
        <f t="shared" si="58"/>
        <v>198.15264550497426</v>
      </c>
      <c r="AC217" s="1">
        <f t="shared" si="59"/>
        <v>203.90507256409782</v>
      </c>
      <c r="AE217" s="1">
        <f t="shared" si="60"/>
        <v>51.00004155959091</v>
      </c>
      <c r="AF217" s="1">
        <f t="shared" si="61"/>
        <v>54.77008842799141</v>
      </c>
      <c r="AG217" s="1">
        <f t="shared" si="62"/>
        <v>61.37228054464001</v>
      </c>
      <c r="AI217" s="1">
        <f t="shared" si="63"/>
        <v>76.76128530723474</v>
      </c>
      <c r="AJ217" s="1">
        <f t="shared" si="64"/>
        <v>81.08923919029253</v>
      </c>
      <c r="AK217" s="1">
        <f t="shared" si="65"/>
        <v>83.29678946514618</v>
      </c>
      <c r="AN217" s="12">
        <f>((x_1-xh)*(y_2-yh)-(x_2-xh)*(y_1-yh))/(SQRT((x_1-x_2)^2+(y_1-y_2)^2))</f>
        <v>28.46750554426648</v>
      </c>
      <c r="AO217" s="12">
        <f>((x_2-xh)*(y_3-yh)-(x_3-xh)*(y_2-yh))/(SQRT((x_2-x_3)^2+(y_2-y_3)^2))</f>
        <v>1.9471096227804545</v>
      </c>
      <c r="AP217" s="12">
        <f>((x_3-xh)*(y_1-yh)-(x_1-xh)*(y_3-yh))/(SQRT((x_3-x_1)^2+(y_3-y_1)^2))</f>
        <v>17.224101925051087</v>
      </c>
    </row>
    <row r="218" spans="1:42" ht="12.75">
      <c r="A218">
        <f t="shared" si="66"/>
        <v>212</v>
      </c>
      <c r="B218">
        <v>-14.2474</v>
      </c>
      <c r="C218">
        <v>36.0791</v>
      </c>
      <c r="D218">
        <v>50.5289</v>
      </c>
      <c r="E218" s="1">
        <f t="shared" si="67"/>
        <v>0.36436763028567415</v>
      </c>
      <c r="G218">
        <v>32.1603</v>
      </c>
      <c r="H218">
        <v>55.3522</v>
      </c>
      <c r="I218">
        <v>59.2389</v>
      </c>
      <c r="J218" s="1">
        <f t="shared" si="68"/>
        <v>0.3643310170710156</v>
      </c>
      <c r="L218">
        <v>-3.4043</v>
      </c>
      <c r="M218">
        <v>96.454</v>
      </c>
      <c r="N218">
        <v>52.4888</v>
      </c>
      <c r="O218" s="1">
        <f t="shared" si="69"/>
        <v>0.36433101707101473</v>
      </c>
      <c r="Q218">
        <v>10.6449</v>
      </c>
      <c r="R218">
        <v>77.2418</v>
      </c>
      <c r="S218">
        <v>-14.3295</v>
      </c>
      <c r="T218" s="1">
        <f t="shared" si="70"/>
        <v>0.3644176175763216</v>
      </c>
      <c r="V218" s="1">
        <f t="shared" si="54"/>
        <v>10.6449</v>
      </c>
      <c r="W218" s="1">
        <f t="shared" si="55"/>
        <v>77.2418</v>
      </c>
      <c r="X218" s="1">
        <f t="shared" si="56"/>
        <v>255</v>
      </c>
      <c r="Y218" s="1">
        <f t="shared" si="71"/>
        <v>0.3644176175763216</v>
      </c>
      <c r="AA218" s="1">
        <f t="shared" si="57"/>
        <v>210.05338656110737</v>
      </c>
      <c r="AB218" s="1">
        <f t="shared" si="58"/>
        <v>198.15265655178584</v>
      </c>
      <c r="AC218" s="1">
        <f t="shared" si="59"/>
        <v>203.90506314194357</v>
      </c>
      <c r="AE218" s="1">
        <f t="shared" si="60"/>
        <v>50.999912773454824</v>
      </c>
      <c r="AF218" s="1">
        <f t="shared" si="61"/>
        <v>54.77008842799141</v>
      </c>
      <c r="AG218" s="1">
        <f t="shared" si="62"/>
        <v>61.372164501751115</v>
      </c>
      <c r="AI218" s="1">
        <f t="shared" si="63"/>
        <v>76.76129904701138</v>
      </c>
      <c r="AJ218" s="1">
        <f t="shared" si="64"/>
        <v>81.08921881772847</v>
      </c>
      <c r="AK218" s="1">
        <f t="shared" si="65"/>
        <v>83.29681199184371</v>
      </c>
      <c r="AN218" s="12">
        <f>((x_1-xh)*(y_2-yh)-(x_2-xh)*(y_1-yh))/(SQRT((x_1-x_2)^2+(y_1-y_2)^2))</f>
        <v>28.46758556644271</v>
      </c>
      <c r="AO218" s="12">
        <f>((x_2-xh)*(y_3-yh)-(x_3-xh)*(y_2-yh))/(SQRT((x_2-x_3)^2+(y_2-y_3)^2))</f>
        <v>1.9470441895933264</v>
      </c>
      <c r="AP218" s="12">
        <f>((x_3-xh)*(y_1-yh)-(x_1-xh)*(y_3-yh))/(SQRT((x_3-x_1)^2+(y_3-y_1)^2))</f>
        <v>17.22406262489433</v>
      </c>
    </row>
    <row r="219" spans="1:42" ht="12.75">
      <c r="A219">
        <f t="shared" si="66"/>
        <v>213</v>
      </c>
      <c r="B219">
        <v>-14.4296</v>
      </c>
      <c r="C219">
        <v>36.3946</v>
      </c>
      <c r="D219">
        <v>50.5289</v>
      </c>
      <c r="E219" s="1">
        <f t="shared" si="67"/>
        <v>0.36433101707101473</v>
      </c>
      <c r="G219">
        <v>31.9781</v>
      </c>
      <c r="H219">
        <v>55.6678</v>
      </c>
      <c r="I219">
        <v>59.2389</v>
      </c>
      <c r="J219" s="1">
        <f t="shared" si="68"/>
        <v>0.3644176175763145</v>
      </c>
      <c r="L219">
        <v>-3.5865</v>
      </c>
      <c r="M219">
        <v>96.7696</v>
      </c>
      <c r="N219">
        <v>52.4888</v>
      </c>
      <c r="O219" s="1">
        <f t="shared" si="69"/>
        <v>0.3644176175763216</v>
      </c>
      <c r="Q219">
        <v>10.4628</v>
      </c>
      <c r="R219">
        <v>77.5573</v>
      </c>
      <c r="S219">
        <v>-14.3295</v>
      </c>
      <c r="T219" s="1">
        <f t="shared" si="70"/>
        <v>0.36428101789689804</v>
      </c>
      <c r="V219" s="1">
        <f t="shared" si="54"/>
        <v>10.4628</v>
      </c>
      <c r="W219" s="1">
        <f t="shared" si="55"/>
        <v>77.5573</v>
      </c>
      <c r="X219" s="1">
        <f t="shared" si="56"/>
        <v>255</v>
      </c>
      <c r="Y219" s="1">
        <f t="shared" si="71"/>
        <v>0.36428101789689804</v>
      </c>
      <c r="AA219" s="1">
        <f t="shared" si="57"/>
        <v>210.0533984115944</v>
      </c>
      <c r="AB219" s="1">
        <f t="shared" si="58"/>
        <v>198.1526346470064</v>
      </c>
      <c r="AC219" s="1">
        <f t="shared" si="59"/>
        <v>203.90507945419114</v>
      </c>
      <c r="AE219" s="1">
        <f t="shared" si="60"/>
        <v>50.999950563995654</v>
      </c>
      <c r="AF219" s="1">
        <f t="shared" si="61"/>
        <v>54.77008842799142</v>
      </c>
      <c r="AG219" s="1">
        <f t="shared" si="62"/>
        <v>61.372262876807795</v>
      </c>
      <c r="AI219" s="1">
        <f t="shared" si="63"/>
        <v>76.76128530723474</v>
      </c>
      <c r="AJ219" s="1">
        <f t="shared" si="64"/>
        <v>81.08925921463761</v>
      </c>
      <c r="AK219" s="1">
        <f t="shared" si="65"/>
        <v>83.29677299220575</v>
      </c>
      <c r="AN219" s="12">
        <f>((x_1-xh)*(y_2-yh)-(x_2-xh)*(y_1-yh))/(SQRT((x_1-x_2)^2+(y_1-y_2)^2))</f>
        <v>28.46747594809709</v>
      </c>
      <c r="AO219" s="12">
        <f>((x_2-xh)*(y_3-yh)-(x_3-xh)*(y_2-yh))/(SQRT((x_2-x_3)^2+(y_2-y_3)^2))</f>
        <v>1.9470340020291848</v>
      </c>
      <c r="AP219" s="12">
        <f>((x_3-xh)*(y_1-yh)-(x_1-xh)*(y_3-yh))/(SQRT((x_3-x_1)^2+(y_3-y_1)^2))</f>
        <v>17.224173993336183</v>
      </c>
    </row>
    <row r="220" spans="1:42" ht="12.75">
      <c r="A220">
        <f t="shared" si="66"/>
        <v>214</v>
      </c>
      <c r="B220">
        <v>-14.6118</v>
      </c>
      <c r="C220">
        <v>36.7102</v>
      </c>
      <c r="D220">
        <v>50.5289</v>
      </c>
      <c r="E220" s="1">
        <f t="shared" si="67"/>
        <v>0.3644176175763216</v>
      </c>
      <c r="G220">
        <v>31.7959</v>
      </c>
      <c r="H220">
        <v>55.9833</v>
      </c>
      <c r="I220">
        <v>59.2389</v>
      </c>
      <c r="J220" s="1">
        <f t="shared" si="68"/>
        <v>0.3643310170710156</v>
      </c>
      <c r="L220">
        <v>-3.7687</v>
      </c>
      <c r="M220">
        <v>97.0851</v>
      </c>
      <c r="N220">
        <v>52.4888</v>
      </c>
      <c r="O220" s="1">
        <f t="shared" si="69"/>
        <v>0.36433101707101473</v>
      </c>
      <c r="Q220">
        <v>10.2806</v>
      </c>
      <c r="R220">
        <v>77.8729</v>
      </c>
      <c r="S220">
        <v>-14.3295</v>
      </c>
      <c r="T220" s="1">
        <f t="shared" si="70"/>
        <v>0.3644176175763216</v>
      </c>
      <c r="V220" s="1">
        <f t="shared" si="54"/>
        <v>10.2806</v>
      </c>
      <c r="W220" s="1">
        <f t="shared" si="55"/>
        <v>77.8729</v>
      </c>
      <c r="X220" s="1">
        <f t="shared" si="56"/>
        <v>255</v>
      </c>
      <c r="Y220" s="1">
        <f t="shared" si="71"/>
        <v>0.3644176175763216</v>
      </c>
      <c r="AA220" s="1">
        <f t="shared" si="57"/>
        <v>210.0533984115944</v>
      </c>
      <c r="AB220" s="1">
        <f t="shared" si="58"/>
        <v>198.15264569381858</v>
      </c>
      <c r="AC220" s="1">
        <f t="shared" si="59"/>
        <v>203.9050700320372</v>
      </c>
      <c r="AE220" s="1">
        <f t="shared" si="60"/>
        <v>50.99991277345482</v>
      </c>
      <c r="AF220" s="1">
        <f t="shared" si="61"/>
        <v>54.77008842799142</v>
      </c>
      <c r="AG220" s="1">
        <f t="shared" si="62"/>
        <v>61.372164501751115</v>
      </c>
      <c r="AI220" s="1">
        <f t="shared" si="63"/>
        <v>76.76128530723474</v>
      </c>
      <c r="AJ220" s="1">
        <f t="shared" si="64"/>
        <v>81.08923884202481</v>
      </c>
      <c r="AK220" s="1">
        <f t="shared" si="65"/>
        <v>83.29679551884583</v>
      </c>
      <c r="AN220" s="12">
        <f>((x_1-xh)*(y_2-yh)-(x_2-xh)*(y_1-yh))/(SQRT((x_1-x_2)^2+(y_1-y_2)^2))</f>
        <v>28.467547212504734</v>
      </c>
      <c r="AO220" s="12">
        <f>((x_2-xh)*(y_3-yh)-(x_3-xh)*(y_2-yh))/(SQRT((x_2-x_3)^2+(y_2-y_3)^2))</f>
        <v>1.9469685688420555</v>
      </c>
      <c r="AP220" s="12">
        <f>((x_3-xh)*(y_1-yh)-(x_1-xh)*(y_3-yh))/(SQRT((x_3-x_1)^2+(y_3-y_1)^2))</f>
        <v>17.224161050149366</v>
      </c>
    </row>
    <row r="221" spans="1:42" ht="12.75">
      <c r="A221">
        <f t="shared" si="66"/>
        <v>215</v>
      </c>
      <c r="B221">
        <v>-14.794</v>
      </c>
      <c r="C221">
        <v>37.0258</v>
      </c>
      <c r="D221">
        <v>50.5289</v>
      </c>
      <c r="E221" s="1">
        <f t="shared" si="67"/>
        <v>0.3644176175763154</v>
      </c>
      <c r="G221">
        <v>31.6137</v>
      </c>
      <c r="H221">
        <v>56.2989</v>
      </c>
      <c r="I221">
        <v>59.2389</v>
      </c>
      <c r="J221" s="1">
        <f t="shared" si="68"/>
        <v>0.36441761757632063</v>
      </c>
      <c r="L221">
        <v>-3.9509</v>
      </c>
      <c r="M221">
        <v>97.4007</v>
      </c>
      <c r="N221">
        <v>52.4888</v>
      </c>
      <c r="O221" s="1">
        <f t="shared" si="69"/>
        <v>0.3644176175763216</v>
      </c>
      <c r="Q221">
        <v>10.0984</v>
      </c>
      <c r="R221">
        <v>78.1885</v>
      </c>
      <c r="S221">
        <v>-14.3295</v>
      </c>
      <c r="T221" s="1">
        <f t="shared" si="70"/>
        <v>0.3644176175763216</v>
      </c>
      <c r="V221" s="1">
        <f t="shared" si="54"/>
        <v>10.0984</v>
      </c>
      <c r="W221" s="1">
        <f t="shared" si="55"/>
        <v>78.1885</v>
      </c>
      <c r="X221" s="1">
        <f t="shared" si="56"/>
        <v>255</v>
      </c>
      <c r="Y221" s="1">
        <f t="shared" si="71"/>
        <v>0.3644176175763216</v>
      </c>
      <c r="AA221" s="1">
        <f t="shared" si="57"/>
        <v>210.0533984115944</v>
      </c>
      <c r="AB221" s="1">
        <f t="shared" si="58"/>
        <v>198.15264569381858</v>
      </c>
      <c r="AC221" s="1">
        <f t="shared" si="59"/>
        <v>203.9050700320372</v>
      </c>
      <c r="AE221" s="1">
        <f t="shared" si="60"/>
        <v>50.99991277345483</v>
      </c>
      <c r="AF221" s="1">
        <f t="shared" si="61"/>
        <v>54.77008842799142</v>
      </c>
      <c r="AG221" s="1">
        <f t="shared" si="62"/>
        <v>61.37216450175112</v>
      </c>
      <c r="AI221" s="1">
        <f t="shared" si="63"/>
        <v>76.76128530723474</v>
      </c>
      <c r="AJ221" s="1">
        <f t="shared" si="64"/>
        <v>81.08923884202481</v>
      </c>
      <c r="AK221" s="1">
        <f t="shared" si="65"/>
        <v>83.29679551884583</v>
      </c>
      <c r="AN221" s="12">
        <f>((x_1-xh)*(y_2-yh)-(x_2-xh)*(y_1-yh))/(SQRT((x_1-x_2)^2+(y_1-y_2)^2))</f>
        <v>28.46754721250474</v>
      </c>
      <c r="AO221" s="12">
        <f>((x_2-xh)*(y_3-yh)-(x_3-xh)*(y_2-yh))/(SQRT((x_2-x_3)^2+(y_2-y_3)^2))</f>
        <v>1.9469685688420566</v>
      </c>
      <c r="AP221" s="12">
        <f>((x_3-xh)*(y_1-yh)-(x_1-xh)*(y_3-yh))/(SQRT((x_3-x_1)^2+(y_3-y_1)^2))</f>
        <v>17.224161050149366</v>
      </c>
    </row>
    <row r="222" spans="1:42" ht="12.75">
      <c r="A222">
        <f t="shared" si="66"/>
        <v>216</v>
      </c>
      <c r="B222">
        <v>-14.9762</v>
      </c>
      <c r="C222">
        <v>37.3413</v>
      </c>
      <c r="D222">
        <v>50.5289</v>
      </c>
      <c r="E222" s="1">
        <f t="shared" si="67"/>
        <v>0.36433101707101473</v>
      </c>
      <c r="G222">
        <v>31.4315</v>
      </c>
      <c r="H222">
        <v>56.6145</v>
      </c>
      <c r="I222">
        <v>59.2389</v>
      </c>
      <c r="J222" s="1">
        <f t="shared" si="68"/>
        <v>0.3644176175763163</v>
      </c>
      <c r="L222">
        <v>-4.1331</v>
      </c>
      <c r="M222">
        <v>97.7163</v>
      </c>
      <c r="N222">
        <v>52.4888</v>
      </c>
      <c r="O222" s="1">
        <f t="shared" si="69"/>
        <v>0.3644176175763216</v>
      </c>
      <c r="Q222">
        <v>9.9162</v>
      </c>
      <c r="R222">
        <v>78.504</v>
      </c>
      <c r="S222">
        <v>-14.3295</v>
      </c>
      <c r="T222" s="1">
        <f t="shared" si="70"/>
        <v>0.36433101707101473</v>
      </c>
      <c r="V222" s="1">
        <f t="shared" si="54"/>
        <v>9.9162</v>
      </c>
      <c r="W222" s="1">
        <f t="shared" si="55"/>
        <v>78.504</v>
      </c>
      <c r="X222" s="1">
        <f t="shared" si="56"/>
        <v>255</v>
      </c>
      <c r="Y222" s="1">
        <f t="shared" si="71"/>
        <v>0.36433101707101473</v>
      </c>
      <c r="AA222" s="1">
        <f t="shared" si="57"/>
        <v>210.0533984115944</v>
      </c>
      <c r="AB222" s="1">
        <f t="shared" si="58"/>
        <v>198.1526346470064</v>
      </c>
      <c r="AC222" s="1">
        <f t="shared" si="59"/>
        <v>203.90507945419114</v>
      </c>
      <c r="AE222" s="1">
        <f t="shared" si="60"/>
        <v>50.99995056399565</v>
      </c>
      <c r="AF222" s="1">
        <f t="shared" si="61"/>
        <v>54.770088427991425</v>
      </c>
      <c r="AG222" s="1">
        <f t="shared" si="62"/>
        <v>61.3722628768078</v>
      </c>
      <c r="AI222" s="1">
        <f t="shared" si="63"/>
        <v>76.76128530723474</v>
      </c>
      <c r="AJ222" s="1">
        <f t="shared" si="64"/>
        <v>81.08925921463761</v>
      </c>
      <c r="AK222" s="1">
        <f t="shared" si="65"/>
        <v>83.29677299220575</v>
      </c>
      <c r="AN222" s="12">
        <f>((x_1-xh)*(y_2-yh)-(x_2-xh)*(y_1-yh))/(SQRT((x_1-x_2)^2+(y_1-y_2)^2))</f>
        <v>28.46747594809709</v>
      </c>
      <c r="AO222" s="12">
        <f>((x_2-xh)*(y_3-yh)-(x_3-xh)*(y_2-yh))/(SQRT((x_2-x_3)^2+(y_2-y_3)^2))</f>
        <v>1.9470340020291816</v>
      </c>
      <c r="AP222" s="12">
        <f>((x_3-xh)*(y_1-yh)-(x_1-xh)*(y_3-yh))/(SQRT((x_3-x_1)^2+(y_3-y_1)^2))</f>
        <v>17.224173993336183</v>
      </c>
    </row>
    <row r="223" spans="1:42" ht="12.75">
      <c r="A223">
        <f t="shared" si="66"/>
        <v>217</v>
      </c>
      <c r="B223">
        <v>-15.1584</v>
      </c>
      <c r="C223">
        <v>37.6569</v>
      </c>
      <c r="D223">
        <v>50.5289</v>
      </c>
      <c r="E223" s="1">
        <f t="shared" si="67"/>
        <v>0.3644176175763216</v>
      </c>
      <c r="G223">
        <v>31.2494</v>
      </c>
      <c r="H223">
        <v>56.93</v>
      </c>
      <c r="I223">
        <v>59.2389</v>
      </c>
      <c r="J223" s="1">
        <f t="shared" si="68"/>
        <v>0.3642810178968971</v>
      </c>
      <c r="L223">
        <v>-4.3153</v>
      </c>
      <c r="M223">
        <v>98.0318</v>
      </c>
      <c r="N223">
        <v>52.4888</v>
      </c>
      <c r="O223" s="1">
        <f t="shared" si="69"/>
        <v>0.36433101707101473</v>
      </c>
      <c r="Q223">
        <v>9.734</v>
      </c>
      <c r="R223">
        <v>78.8196</v>
      </c>
      <c r="S223">
        <v>-14.3295</v>
      </c>
      <c r="T223" s="1">
        <f t="shared" si="70"/>
        <v>0.36441761757630925</v>
      </c>
      <c r="V223" s="1">
        <f t="shared" si="54"/>
        <v>9.734</v>
      </c>
      <c r="W223" s="1">
        <f t="shared" si="55"/>
        <v>78.8196</v>
      </c>
      <c r="X223" s="1">
        <f t="shared" si="56"/>
        <v>255</v>
      </c>
      <c r="Y223" s="1">
        <f t="shared" si="71"/>
        <v>0.36441761757630925</v>
      </c>
      <c r="AA223" s="1">
        <f t="shared" si="57"/>
        <v>210.0533984115944</v>
      </c>
      <c r="AB223" s="1">
        <f t="shared" si="58"/>
        <v>198.15265655178584</v>
      </c>
      <c r="AC223" s="1">
        <f t="shared" si="59"/>
        <v>203.9050700320372</v>
      </c>
      <c r="AE223" s="1">
        <f t="shared" si="60"/>
        <v>51.00000376911751</v>
      </c>
      <c r="AF223" s="1">
        <f t="shared" si="61"/>
        <v>54.770153362392556</v>
      </c>
      <c r="AG223" s="1">
        <f t="shared" si="62"/>
        <v>61.37216450175112</v>
      </c>
      <c r="AI223" s="1">
        <f t="shared" si="63"/>
        <v>76.76128530723474</v>
      </c>
      <c r="AJ223" s="1">
        <f t="shared" si="64"/>
        <v>81.08921881772847</v>
      </c>
      <c r="AK223" s="1">
        <f t="shared" si="65"/>
        <v>83.29679551884583</v>
      </c>
      <c r="AN223" s="12">
        <f>((x_1-xh)*(y_2-yh)-(x_2-xh)*(y_1-yh))/(SQRT((x_1-x_2)^2+(y_1-y_2)^2))</f>
        <v>28.467576808525816</v>
      </c>
      <c r="AO223" s="12">
        <f>((x_2-xh)*(y_3-yh)-(x_3-xh)*(y_2-yh))/(SQRT((x_2-x_3)^2+(y_2-y_3)^2))</f>
        <v>1.9470015722921181</v>
      </c>
      <c r="AP223" s="12">
        <f>((x_3-xh)*(y_1-yh)-(x_1-xh)*(y_3-yh))/(SQRT((x_3-x_1)^2+(y_3-y_1)^2))</f>
        <v>17.224161050149373</v>
      </c>
    </row>
    <row r="224" spans="1:42" ht="12.75">
      <c r="A224">
        <f t="shared" si="66"/>
        <v>218</v>
      </c>
      <c r="B224">
        <v>-15.3406</v>
      </c>
      <c r="C224">
        <v>37.9724</v>
      </c>
      <c r="D224">
        <v>50.5289</v>
      </c>
      <c r="E224" s="1">
        <f t="shared" si="67"/>
        <v>0.36433101707101473</v>
      </c>
      <c r="G224">
        <v>31.0672</v>
      </c>
      <c r="H224">
        <v>57.2456</v>
      </c>
      <c r="I224">
        <v>59.2389</v>
      </c>
      <c r="J224" s="1">
        <f t="shared" si="68"/>
        <v>0.3644176175763224</v>
      </c>
      <c r="L224">
        <v>-4.4975</v>
      </c>
      <c r="M224">
        <v>98.3474</v>
      </c>
      <c r="N224">
        <v>52.4888</v>
      </c>
      <c r="O224" s="1">
        <f t="shared" si="69"/>
        <v>0.36441761757630925</v>
      </c>
      <c r="Q224">
        <v>9.5518</v>
      </c>
      <c r="R224">
        <v>79.1352</v>
      </c>
      <c r="S224">
        <v>-14.3295</v>
      </c>
      <c r="T224" s="1">
        <f t="shared" si="70"/>
        <v>0.3644176175763216</v>
      </c>
      <c r="V224" s="1">
        <f t="shared" si="54"/>
        <v>9.5518</v>
      </c>
      <c r="W224" s="1">
        <f t="shared" si="55"/>
        <v>79.1352</v>
      </c>
      <c r="X224" s="1">
        <f t="shared" si="56"/>
        <v>255</v>
      </c>
      <c r="Y224" s="1">
        <f t="shared" si="71"/>
        <v>0.3644176175763216</v>
      </c>
      <c r="AA224" s="1">
        <f t="shared" si="57"/>
        <v>210.05341800792007</v>
      </c>
      <c r="AB224" s="1">
        <f t="shared" si="58"/>
        <v>198.15265655178584</v>
      </c>
      <c r="AC224" s="1">
        <f t="shared" si="59"/>
        <v>203.9050700320372</v>
      </c>
      <c r="AE224" s="1">
        <f t="shared" si="60"/>
        <v>51.00004155959091</v>
      </c>
      <c r="AF224" s="1">
        <f t="shared" si="61"/>
        <v>54.77015336239254</v>
      </c>
      <c r="AG224" s="1">
        <f t="shared" si="62"/>
        <v>61.37226287680779</v>
      </c>
      <c r="AI224" s="1">
        <f t="shared" si="63"/>
        <v>76.76126258675646</v>
      </c>
      <c r="AJ224" s="1">
        <f t="shared" si="64"/>
        <v>81.08921881772847</v>
      </c>
      <c r="AK224" s="1">
        <f t="shared" si="65"/>
        <v>83.29679551884583</v>
      </c>
      <c r="AN224" s="12">
        <f>((x_1-xh)*(y_2-yh)-(x_2-xh)*(y_1-yh))/(SQRT((x_1-x_2)^2+(y_1-y_2)^2))</f>
        <v>28.46759789667754</v>
      </c>
      <c r="AO224" s="12">
        <f>((x_2-xh)*(y_3-yh)-(x_3-xh)*(y_2-yh))/(SQRT((x_2-x_3)^2+(y_2-y_3)^2))</f>
        <v>1.9470015722921123</v>
      </c>
      <c r="AP224" s="12">
        <f>((x_3-xh)*(y_1-yh)-(x_1-xh)*(y_3-yh))/(SQRT((x_3-x_1)^2+(y_3-y_1)^2))</f>
        <v>17.224156316567022</v>
      </c>
    </row>
    <row r="225" spans="1:42" ht="12.75">
      <c r="A225">
        <f t="shared" si="66"/>
        <v>219</v>
      </c>
      <c r="B225">
        <v>-15.5228</v>
      </c>
      <c r="C225">
        <v>38.288</v>
      </c>
      <c r="D225">
        <v>50.5289</v>
      </c>
      <c r="E225" s="1">
        <f t="shared" si="67"/>
        <v>0.3644176175763154</v>
      </c>
      <c r="G225">
        <v>30.885</v>
      </c>
      <c r="H225">
        <v>57.5612</v>
      </c>
      <c r="I225">
        <v>59.2389</v>
      </c>
      <c r="J225" s="1">
        <f t="shared" si="68"/>
        <v>0.3644176175763145</v>
      </c>
      <c r="L225">
        <v>-4.6797</v>
      </c>
      <c r="M225">
        <v>98.663</v>
      </c>
      <c r="N225">
        <v>52.4888</v>
      </c>
      <c r="O225" s="1">
        <f t="shared" si="69"/>
        <v>0.364417617576322</v>
      </c>
      <c r="Q225">
        <v>9.3696</v>
      </c>
      <c r="R225">
        <v>79.4507</v>
      </c>
      <c r="S225">
        <v>-14.3295</v>
      </c>
      <c r="T225" s="1">
        <f t="shared" si="70"/>
        <v>0.36433101707101473</v>
      </c>
      <c r="V225" s="1">
        <f t="shared" si="54"/>
        <v>9.3696</v>
      </c>
      <c r="W225" s="1">
        <f t="shared" si="55"/>
        <v>79.4507</v>
      </c>
      <c r="X225" s="1">
        <f t="shared" si="56"/>
        <v>255</v>
      </c>
      <c r="Y225" s="1">
        <f t="shared" si="71"/>
        <v>0.36433101707101473</v>
      </c>
      <c r="AA225" s="1">
        <f t="shared" si="57"/>
        <v>210.0533984115944</v>
      </c>
      <c r="AB225" s="1">
        <f t="shared" si="58"/>
        <v>198.15264550497426</v>
      </c>
      <c r="AC225" s="1">
        <f t="shared" si="59"/>
        <v>203.90507945419114</v>
      </c>
      <c r="AE225" s="1">
        <f t="shared" si="60"/>
        <v>51.00004155959091</v>
      </c>
      <c r="AF225" s="1">
        <f t="shared" si="61"/>
        <v>54.77015336239255</v>
      </c>
      <c r="AG225" s="1">
        <f t="shared" si="62"/>
        <v>61.372262876807795</v>
      </c>
      <c r="AI225" s="1">
        <f t="shared" si="63"/>
        <v>76.76128530723474</v>
      </c>
      <c r="AJ225" s="1">
        <f t="shared" si="64"/>
        <v>81.08923919029253</v>
      </c>
      <c r="AK225" s="1">
        <f t="shared" si="65"/>
        <v>83.29677299220575</v>
      </c>
      <c r="AN225" s="12">
        <f>((x_1-xh)*(y_2-yh)-(x_2-xh)*(y_1-yh))/(SQRT((x_1-x_2)^2+(y_1-y_2)^2))</f>
        <v>28.467505544266483</v>
      </c>
      <c r="AO225" s="12">
        <f>((x_2-xh)*(y_3-yh)-(x_3-xh)*(y_2-yh))/(SQRT((x_2-x_3)^2+(y_2-y_3)^2))</f>
        <v>1.9470670055844495</v>
      </c>
      <c r="AP225" s="12">
        <f>((x_3-xh)*(y_1-yh)-(x_1-xh)*(y_3-yh))/(SQRT((x_3-x_1)^2+(y_3-y_1)^2))</f>
        <v>17.224173993336183</v>
      </c>
    </row>
    <row r="226" spans="1:42" ht="12.75">
      <c r="A226">
        <f t="shared" si="66"/>
        <v>220</v>
      </c>
      <c r="B226">
        <v>-15.705</v>
      </c>
      <c r="C226">
        <v>38.6036</v>
      </c>
      <c r="D226">
        <v>50.5289</v>
      </c>
      <c r="E226" s="1">
        <f t="shared" si="67"/>
        <v>0.3644176175763216</v>
      </c>
      <c r="G226">
        <v>30.7028</v>
      </c>
      <c r="H226">
        <v>57.8767</v>
      </c>
      <c r="I226">
        <v>59.2389</v>
      </c>
      <c r="J226" s="1">
        <f t="shared" si="68"/>
        <v>0.3643310170710156</v>
      </c>
      <c r="L226">
        <v>-4.8619</v>
      </c>
      <c r="M226">
        <v>98.9785</v>
      </c>
      <c r="N226">
        <v>52.4888</v>
      </c>
      <c r="O226" s="1">
        <f t="shared" si="69"/>
        <v>0.36433101707101473</v>
      </c>
      <c r="Q226">
        <v>9.1874</v>
      </c>
      <c r="R226">
        <v>79.7663</v>
      </c>
      <c r="S226">
        <v>-14.3295</v>
      </c>
      <c r="T226" s="1">
        <f t="shared" si="70"/>
        <v>0.3644176175763216</v>
      </c>
      <c r="V226" s="1">
        <f t="shared" si="54"/>
        <v>9.1874</v>
      </c>
      <c r="W226" s="1">
        <f t="shared" si="55"/>
        <v>79.7663</v>
      </c>
      <c r="X226" s="1">
        <f t="shared" si="56"/>
        <v>255</v>
      </c>
      <c r="Y226" s="1">
        <f t="shared" si="71"/>
        <v>0.3644176175763216</v>
      </c>
      <c r="AA226" s="1">
        <f t="shared" si="57"/>
        <v>210.0533984115944</v>
      </c>
      <c r="AB226" s="1">
        <f t="shared" si="58"/>
        <v>198.15265655178584</v>
      </c>
      <c r="AC226" s="1">
        <f t="shared" si="59"/>
        <v>203.9050700320372</v>
      </c>
      <c r="AE226" s="1">
        <f t="shared" si="60"/>
        <v>51.00000376911751</v>
      </c>
      <c r="AF226" s="1">
        <f t="shared" si="61"/>
        <v>54.77015336239255</v>
      </c>
      <c r="AG226" s="1">
        <f t="shared" si="62"/>
        <v>61.372164501751115</v>
      </c>
      <c r="AI226" s="1">
        <f t="shared" si="63"/>
        <v>76.76128530723474</v>
      </c>
      <c r="AJ226" s="1">
        <f t="shared" si="64"/>
        <v>81.08921881772847</v>
      </c>
      <c r="AK226" s="1">
        <f t="shared" si="65"/>
        <v>83.29679551884583</v>
      </c>
      <c r="AN226" s="12">
        <f>((x_1-xh)*(y_2-yh)-(x_2-xh)*(y_1-yh))/(SQRT((x_1-x_2)^2+(y_1-y_2)^2))</f>
        <v>28.467576808525816</v>
      </c>
      <c r="AO226" s="12">
        <f>((x_2-xh)*(y_3-yh)-(x_3-xh)*(y_2-yh))/(SQRT((x_2-x_3)^2+(y_2-y_3)^2))</f>
        <v>1.9470015722921101</v>
      </c>
      <c r="AP226" s="12">
        <f>((x_3-xh)*(y_1-yh)-(x_1-xh)*(y_3-yh))/(SQRT((x_3-x_1)^2+(y_3-y_1)^2))</f>
        <v>17.224161050149366</v>
      </c>
    </row>
    <row r="227" spans="1:42" ht="12.75">
      <c r="A227">
        <f t="shared" si="66"/>
        <v>221</v>
      </c>
      <c r="B227">
        <v>-15.8872</v>
      </c>
      <c r="C227">
        <v>38.9191</v>
      </c>
      <c r="D227">
        <v>50.5289</v>
      </c>
      <c r="E227" s="1">
        <f t="shared" si="67"/>
        <v>0.36433101707101473</v>
      </c>
      <c r="G227">
        <v>30.5206</v>
      </c>
      <c r="H227">
        <v>58.1923</v>
      </c>
      <c r="I227">
        <v>59.2389</v>
      </c>
      <c r="J227" s="1">
        <f t="shared" si="68"/>
        <v>0.36441761757632063</v>
      </c>
      <c r="L227">
        <v>-5.044</v>
      </c>
      <c r="M227">
        <v>99.2941</v>
      </c>
      <c r="N227">
        <v>52.4888</v>
      </c>
      <c r="O227" s="1">
        <f t="shared" si="69"/>
        <v>0.36436763028567987</v>
      </c>
      <c r="Q227">
        <v>9.0052</v>
      </c>
      <c r="R227">
        <v>80.0818</v>
      </c>
      <c r="S227">
        <v>-14.3295</v>
      </c>
      <c r="T227" s="1">
        <f t="shared" si="70"/>
        <v>0.36433101707101473</v>
      </c>
      <c r="V227" s="1">
        <f t="shared" si="54"/>
        <v>9.0052</v>
      </c>
      <c r="W227" s="1">
        <f t="shared" si="55"/>
        <v>80.0818</v>
      </c>
      <c r="X227" s="1">
        <f t="shared" si="56"/>
        <v>255</v>
      </c>
      <c r="Y227" s="1">
        <f t="shared" si="71"/>
        <v>0.36433101707101473</v>
      </c>
      <c r="AA227" s="1">
        <f t="shared" si="57"/>
        <v>210.0533984115944</v>
      </c>
      <c r="AB227" s="1">
        <f t="shared" si="58"/>
        <v>198.15264550497426</v>
      </c>
      <c r="AC227" s="1">
        <f t="shared" si="59"/>
        <v>203.90507256409782</v>
      </c>
      <c r="AE227" s="1">
        <f t="shared" si="60"/>
        <v>51.00004155959091</v>
      </c>
      <c r="AF227" s="1">
        <f t="shared" si="61"/>
        <v>54.77008842799142</v>
      </c>
      <c r="AG227" s="1">
        <f t="shared" si="62"/>
        <v>61.37228054464002</v>
      </c>
      <c r="AI227" s="1">
        <f t="shared" si="63"/>
        <v>76.76128530723474</v>
      </c>
      <c r="AJ227" s="1">
        <f t="shared" si="64"/>
        <v>81.08923919029253</v>
      </c>
      <c r="AK227" s="1">
        <f t="shared" si="65"/>
        <v>83.29678946514618</v>
      </c>
      <c r="AN227" s="12">
        <f>((x_1-xh)*(y_2-yh)-(x_2-xh)*(y_1-yh))/(SQRT((x_1-x_2)^2+(y_1-y_2)^2))</f>
        <v>28.467505544266483</v>
      </c>
      <c r="AO227" s="12">
        <f>((x_2-xh)*(y_3-yh)-(x_3-xh)*(y_2-yh))/(SQRT((x_2-x_3)^2+(y_2-y_3)^2))</f>
        <v>1.9471096227804532</v>
      </c>
      <c r="AP227" s="12">
        <f>((x_3-xh)*(y_1-yh)-(x_1-xh)*(y_3-yh))/(SQRT((x_3-x_1)^2+(y_3-y_1)^2))</f>
        <v>17.224101925051087</v>
      </c>
    </row>
    <row r="228" spans="1:42" ht="12.75">
      <c r="A228">
        <f t="shared" si="66"/>
        <v>222</v>
      </c>
      <c r="B228">
        <v>-16.0694</v>
      </c>
      <c r="C228">
        <v>39.2347</v>
      </c>
      <c r="D228">
        <v>50.5289</v>
      </c>
      <c r="E228" s="1">
        <f t="shared" si="67"/>
        <v>0.3644176175763163</v>
      </c>
      <c r="G228">
        <v>30.3384</v>
      </c>
      <c r="H228">
        <v>58.5079</v>
      </c>
      <c r="I228">
        <v>59.2389</v>
      </c>
      <c r="J228" s="1">
        <f t="shared" si="68"/>
        <v>0.3644176175763163</v>
      </c>
      <c r="L228">
        <v>-5.2262</v>
      </c>
      <c r="M228">
        <v>99.6097</v>
      </c>
      <c r="N228">
        <v>52.4888</v>
      </c>
      <c r="O228" s="1">
        <f t="shared" si="69"/>
        <v>0.364417617576322</v>
      </c>
      <c r="Q228">
        <v>8.823</v>
      </c>
      <c r="R228">
        <v>80.3974</v>
      </c>
      <c r="S228">
        <v>-14.3295</v>
      </c>
      <c r="T228" s="1">
        <f t="shared" si="70"/>
        <v>0.3644176175763216</v>
      </c>
      <c r="V228" s="1">
        <f t="shared" si="54"/>
        <v>8.823</v>
      </c>
      <c r="W228" s="1">
        <f t="shared" si="55"/>
        <v>80.3974</v>
      </c>
      <c r="X228" s="1">
        <f t="shared" si="56"/>
        <v>255</v>
      </c>
      <c r="Y228" s="1">
        <f t="shared" si="71"/>
        <v>0.3644176175763216</v>
      </c>
      <c r="AA228" s="1">
        <f t="shared" si="57"/>
        <v>210.0533984115944</v>
      </c>
      <c r="AB228" s="1">
        <f t="shared" si="58"/>
        <v>198.15264550497426</v>
      </c>
      <c r="AC228" s="1">
        <f t="shared" si="59"/>
        <v>203.90507256409782</v>
      </c>
      <c r="AE228" s="1">
        <f t="shared" si="60"/>
        <v>51.00004155959091</v>
      </c>
      <c r="AF228" s="1">
        <f t="shared" si="61"/>
        <v>54.770088427991425</v>
      </c>
      <c r="AG228" s="1">
        <f t="shared" si="62"/>
        <v>61.37228054464003</v>
      </c>
      <c r="AI228" s="1">
        <f t="shared" si="63"/>
        <v>76.76128530723474</v>
      </c>
      <c r="AJ228" s="1">
        <f t="shared" si="64"/>
        <v>81.08923919029253</v>
      </c>
      <c r="AK228" s="1">
        <f t="shared" si="65"/>
        <v>83.29678946514618</v>
      </c>
      <c r="AN228" s="12">
        <f>((x_1-xh)*(y_2-yh)-(x_2-xh)*(y_1-yh))/(SQRT((x_1-x_2)^2+(y_1-y_2)^2))</f>
        <v>28.467505544266494</v>
      </c>
      <c r="AO228" s="12">
        <f>((x_2-xh)*(y_3-yh)-(x_3-xh)*(y_2-yh))/(SQRT((x_2-x_3)^2+(y_2-y_3)^2))</f>
        <v>1.94710962278045</v>
      </c>
      <c r="AP228" s="12">
        <f>((x_3-xh)*(y_1-yh)-(x_1-xh)*(y_3-yh))/(SQRT((x_3-x_1)^2+(y_3-y_1)^2))</f>
        <v>17.224101925051087</v>
      </c>
    </row>
    <row r="229" spans="1:42" ht="12.75">
      <c r="A229">
        <f t="shared" si="66"/>
        <v>223</v>
      </c>
      <c r="B229">
        <v>-16.2515</v>
      </c>
      <c r="C229">
        <v>39.5503</v>
      </c>
      <c r="D229">
        <v>50.5289</v>
      </c>
      <c r="E229" s="1">
        <f t="shared" si="67"/>
        <v>0.3643676302856794</v>
      </c>
      <c r="G229">
        <v>30.1562</v>
      </c>
      <c r="H229">
        <v>58.8234</v>
      </c>
      <c r="I229">
        <v>59.2389</v>
      </c>
      <c r="J229" s="1">
        <f t="shared" si="68"/>
        <v>0.3643310170710156</v>
      </c>
      <c r="L229">
        <v>-5.4084</v>
      </c>
      <c r="M229">
        <v>99.9252</v>
      </c>
      <c r="N229">
        <v>52.4888</v>
      </c>
      <c r="O229" s="1">
        <f t="shared" si="69"/>
        <v>0.36433101707101473</v>
      </c>
      <c r="Q229">
        <v>8.6408</v>
      </c>
      <c r="R229">
        <v>80.713</v>
      </c>
      <c r="S229">
        <v>-14.3295</v>
      </c>
      <c r="T229" s="1">
        <f t="shared" si="70"/>
        <v>0.36441761757630925</v>
      </c>
      <c r="V229" s="1">
        <f t="shared" si="54"/>
        <v>8.6408</v>
      </c>
      <c r="W229" s="1">
        <f t="shared" si="55"/>
        <v>80.713</v>
      </c>
      <c r="X229" s="1">
        <f t="shared" si="56"/>
        <v>255</v>
      </c>
      <c r="Y229" s="1">
        <f t="shared" si="71"/>
        <v>0.36441761757630925</v>
      </c>
      <c r="AA229" s="1">
        <f t="shared" si="57"/>
        <v>210.05338656110737</v>
      </c>
      <c r="AB229" s="1">
        <f t="shared" si="58"/>
        <v>198.15265655178584</v>
      </c>
      <c r="AC229" s="1">
        <f t="shared" si="59"/>
        <v>203.90506314194357</v>
      </c>
      <c r="AE229" s="1">
        <f t="shared" si="60"/>
        <v>50.99991277345482</v>
      </c>
      <c r="AF229" s="1">
        <f t="shared" si="61"/>
        <v>54.770088427991425</v>
      </c>
      <c r="AG229" s="1">
        <f t="shared" si="62"/>
        <v>61.37216450175112</v>
      </c>
      <c r="AI229" s="1">
        <f t="shared" si="63"/>
        <v>76.76129904701138</v>
      </c>
      <c r="AJ229" s="1">
        <f t="shared" si="64"/>
        <v>81.08921881772847</v>
      </c>
      <c r="AK229" s="1">
        <f t="shared" si="65"/>
        <v>83.29681199184371</v>
      </c>
      <c r="AN229" s="12">
        <f>((x_1-xh)*(y_2-yh)-(x_2-xh)*(y_1-yh))/(SQRT((x_1-x_2)^2+(y_1-y_2)^2))</f>
        <v>28.467585566442715</v>
      </c>
      <c r="AO229" s="12">
        <f>((x_2-xh)*(y_3-yh)-(x_3-xh)*(y_2-yh))/(SQRT((x_2-x_3)^2+(y_2-y_3)^2))</f>
        <v>1.9470441895933313</v>
      </c>
      <c r="AP229" s="12">
        <f>((x_3-xh)*(y_1-yh)-(x_1-xh)*(y_3-yh))/(SQRT((x_3-x_1)^2+(y_3-y_1)^2))</f>
        <v>17.224062624894334</v>
      </c>
    </row>
    <row r="230" spans="1:42" ht="12.75">
      <c r="A230">
        <f t="shared" si="66"/>
        <v>224</v>
      </c>
      <c r="B230">
        <v>-16.4337</v>
      </c>
      <c r="C230">
        <v>39.8658</v>
      </c>
      <c r="D230">
        <v>50.5289</v>
      </c>
      <c r="E230" s="1">
        <f t="shared" si="67"/>
        <v>0.3643310170710156</v>
      </c>
      <c r="G230">
        <v>29.974</v>
      </c>
      <c r="H230">
        <v>59.139</v>
      </c>
      <c r="I230">
        <v>59.2389</v>
      </c>
      <c r="J230" s="1">
        <f t="shared" si="68"/>
        <v>0.36441761757632063</v>
      </c>
      <c r="L230">
        <v>-5.5906</v>
      </c>
      <c r="M230">
        <v>100.2408</v>
      </c>
      <c r="N230">
        <v>52.4888</v>
      </c>
      <c r="O230" s="1">
        <f t="shared" si="69"/>
        <v>0.36441761757630925</v>
      </c>
      <c r="Q230">
        <v>8.4587</v>
      </c>
      <c r="R230">
        <v>81.0285</v>
      </c>
      <c r="S230">
        <v>-14.3295</v>
      </c>
      <c r="T230" s="1">
        <f t="shared" si="70"/>
        <v>0.36428101789689804</v>
      </c>
      <c r="V230" s="1">
        <f t="shared" si="54"/>
        <v>8.4587</v>
      </c>
      <c r="W230" s="1">
        <f t="shared" si="55"/>
        <v>81.0285</v>
      </c>
      <c r="X230" s="1">
        <f t="shared" si="56"/>
        <v>255</v>
      </c>
      <c r="Y230" s="1">
        <f t="shared" si="71"/>
        <v>0.36428101789689804</v>
      </c>
      <c r="AA230" s="1">
        <f t="shared" si="57"/>
        <v>210.0533984115944</v>
      </c>
      <c r="AB230" s="1">
        <f t="shared" si="58"/>
        <v>198.1526346470064</v>
      </c>
      <c r="AC230" s="1">
        <f t="shared" si="59"/>
        <v>203.90507945419114</v>
      </c>
      <c r="AE230" s="1">
        <f t="shared" si="60"/>
        <v>50.999950563995654</v>
      </c>
      <c r="AF230" s="1">
        <f t="shared" si="61"/>
        <v>54.77008842799141</v>
      </c>
      <c r="AG230" s="1">
        <f t="shared" si="62"/>
        <v>61.37226287680779</v>
      </c>
      <c r="AI230" s="1">
        <f t="shared" si="63"/>
        <v>76.76128530723474</v>
      </c>
      <c r="AJ230" s="1">
        <f t="shared" si="64"/>
        <v>81.08925921463761</v>
      </c>
      <c r="AK230" s="1">
        <f t="shared" si="65"/>
        <v>83.29677299220575</v>
      </c>
      <c r="AN230" s="12">
        <f>((x_1-xh)*(y_2-yh)-(x_2-xh)*(y_1-yh))/(SQRT((x_1-x_2)^2+(y_1-y_2)^2))</f>
        <v>28.46747594809708</v>
      </c>
      <c r="AO230" s="12">
        <f>((x_2-xh)*(y_3-yh)-(x_3-xh)*(y_2-yh))/(SQRT((x_2-x_3)^2+(y_2-y_3)^2))</f>
        <v>1.947034002029185</v>
      </c>
      <c r="AP230" s="12">
        <f>((x_3-xh)*(y_1-yh)-(x_1-xh)*(y_3-yh))/(SQRT((x_3-x_1)^2+(y_3-y_1)^2))</f>
        <v>17.224173993336187</v>
      </c>
    </row>
    <row r="231" spans="1:42" ht="12.75">
      <c r="A231">
        <f t="shared" si="66"/>
        <v>225</v>
      </c>
      <c r="B231">
        <v>-16.6159</v>
      </c>
      <c r="C231">
        <v>40.1814</v>
      </c>
      <c r="D231">
        <v>50.5289</v>
      </c>
      <c r="E231" s="1">
        <f t="shared" si="67"/>
        <v>0.3644176175763145</v>
      </c>
      <c r="G231">
        <v>29.7918</v>
      </c>
      <c r="H231">
        <v>59.4545</v>
      </c>
      <c r="I231">
        <v>59.2389</v>
      </c>
      <c r="J231" s="1">
        <f t="shared" si="68"/>
        <v>0.3643310170710156</v>
      </c>
      <c r="L231">
        <v>-5.7728</v>
      </c>
      <c r="M231">
        <v>100.5563</v>
      </c>
      <c r="N231">
        <v>52.4888</v>
      </c>
      <c r="O231" s="1">
        <f t="shared" si="69"/>
        <v>0.36433101707101473</v>
      </c>
      <c r="Q231">
        <v>8.2765</v>
      </c>
      <c r="R231">
        <v>81.3441</v>
      </c>
      <c r="S231">
        <v>-14.3295</v>
      </c>
      <c r="T231" s="1">
        <f t="shared" si="70"/>
        <v>0.3644176175763216</v>
      </c>
      <c r="V231" s="1">
        <f t="shared" si="54"/>
        <v>8.2765</v>
      </c>
      <c r="W231" s="1">
        <f t="shared" si="55"/>
        <v>81.3441</v>
      </c>
      <c r="X231" s="1">
        <f t="shared" si="56"/>
        <v>255</v>
      </c>
      <c r="Y231" s="1">
        <f t="shared" si="71"/>
        <v>0.3644176175763216</v>
      </c>
      <c r="AA231" s="1">
        <f t="shared" si="57"/>
        <v>210.0533984115944</v>
      </c>
      <c r="AB231" s="1">
        <f t="shared" si="58"/>
        <v>198.15264569381858</v>
      </c>
      <c r="AC231" s="1">
        <f t="shared" si="59"/>
        <v>203.9050700320372</v>
      </c>
      <c r="AE231" s="1">
        <f t="shared" si="60"/>
        <v>50.999912773454824</v>
      </c>
      <c r="AF231" s="1">
        <f t="shared" si="61"/>
        <v>54.77008842799141</v>
      </c>
      <c r="AG231" s="1">
        <f t="shared" si="62"/>
        <v>61.372164501751115</v>
      </c>
      <c r="AI231" s="1">
        <f t="shared" si="63"/>
        <v>76.76128530723474</v>
      </c>
      <c r="AJ231" s="1">
        <f t="shared" si="64"/>
        <v>81.08923884202481</v>
      </c>
      <c r="AK231" s="1">
        <f t="shared" si="65"/>
        <v>83.29679551884583</v>
      </c>
      <c r="AN231" s="12">
        <f>((x_1-xh)*(y_2-yh)-(x_2-xh)*(y_1-yh))/(SQRT((x_1-x_2)^2+(y_1-y_2)^2))</f>
        <v>28.46754721250473</v>
      </c>
      <c r="AO231" s="12">
        <f>((x_2-xh)*(y_3-yh)-(x_3-xh)*(y_2-yh))/(SQRT((x_2-x_3)^2+(y_2-y_3)^2))</f>
        <v>1.9469685688420557</v>
      </c>
      <c r="AP231" s="12">
        <f>((x_3-xh)*(y_1-yh)-(x_1-xh)*(y_3-yh))/(SQRT((x_3-x_1)^2+(y_3-y_1)^2))</f>
        <v>17.224161050149366</v>
      </c>
    </row>
    <row r="232" spans="1:42" ht="12.75">
      <c r="A232">
        <f t="shared" si="66"/>
        <v>226</v>
      </c>
      <c r="B232">
        <v>-16.7981</v>
      </c>
      <c r="C232">
        <v>40.4969</v>
      </c>
      <c r="D232">
        <v>50.5289</v>
      </c>
      <c r="E232" s="1">
        <f t="shared" si="67"/>
        <v>0.3643310170710156</v>
      </c>
      <c r="G232">
        <v>29.6096</v>
      </c>
      <c r="H232">
        <v>59.7701</v>
      </c>
      <c r="I232">
        <v>59.2389</v>
      </c>
      <c r="J232" s="1">
        <f t="shared" si="68"/>
        <v>0.3644176175763145</v>
      </c>
      <c r="L232">
        <v>-5.955</v>
      </c>
      <c r="M232">
        <v>100.8719</v>
      </c>
      <c r="N232">
        <v>52.4888</v>
      </c>
      <c r="O232" s="1">
        <f t="shared" si="69"/>
        <v>0.3644176175763216</v>
      </c>
      <c r="Q232">
        <v>8.0943</v>
      </c>
      <c r="R232">
        <v>81.6597</v>
      </c>
      <c r="S232">
        <v>-14.3295</v>
      </c>
      <c r="T232" s="1">
        <f t="shared" si="70"/>
        <v>0.3644176175763216</v>
      </c>
      <c r="V232" s="1">
        <f t="shared" si="54"/>
        <v>8.0943</v>
      </c>
      <c r="W232" s="1">
        <f t="shared" si="55"/>
        <v>81.6597</v>
      </c>
      <c r="X232" s="1">
        <f t="shared" si="56"/>
        <v>255</v>
      </c>
      <c r="Y232" s="1">
        <f t="shared" si="71"/>
        <v>0.3644176175763216</v>
      </c>
      <c r="AA232" s="1">
        <f t="shared" si="57"/>
        <v>210.05341800792007</v>
      </c>
      <c r="AB232" s="1">
        <f t="shared" si="58"/>
        <v>198.15264569381858</v>
      </c>
      <c r="AC232" s="1">
        <f t="shared" si="59"/>
        <v>203.9050700320372</v>
      </c>
      <c r="AE232" s="1">
        <f t="shared" si="60"/>
        <v>50.999950563995654</v>
      </c>
      <c r="AF232" s="1">
        <f t="shared" si="61"/>
        <v>54.77008842799142</v>
      </c>
      <c r="AG232" s="1">
        <f t="shared" si="62"/>
        <v>61.372262876807795</v>
      </c>
      <c r="AI232" s="1">
        <f t="shared" si="63"/>
        <v>76.76126258675646</v>
      </c>
      <c r="AJ232" s="1">
        <f t="shared" si="64"/>
        <v>81.08923884202481</v>
      </c>
      <c r="AK232" s="1">
        <f t="shared" si="65"/>
        <v>83.29679551884583</v>
      </c>
      <c r="AN232" s="12">
        <f>((x_1-xh)*(y_2-yh)-(x_2-xh)*(y_1-yh))/(SQRT((x_1-x_2)^2+(y_1-y_2)^2))</f>
        <v>28.46756830047887</v>
      </c>
      <c r="AO232" s="12">
        <f>((x_2-xh)*(y_3-yh)-(x_3-xh)*(y_2-yh))/(SQRT((x_2-x_3)^2+(y_2-y_3)^2))</f>
        <v>1.9469685688420544</v>
      </c>
      <c r="AP232" s="12">
        <f>((x_3-xh)*(y_1-yh)-(x_1-xh)*(y_3-yh))/(SQRT((x_3-x_1)^2+(y_3-y_1)^2))</f>
        <v>17.224156316567026</v>
      </c>
    </row>
    <row r="233" spans="1:42" ht="12.75">
      <c r="A233">
        <f t="shared" si="66"/>
        <v>227</v>
      </c>
      <c r="B233">
        <v>-16.9803</v>
      </c>
      <c r="C233">
        <v>40.8125</v>
      </c>
      <c r="D233">
        <v>50.5289</v>
      </c>
      <c r="E233" s="1">
        <f t="shared" si="67"/>
        <v>0.36441761757632063</v>
      </c>
      <c r="G233">
        <v>29.4275</v>
      </c>
      <c r="H233">
        <v>60.0857</v>
      </c>
      <c r="I233">
        <v>59.2389</v>
      </c>
      <c r="J233" s="1">
        <f t="shared" si="68"/>
        <v>0.3643676302856812</v>
      </c>
      <c r="L233">
        <v>-6.1372</v>
      </c>
      <c r="M233">
        <v>101.1874</v>
      </c>
      <c r="N233">
        <v>52.4888</v>
      </c>
      <c r="O233" s="1">
        <f t="shared" si="69"/>
        <v>0.36433101707101473</v>
      </c>
      <c r="Q233">
        <v>7.9121</v>
      </c>
      <c r="R233">
        <v>81.9752</v>
      </c>
      <c r="S233">
        <v>-14.3295</v>
      </c>
      <c r="T233" s="1">
        <f t="shared" si="70"/>
        <v>0.3643310170710152</v>
      </c>
      <c r="V233" s="1">
        <f t="shared" si="54"/>
        <v>7.9121</v>
      </c>
      <c r="W233" s="1">
        <f t="shared" si="55"/>
        <v>81.9752</v>
      </c>
      <c r="X233" s="1">
        <f t="shared" si="56"/>
        <v>255</v>
      </c>
      <c r="Y233" s="1">
        <f t="shared" si="71"/>
        <v>0.3643310170710152</v>
      </c>
      <c r="AA233" s="1">
        <f t="shared" si="57"/>
        <v>210.0533984115944</v>
      </c>
      <c r="AB233" s="1">
        <f t="shared" si="58"/>
        <v>198.15264550497426</v>
      </c>
      <c r="AC233" s="1">
        <f t="shared" si="59"/>
        <v>203.9050700320372</v>
      </c>
      <c r="AE233" s="1">
        <f t="shared" si="60"/>
        <v>51.000041559590905</v>
      </c>
      <c r="AF233" s="1">
        <f t="shared" si="61"/>
        <v>54.7700783182752</v>
      </c>
      <c r="AG233" s="1">
        <f t="shared" si="62"/>
        <v>61.372164501751115</v>
      </c>
      <c r="AI233" s="1">
        <f t="shared" si="63"/>
        <v>76.76128530723474</v>
      </c>
      <c r="AJ233" s="1">
        <f t="shared" si="64"/>
        <v>81.08923919029253</v>
      </c>
      <c r="AK233" s="1">
        <f t="shared" si="65"/>
        <v>83.29679551884583</v>
      </c>
      <c r="AN233" s="12">
        <f>((x_1-xh)*(y_2-yh)-(x_2-xh)*(y_1-yh))/(SQRT((x_1-x_2)^2+(y_1-y_2)^2))</f>
        <v>28.467505544266483</v>
      </c>
      <c r="AO233" s="12">
        <f>((x_2-xh)*(y_3-yh)-(x_3-xh)*(y_2-yh))/(SQRT((x_2-x_3)^2+(y_2-y_3)^2))</f>
        <v>1.9470301296276833</v>
      </c>
      <c r="AP233" s="12">
        <f>((x_3-xh)*(y_1-yh)-(x_1-xh)*(y_3-yh))/(SQRT((x_3-x_1)^2+(y_3-y_1)^2))</f>
        <v>17.224161050149366</v>
      </c>
    </row>
    <row r="234" spans="1:42" ht="12.75">
      <c r="A234">
        <f t="shared" si="66"/>
        <v>228</v>
      </c>
      <c r="B234">
        <v>-17.1625</v>
      </c>
      <c r="C234">
        <v>41.1281</v>
      </c>
      <c r="D234">
        <v>50.5289</v>
      </c>
      <c r="E234" s="1">
        <f t="shared" si="67"/>
        <v>0.3644176175763224</v>
      </c>
      <c r="G234">
        <v>29.2453</v>
      </c>
      <c r="H234">
        <v>60.4012</v>
      </c>
      <c r="I234">
        <v>59.2389</v>
      </c>
      <c r="J234" s="1">
        <f t="shared" si="68"/>
        <v>0.36433101707101384</v>
      </c>
      <c r="L234">
        <v>-6.3194</v>
      </c>
      <c r="M234">
        <v>101.503</v>
      </c>
      <c r="N234">
        <v>52.4888</v>
      </c>
      <c r="O234" s="1">
        <f t="shared" si="69"/>
        <v>0.3644176175763216</v>
      </c>
      <c r="Q234">
        <v>7.7299</v>
      </c>
      <c r="R234">
        <v>82.2908</v>
      </c>
      <c r="S234">
        <v>-14.3295</v>
      </c>
      <c r="T234" s="1">
        <f t="shared" si="70"/>
        <v>0.3644176175763216</v>
      </c>
      <c r="V234" s="1">
        <f t="shared" si="54"/>
        <v>7.7299</v>
      </c>
      <c r="W234" s="1">
        <f t="shared" si="55"/>
        <v>82.2908</v>
      </c>
      <c r="X234" s="1">
        <f t="shared" si="56"/>
        <v>255</v>
      </c>
      <c r="Y234" s="1">
        <f t="shared" si="71"/>
        <v>0.3644176175763216</v>
      </c>
      <c r="AA234" s="1">
        <f t="shared" si="57"/>
        <v>210.0533984115944</v>
      </c>
      <c r="AB234" s="1">
        <f t="shared" si="58"/>
        <v>198.15265655178584</v>
      </c>
      <c r="AC234" s="1">
        <f t="shared" si="59"/>
        <v>203.9050700320372</v>
      </c>
      <c r="AE234" s="1">
        <f t="shared" si="60"/>
        <v>51.00000376911751</v>
      </c>
      <c r="AF234" s="1">
        <f t="shared" si="61"/>
        <v>54.77015336239255</v>
      </c>
      <c r="AG234" s="1">
        <f t="shared" si="62"/>
        <v>61.372164501751115</v>
      </c>
      <c r="AI234" s="1">
        <f t="shared" si="63"/>
        <v>76.76128530723474</v>
      </c>
      <c r="AJ234" s="1">
        <f t="shared" si="64"/>
        <v>81.08921881772847</v>
      </c>
      <c r="AK234" s="1">
        <f t="shared" si="65"/>
        <v>83.29679551884583</v>
      </c>
      <c r="AN234" s="12">
        <f>((x_1-xh)*(y_2-yh)-(x_2-xh)*(y_1-yh))/(SQRT((x_1-x_2)^2+(y_1-y_2)^2))</f>
        <v>28.467576808525816</v>
      </c>
      <c r="AO234" s="12">
        <f>((x_2-xh)*(y_3-yh)-(x_3-xh)*(y_2-yh))/(SQRT((x_2-x_3)^2+(y_2-y_3)^2))</f>
        <v>1.947001572292111</v>
      </c>
      <c r="AP234" s="12">
        <f>((x_3-xh)*(y_1-yh)-(x_1-xh)*(y_3-yh))/(SQRT((x_3-x_1)^2+(y_3-y_1)^2))</f>
        <v>17.224161050149366</v>
      </c>
    </row>
    <row r="235" spans="1:42" ht="12.75">
      <c r="A235">
        <f t="shared" si="66"/>
        <v>229</v>
      </c>
      <c r="B235">
        <v>-17.3447</v>
      </c>
      <c r="C235">
        <v>41.4436</v>
      </c>
      <c r="D235">
        <v>50.5289</v>
      </c>
      <c r="E235" s="1">
        <f t="shared" si="67"/>
        <v>0.36433101707101384</v>
      </c>
      <c r="G235">
        <v>29.0631</v>
      </c>
      <c r="H235">
        <v>60.7168</v>
      </c>
      <c r="I235">
        <v>59.2389</v>
      </c>
      <c r="J235" s="1">
        <f t="shared" si="68"/>
        <v>0.3644176175763163</v>
      </c>
      <c r="L235">
        <v>-6.5016</v>
      </c>
      <c r="M235">
        <v>101.8186</v>
      </c>
      <c r="N235">
        <v>52.4888</v>
      </c>
      <c r="O235" s="1">
        <f t="shared" si="69"/>
        <v>0.3644176175763216</v>
      </c>
      <c r="Q235">
        <v>7.5477</v>
      </c>
      <c r="R235">
        <v>82.6064</v>
      </c>
      <c r="S235">
        <v>-14.3295</v>
      </c>
      <c r="T235" s="1">
        <f t="shared" si="70"/>
        <v>0.36441761757630925</v>
      </c>
      <c r="V235" s="1">
        <f t="shared" si="54"/>
        <v>7.5477</v>
      </c>
      <c r="W235" s="1">
        <f t="shared" si="55"/>
        <v>82.6064</v>
      </c>
      <c r="X235" s="1">
        <f t="shared" si="56"/>
        <v>255</v>
      </c>
      <c r="Y235" s="1">
        <f t="shared" si="71"/>
        <v>0.36441761757630925</v>
      </c>
      <c r="AA235" s="1">
        <f t="shared" si="57"/>
        <v>210.05341800792007</v>
      </c>
      <c r="AB235" s="1">
        <f t="shared" si="58"/>
        <v>198.15265655178584</v>
      </c>
      <c r="AC235" s="1">
        <f t="shared" si="59"/>
        <v>203.9050700320372</v>
      </c>
      <c r="AE235" s="1">
        <f t="shared" si="60"/>
        <v>51.000041559590905</v>
      </c>
      <c r="AF235" s="1">
        <f t="shared" si="61"/>
        <v>54.770153362392556</v>
      </c>
      <c r="AG235" s="1">
        <f t="shared" si="62"/>
        <v>61.372262876807795</v>
      </c>
      <c r="AI235" s="1">
        <f t="shared" si="63"/>
        <v>76.76126258675646</v>
      </c>
      <c r="AJ235" s="1">
        <f t="shared" si="64"/>
        <v>81.08921881772847</v>
      </c>
      <c r="AK235" s="1">
        <f t="shared" si="65"/>
        <v>83.29679551884583</v>
      </c>
      <c r="AN235" s="12">
        <f>((x_1-xh)*(y_2-yh)-(x_2-xh)*(y_1-yh))/(SQRT((x_1-x_2)^2+(y_1-y_2)^2))</f>
        <v>28.46759789667754</v>
      </c>
      <c r="AO235" s="12">
        <f>((x_2-xh)*(y_3-yh)-(x_3-xh)*(y_2-yh))/(SQRT((x_2-x_3)^2+(y_2-y_3)^2))</f>
        <v>1.9470015722921181</v>
      </c>
      <c r="AP235" s="12">
        <f>((x_3-xh)*(y_1-yh)-(x_1-xh)*(y_3-yh))/(SQRT((x_3-x_1)^2+(y_3-y_1)^2))</f>
        <v>17.224156316567026</v>
      </c>
    </row>
    <row r="236" spans="1:42" ht="12.75">
      <c r="A236">
        <f t="shared" si="66"/>
        <v>230</v>
      </c>
      <c r="B236">
        <v>-17.5269</v>
      </c>
      <c r="C236">
        <v>41.7592</v>
      </c>
      <c r="D236">
        <v>50.5289</v>
      </c>
      <c r="E236" s="1">
        <f t="shared" si="67"/>
        <v>0.3644176175763163</v>
      </c>
      <c r="G236">
        <v>28.8809</v>
      </c>
      <c r="H236">
        <v>61.0324</v>
      </c>
      <c r="I236">
        <v>59.2389</v>
      </c>
      <c r="J236" s="1">
        <f t="shared" si="68"/>
        <v>0.36441761757632063</v>
      </c>
      <c r="L236">
        <v>-6.6838</v>
      </c>
      <c r="M236">
        <v>102.1342</v>
      </c>
      <c r="N236">
        <v>52.4888</v>
      </c>
      <c r="O236" s="1">
        <f t="shared" si="69"/>
        <v>0.3644176175763216</v>
      </c>
      <c r="Q236">
        <v>7.3655</v>
      </c>
      <c r="R236">
        <v>82.9219</v>
      </c>
      <c r="S236">
        <v>-14.3295</v>
      </c>
      <c r="T236" s="1">
        <f t="shared" si="70"/>
        <v>0.36433101707101473</v>
      </c>
      <c r="V236" s="1">
        <f t="shared" si="54"/>
        <v>7.3655</v>
      </c>
      <c r="W236" s="1">
        <f t="shared" si="55"/>
        <v>82.9219</v>
      </c>
      <c r="X236" s="1">
        <f t="shared" si="56"/>
        <v>255</v>
      </c>
      <c r="Y236" s="1">
        <f t="shared" si="71"/>
        <v>0.36433101707101473</v>
      </c>
      <c r="AA236" s="1">
        <f t="shared" si="57"/>
        <v>210.0533984115944</v>
      </c>
      <c r="AB236" s="1">
        <f t="shared" si="58"/>
        <v>198.15264550497426</v>
      </c>
      <c r="AC236" s="1">
        <f t="shared" si="59"/>
        <v>203.90507945419114</v>
      </c>
      <c r="AE236" s="1">
        <f t="shared" si="60"/>
        <v>51.00004155959091</v>
      </c>
      <c r="AF236" s="1">
        <f t="shared" si="61"/>
        <v>54.770153362392556</v>
      </c>
      <c r="AG236" s="1">
        <f t="shared" si="62"/>
        <v>61.3722628768078</v>
      </c>
      <c r="AI236" s="1">
        <f t="shared" si="63"/>
        <v>76.76128530723474</v>
      </c>
      <c r="AJ236" s="1">
        <f t="shared" si="64"/>
        <v>81.08923919029253</v>
      </c>
      <c r="AK236" s="1">
        <f t="shared" si="65"/>
        <v>83.29677299220575</v>
      </c>
      <c r="AN236" s="12">
        <f>((x_1-xh)*(y_2-yh)-(x_2-xh)*(y_1-yh))/(SQRT((x_1-x_2)^2+(y_1-y_2)^2))</f>
        <v>28.46750554426648</v>
      </c>
      <c r="AO236" s="12">
        <f>((x_2-xh)*(y_3-yh)-(x_3-xh)*(y_2-yh))/(SQRT((x_2-x_3)^2+(y_2-y_3)^2))</f>
        <v>1.9470670055844566</v>
      </c>
      <c r="AP236" s="12">
        <f>((x_3-xh)*(y_1-yh)-(x_1-xh)*(y_3-yh))/(SQRT((x_3-x_1)^2+(y_3-y_1)^2))</f>
        <v>17.224173993336187</v>
      </c>
    </row>
    <row r="237" spans="1:42" ht="12.75">
      <c r="A237">
        <f t="shared" si="66"/>
        <v>231</v>
      </c>
      <c r="B237">
        <v>-17.7091</v>
      </c>
      <c r="C237">
        <v>42.0748</v>
      </c>
      <c r="D237">
        <v>50.5289</v>
      </c>
      <c r="E237" s="1">
        <f t="shared" si="67"/>
        <v>0.36441761757632063</v>
      </c>
      <c r="G237">
        <v>28.6987</v>
      </c>
      <c r="H237">
        <v>61.3479</v>
      </c>
      <c r="I237">
        <v>59.2389</v>
      </c>
      <c r="J237" s="1">
        <f t="shared" si="68"/>
        <v>0.3643310170710156</v>
      </c>
      <c r="L237">
        <v>-6.8659</v>
      </c>
      <c r="M237">
        <v>102.4497</v>
      </c>
      <c r="N237">
        <v>52.4888</v>
      </c>
      <c r="O237" s="1">
        <f t="shared" si="69"/>
        <v>0.36428101789689804</v>
      </c>
      <c r="Q237">
        <v>7.1833</v>
      </c>
      <c r="R237">
        <v>83.2375</v>
      </c>
      <c r="S237">
        <v>-14.3295</v>
      </c>
      <c r="T237" s="1">
        <f t="shared" si="70"/>
        <v>0.3644176175763216</v>
      </c>
      <c r="V237" s="1">
        <f t="shared" si="54"/>
        <v>7.1833</v>
      </c>
      <c r="W237" s="1">
        <f t="shared" si="55"/>
        <v>83.2375</v>
      </c>
      <c r="X237" s="1">
        <f t="shared" si="56"/>
        <v>255</v>
      </c>
      <c r="Y237" s="1">
        <f t="shared" si="71"/>
        <v>0.3644176175763216</v>
      </c>
      <c r="AA237" s="1">
        <f t="shared" si="57"/>
        <v>210.05339841159437</v>
      </c>
      <c r="AB237" s="1">
        <f t="shared" si="58"/>
        <v>198.15265655178584</v>
      </c>
      <c r="AC237" s="1">
        <f t="shared" si="59"/>
        <v>203.90506314194357</v>
      </c>
      <c r="AE237" s="1">
        <f t="shared" si="60"/>
        <v>51.0000037691175</v>
      </c>
      <c r="AF237" s="1">
        <f t="shared" si="61"/>
        <v>54.770088427991425</v>
      </c>
      <c r="AG237" s="1">
        <f t="shared" si="62"/>
        <v>61.37218216961167</v>
      </c>
      <c r="AI237" s="1">
        <f t="shared" si="63"/>
        <v>76.76128530723476</v>
      </c>
      <c r="AJ237" s="1">
        <f t="shared" si="64"/>
        <v>81.08921881772847</v>
      </c>
      <c r="AK237" s="1">
        <f t="shared" si="65"/>
        <v>83.29681199184371</v>
      </c>
      <c r="AN237" s="12">
        <f>((x_1-xh)*(y_2-yh)-(x_2-xh)*(y_1-yh))/(SQRT((x_1-x_2)^2+(y_1-y_2)^2))</f>
        <v>28.46757680852582</v>
      </c>
      <c r="AO237" s="12">
        <f>((x_2-xh)*(y_3-yh)-(x_3-xh)*(y_2-yh))/(SQRT((x_2-x_3)^2+(y_2-y_3)^2))</f>
        <v>1.9470441895933324</v>
      </c>
      <c r="AP237" s="12">
        <f>((x_3-xh)*(y_1-yh)-(x_1-xh)*(y_3-yh))/(SQRT((x_3-x_1)^2+(y_3-y_1)^2))</f>
        <v>17.2240889817444</v>
      </c>
    </row>
    <row r="238" spans="1:42" ht="12.75">
      <c r="A238">
        <f t="shared" si="66"/>
        <v>232</v>
      </c>
      <c r="B238">
        <v>-17.8912</v>
      </c>
      <c r="C238">
        <v>42.3903</v>
      </c>
      <c r="D238">
        <v>50.5289</v>
      </c>
      <c r="E238" s="1">
        <f t="shared" si="67"/>
        <v>0.3642810178968989</v>
      </c>
      <c r="G238">
        <v>28.5165</v>
      </c>
      <c r="H238">
        <v>61.6635</v>
      </c>
      <c r="I238">
        <v>59.2389</v>
      </c>
      <c r="J238" s="1">
        <f t="shared" si="68"/>
        <v>0.3644176175763145</v>
      </c>
      <c r="L238">
        <v>-7.0481</v>
      </c>
      <c r="M238">
        <v>102.7653</v>
      </c>
      <c r="N238">
        <v>52.4888</v>
      </c>
      <c r="O238" s="1">
        <f t="shared" si="69"/>
        <v>0.36441761757630925</v>
      </c>
      <c r="Q238">
        <v>7.0011</v>
      </c>
      <c r="R238">
        <v>83.553</v>
      </c>
      <c r="S238">
        <v>-14.3295</v>
      </c>
      <c r="T238" s="1">
        <f t="shared" si="70"/>
        <v>0.36433101707101473</v>
      </c>
      <c r="V238" s="1">
        <f t="shared" si="54"/>
        <v>7.0011</v>
      </c>
      <c r="W238" s="1">
        <f t="shared" si="55"/>
        <v>83.553</v>
      </c>
      <c r="X238" s="1">
        <f t="shared" si="56"/>
        <v>255</v>
      </c>
      <c r="Y238" s="1">
        <f t="shared" si="71"/>
        <v>0.36433101707101473</v>
      </c>
      <c r="AA238" s="1">
        <f t="shared" si="57"/>
        <v>210.05338656110737</v>
      </c>
      <c r="AB238" s="1">
        <f t="shared" si="58"/>
        <v>198.15264550497426</v>
      </c>
      <c r="AC238" s="1">
        <f t="shared" si="59"/>
        <v>203.90507256409782</v>
      </c>
      <c r="AE238" s="1">
        <f t="shared" si="60"/>
        <v>50.999950563995654</v>
      </c>
      <c r="AF238" s="1">
        <f t="shared" si="61"/>
        <v>54.77008842799142</v>
      </c>
      <c r="AG238" s="1">
        <f t="shared" si="62"/>
        <v>61.37226287680779</v>
      </c>
      <c r="AI238" s="1">
        <f t="shared" si="63"/>
        <v>76.76129904701138</v>
      </c>
      <c r="AJ238" s="1">
        <f t="shared" si="64"/>
        <v>81.08923919029253</v>
      </c>
      <c r="AK238" s="1">
        <f t="shared" si="65"/>
        <v>83.29678946514618</v>
      </c>
      <c r="AN238" s="12">
        <f>((x_1-xh)*(y_2-yh)-(x_2-xh)*(y_1-yh))/(SQRT((x_1-x_2)^2+(y_1-y_2)^2))</f>
        <v>28.467514302204794</v>
      </c>
      <c r="AO238" s="12">
        <f>((x_2-xh)*(y_3-yh)-(x_3-xh)*(y_2-yh))/(SQRT((x_2-x_3)^2+(y_2-y_3)^2))</f>
        <v>1.9471096227804532</v>
      </c>
      <c r="AP238" s="12">
        <f>((x_3-xh)*(y_1-yh)-(x_1-xh)*(y_3-yh))/(SQRT((x_3-x_1)^2+(y_3-y_1)^2))</f>
        <v>17.22407556807605</v>
      </c>
    </row>
    <row r="239" spans="1:42" ht="12.75">
      <c r="A239">
        <f t="shared" si="66"/>
        <v>233</v>
      </c>
      <c r="B239">
        <v>-18.0735</v>
      </c>
      <c r="C239">
        <v>42.7059</v>
      </c>
      <c r="D239">
        <v>50.5289</v>
      </c>
      <c r="E239" s="1">
        <f t="shared" si="67"/>
        <v>0.3644676254484024</v>
      </c>
      <c r="G239">
        <v>28.3343</v>
      </c>
      <c r="H239">
        <v>61.9791</v>
      </c>
      <c r="I239">
        <v>59.2389</v>
      </c>
      <c r="J239" s="1">
        <f t="shared" si="68"/>
        <v>0.3644176175763224</v>
      </c>
      <c r="L239">
        <v>-7.2303</v>
      </c>
      <c r="M239">
        <v>103.0808</v>
      </c>
      <c r="N239">
        <v>52.4888</v>
      </c>
      <c r="O239" s="1">
        <f t="shared" si="69"/>
        <v>0.36433101707101473</v>
      </c>
      <c r="Q239">
        <v>6.8189</v>
      </c>
      <c r="R239">
        <v>83.8686</v>
      </c>
      <c r="S239">
        <v>-14.3295</v>
      </c>
      <c r="T239" s="1">
        <f t="shared" si="70"/>
        <v>0.3644176175763216</v>
      </c>
      <c r="V239" s="1">
        <f t="shared" si="54"/>
        <v>6.8189</v>
      </c>
      <c r="W239" s="1">
        <f t="shared" si="55"/>
        <v>83.8686</v>
      </c>
      <c r="X239" s="1">
        <f t="shared" si="56"/>
        <v>255</v>
      </c>
      <c r="Y239" s="1">
        <f t="shared" si="71"/>
        <v>0.3644176175763216</v>
      </c>
      <c r="AA239" s="1">
        <f t="shared" si="57"/>
        <v>210.0533984115944</v>
      </c>
      <c r="AB239" s="1">
        <f t="shared" si="58"/>
        <v>198.15264550497426</v>
      </c>
      <c r="AC239" s="1">
        <f t="shared" si="59"/>
        <v>203.90506314194357</v>
      </c>
      <c r="AE239" s="1">
        <f t="shared" si="60"/>
        <v>51.000041559590905</v>
      </c>
      <c r="AF239" s="1">
        <f t="shared" si="61"/>
        <v>54.7700133837851</v>
      </c>
      <c r="AG239" s="1">
        <f t="shared" si="62"/>
        <v>61.37218216961166</v>
      </c>
      <c r="AI239" s="1">
        <f t="shared" si="63"/>
        <v>76.76128530723474</v>
      </c>
      <c r="AJ239" s="1">
        <f t="shared" si="64"/>
        <v>81.08923919029253</v>
      </c>
      <c r="AK239" s="1">
        <f t="shared" si="65"/>
        <v>83.29681199184371</v>
      </c>
      <c r="AN239" s="12">
        <f>((x_1-xh)*(y_2-yh)-(x_2-xh)*(y_1-yh))/(SQRT((x_1-x_2)^2+(y_1-y_2)^2))</f>
        <v>28.467505544266483</v>
      </c>
      <c r="AO239" s="12">
        <f>((x_2-xh)*(y_3-yh)-(x_3-xh)*(y_2-yh))/(SQRT((x_2-x_3)^2+(y_2-y_3)^2))</f>
        <v>1.947072746841847</v>
      </c>
      <c r="AP239" s="12">
        <f>((x_3-xh)*(y_1-yh)-(x_1-xh)*(y_3-yh))/(SQRT((x_3-x_1)^2+(y_3-y_1)^2))</f>
        <v>17.224088981744398</v>
      </c>
    </row>
    <row r="240" spans="1:42" ht="12.75">
      <c r="A240">
        <f t="shared" si="66"/>
        <v>234</v>
      </c>
      <c r="B240">
        <v>-18.2556</v>
      </c>
      <c r="C240">
        <v>43.0214</v>
      </c>
      <c r="D240">
        <v>50.5289</v>
      </c>
      <c r="E240" s="1">
        <f t="shared" si="67"/>
        <v>0.3642810178968989</v>
      </c>
      <c r="G240">
        <v>28.1521</v>
      </c>
      <c r="H240">
        <v>62.2946</v>
      </c>
      <c r="I240">
        <v>59.2389</v>
      </c>
      <c r="J240" s="1">
        <f t="shared" si="68"/>
        <v>0.36433101707101384</v>
      </c>
      <c r="L240">
        <v>-7.4125</v>
      </c>
      <c r="M240">
        <v>103.3964</v>
      </c>
      <c r="N240">
        <v>52.4888</v>
      </c>
      <c r="O240" s="1">
        <f t="shared" si="69"/>
        <v>0.3644176175763216</v>
      </c>
      <c r="Q240">
        <v>6.6368</v>
      </c>
      <c r="R240">
        <v>84.1842</v>
      </c>
      <c r="S240">
        <v>-14.3295</v>
      </c>
      <c r="T240" s="1">
        <f t="shared" si="70"/>
        <v>0.3643676302856803</v>
      </c>
      <c r="V240" s="1">
        <f t="shared" si="54"/>
        <v>6.6368</v>
      </c>
      <c r="W240" s="1">
        <f t="shared" si="55"/>
        <v>84.1842</v>
      </c>
      <c r="X240" s="1">
        <f t="shared" si="56"/>
        <v>255</v>
      </c>
      <c r="Y240" s="1">
        <f t="shared" si="71"/>
        <v>0.3643676302856803</v>
      </c>
      <c r="AA240" s="1">
        <f t="shared" si="57"/>
        <v>210.05341800792007</v>
      </c>
      <c r="AB240" s="1">
        <f t="shared" si="58"/>
        <v>198.15264569381858</v>
      </c>
      <c r="AC240" s="1">
        <f t="shared" si="59"/>
        <v>203.9050700320372</v>
      </c>
      <c r="AE240" s="1">
        <f t="shared" si="60"/>
        <v>50.999950563995654</v>
      </c>
      <c r="AF240" s="1">
        <f t="shared" si="61"/>
        <v>54.77008842799142</v>
      </c>
      <c r="AG240" s="1">
        <f t="shared" si="62"/>
        <v>61.372262876807795</v>
      </c>
      <c r="AI240" s="1">
        <f t="shared" si="63"/>
        <v>76.76126258675646</v>
      </c>
      <c r="AJ240" s="1">
        <f t="shared" si="64"/>
        <v>81.08923884202481</v>
      </c>
      <c r="AK240" s="1">
        <f t="shared" si="65"/>
        <v>83.29679551884583</v>
      </c>
      <c r="AN240" s="12">
        <f>((x_1-xh)*(y_2-yh)-(x_2-xh)*(y_1-yh))/(SQRT((x_1-x_2)^2+(y_1-y_2)^2))</f>
        <v>28.46756830047887</v>
      </c>
      <c r="AO240" s="12">
        <f>((x_2-xh)*(y_3-yh)-(x_3-xh)*(y_2-yh))/(SQRT((x_2-x_3)^2+(y_2-y_3)^2))</f>
        <v>1.9469685688420555</v>
      </c>
      <c r="AP240" s="12">
        <f>((x_3-xh)*(y_1-yh)-(x_1-xh)*(y_3-yh))/(SQRT((x_3-x_1)^2+(y_3-y_1)^2))</f>
        <v>17.224156316567026</v>
      </c>
    </row>
    <row r="241" spans="1:42" ht="12.75">
      <c r="A241">
        <f t="shared" si="66"/>
        <v>235</v>
      </c>
      <c r="B241">
        <v>-18.4378</v>
      </c>
      <c r="C241">
        <v>43.337</v>
      </c>
      <c r="D241">
        <v>50.5289</v>
      </c>
      <c r="E241" s="1">
        <f t="shared" si="67"/>
        <v>0.36441761757632063</v>
      </c>
      <c r="G241">
        <v>27.9699</v>
      </c>
      <c r="H241">
        <v>62.6102</v>
      </c>
      <c r="I241">
        <v>59.2389</v>
      </c>
      <c r="J241" s="1">
        <f t="shared" si="68"/>
        <v>0.3644176175763163</v>
      </c>
      <c r="L241">
        <v>-7.5947</v>
      </c>
      <c r="M241">
        <v>103.712</v>
      </c>
      <c r="N241">
        <v>52.4888</v>
      </c>
      <c r="O241" s="1">
        <f t="shared" si="69"/>
        <v>0.3644176175763216</v>
      </c>
      <c r="Q241">
        <v>6.4546</v>
      </c>
      <c r="R241">
        <v>84.4997</v>
      </c>
      <c r="S241">
        <v>-14.3295</v>
      </c>
      <c r="T241" s="1">
        <f t="shared" si="70"/>
        <v>0.36433101707101473</v>
      </c>
      <c r="V241" s="1">
        <f t="shared" si="54"/>
        <v>6.4546</v>
      </c>
      <c r="W241" s="1">
        <f t="shared" si="55"/>
        <v>84.4997</v>
      </c>
      <c r="X241" s="1">
        <f t="shared" si="56"/>
        <v>255</v>
      </c>
      <c r="Y241" s="1">
        <f t="shared" si="71"/>
        <v>0.36433101707101473</v>
      </c>
      <c r="AA241" s="1">
        <f t="shared" si="57"/>
        <v>210.0533984115944</v>
      </c>
      <c r="AB241" s="1">
        <f t="shared" si="58"/>
        <v>198.1526346470064</v>
      </c>
      <c r="AC241" s="1">
        <f t="shared" si="59"/>
        <v>203.90507945419114</v>
      </c>
      <c r="AE241" s="1">
        <f t="shared" si="60"/>
        <v>50.99995056399565</v>
      </c>
      <c r="AF241" s="1">
        <f t="shared" si="61"/>
        <v>54.770088427991425</v>
      </c>
      <c r="AG241" s="1">
        <f t="shared" si="62"/>
        <v>61.372262876807795</v>
      </c>
      <c r="AI241" s="1">
        <f t="shared" si="63"/>
        <v>76.76128530723474</v>
      </c>
      <c r="AJ241" s="1">
        <f t="shared" si="64"/>
        <v>81.08925921463761</v>
      </c>
      <c r="AK241" s="1">
        <f t="shared" si="65"/>
        <v>83.29677299220575</v>
      </c>
      <c r="AN241" s="12">
        <f>((x_1-xh)*(y_2-yh)-(x_2-xh)*(y_1-yh))/(SQRT((x_1-x_2)^2+(y_1-y_2)^2))</f>
        <v>28.46747594809709</v>
      </c>
      <c r="AO241" s="12">
        <f>((x_2-xh)*(y_3-yh)-(x_3-xh)*(y_2-yh))/(SQRT((x_2-x_3)^2+(y_2-y_3)^2))</f>
        <v>1.9470340020291816</v>
      </c>
      <c r="AP241" s="12">
        <f>((x_3-xh)*(y_1-yh)-(x_1-xh)*(y_3-yh))/(SQRT((x_3-x_1)^2+(y_3-y_1)^2))</f>
        <v>17.22417399333618</v>
      </c>
    </row>
    <row r="242" spans="1:42" ht="12.75">
      <c r="A242">
        <f t="shared" si="66"/>
        <v>236</v>
      </c>
      <c r="B242">
        <v>-18.62</v>
      </c>
      <c r="C242">
        <v>43.6526</v>
      </c>
      <c r="D242">
        <v>50.5289</v>
      </c>
      <c r="E242" s="1">
        <f t="shared" si="67"/>
        <v>0.3644176175763163</v>
      </c>
      <c r="G242">
        <v>27.7877</v>
      </c>
      <c r="H242">
        <v>62.9257</v>
      </c>
      <c r="I242">
        <v>59.2389</v>
      </c>
      <c r="J242" s="1">
        <f t="shared" si="68"/>
        <v>0.36433101707101384</v>
      </c>
      <c r="L242">
        <v>-7.7769</v>
      </c>
      <c r="M242">
        <v>104.0275</v>
      </c>
      <c r="N242">
        <v>52.4888</v>
      </c>
      <c r="O242" s="1">
        <f t="shared" si="69"/>
        <v>0.3643310170710152</v>
      </c>
      <c r="Q242">
        <v>6.2724</v>
      </c>
      <c r="R242">
        <v>84.8153</v>
      </c>
      <c r="S242">
        <v>-14.3295</v>
      </c>
      <c r="T242" s="1">
        <f t="shared" si="70"/>
        <v>0.36441761757630925</v>
      </c>
      <c r="V242" s="1">
        <f t="shared" si="54"/>
        <v>6.2724</v>
      </c>
      <c r="W242" s="1">
        <f t="shared" si="55"/>
        <v>84.8153</v>
      </c>
      <c r="X242" s="1">
        <f t="shared" si="56"/>
        <v>255</v>
      </c>
      <c r="Y242" s="1">
        <f t="shared" si="71"/>
        <v>0.36441761757630925</v>
      </c>
      <c r="AA242" s="1">
        <f t="shared" si="57"/>
        <v>210.0533984115944</v>
      </c>
      <c r="AB242" s="1">
        <f t="shared" si="58"/>
        <v>198.15264569381858</v>
      </c>
      <c r="AC242" s="1">
        <f t="shared" si="59"/>
        <v>203.9050700320372</v>
      </c>
      <c r="AE242" s="1">
        <f t="shared" si="60"/>
        <v>50.99991277345483</v>
      </c>
      <c r="AF242" s="1">
        <f t="shared" si="61"/>
        <v>54.770088427991425</v>
      </c>
      <c r="AG242" s="1">
        <f t="shared" si="62"/>
        <v>61.37216450175112</v>
      </c>
      <c r="AI242" s="1">
        <f t="shared" si="63"/>
        <v>76.76128530723474</v>
      </c>
      <c r="AJ242" s="1">
        <f t="shared" si="64"/>
        <v>81.08923884202481</v>
      </c>
      <c r="AK242" s="1">
        <f t="shared" si="65"/>
        <v>83.29679551884583</v>
      </c>
      <c r="AN242" s="12">
        <f>((x_1-xh)*(y_2-yh)-(x_2-xh)*(y_1-yh))/(SQRT((x_1-x_2)^2+(y_1-y_2)^2))</f>
        <v>28.46754721250473</v>
      </c>
      <c r="AO242" s="12">
        <f>((x_2-xh)*(y_3-yh)-(x_3-xh)*(y_2-yh))/(SQRT((x_2-x_3)^2+(y_2-y_3)^2))</f>
        <v>1.9469685688420628</v>
      </c>
      <c r="AP242" s="12">
        <f>((x_3-xh)*(y_1-yh)-(x_1-xh)*(y_3-yh))/(SQRT((x_3-x_1)^2+(y_3-y_1)^2))</f>
        <v>17.224161050149373</v>
      </c>
    </row>
    <row r="243" spans="1:42" ht="12.75">
      <c r="A243">
        <f t="shared" si="66"/>
        <v>237</v>
      </c>
      <c r="B243">
        <v>-18.8022</v>
      </c>
      <c r="C243">
        <v>43.9681</v>
      </c>
      <c r="D243">
        <v>50.5289</v>
      </c>
      <c r="E243" s="1">
        <f t="shared" si="67"/>
        <v>0.36433101707101384</v>
      </c>
      <c r="G243">
        <v>27.6056</v>
      </c>
      <c r="H243">
        <v>63.2413</v>
      </c>
      <c r="I243">
        <v>59.2389</v>
      </c>
      <c r="J243" s="1">
        <f t="shared" si="68"/>
        <v>0.3643676302856812</v>
      </c>
      <c r="L243">
        <v>-7.9591</v>
      </c>
      <c r="M243">
        <v>104.3431</v>
      </c>
      <c r="N243">
        <v>52.4888</v>
      </c>
      <c r="O243" s="1">
        <f t="shared" si="69"/>
        <v>0.3644176175763216</v>
      </c>
      <c r="Q243">
        <v>6.0902</v>
      </c>
      <c r="R243">
        <v>85.1308</v>
      </c>
      <c r="S243">
        <v>-14.3295</v>
      </c>
      <c r="T243" s="1">
        <f t="shared" si="70"/>
        <v>0.36433101707101473</v>
      </c>
      <c r="V243" s="1">
        <f t="shared" si="54"/>
        <v>6.0902</v>
      </c>
      <c r="W243" s="1">
        <f t="shared" si="55"/>
        <v>85.1308</v>
      </c>
      <c r="X243" s="1">
        <f t="shared" si="56"/>
        <v>255</v>
      </c>
      <c r="Y243" s="1">
        <f t="shared" si="71"/>
        <v>0.36433101707101473</v>
      </c>
      <c r="AA243" s="1">
        <f t="shared" si="57"/>
        <v>210.05339841159437</v>
      </c>
      <c r="AB243" s="1">
        <f t="shared" si="58"/>
        <v>198.15264550497426</v>
      </c>
      <c r="AC243" s="1">
        <f t="shared" si="59"/>
        <v>203.90507945419114</v>
      </c>
      <c r="AE243" s="1">
        <f t="shared" si="60"/>
        <v>51.000041559590905</v>
      </c>
      <c r="AF243" s="1">
        <f t="shared" si="61"/>
        <v>54.770153362392556</v>
      </c>
      <c r="AG243" s="1">
        <f t="shared" si="62"/>
        <v>61.3722628768078</v>
      </c>
      <c r="AI243" s="1">
        <f t="shared" si="63"/>
        <v>76.76128530723476</v>
      </c>
      <c r="AJ243" s="1">
        <f t="shared" si="64"/>
        <v>81.08923919029253</v>
      </c>
      <c r="AK243" s="1">
        <f t="shared" si="65"/>
        <v>83.29677299220575</v>
      </c>
      <c r="AN243" s="12">
        <f>((x_1-xh)*(y_2-yh)-(x_2-xh)*(y_1-yh))/(SQRT((x_1-x_2)^2+(y_1-y_2)^2))</f>
        <v>28.467505544266483</v>
      </c>
      <c r="AO243" s="12">
        <f>((x_2-xh)*(y_3-yh)-(x_3-xh)*(y_2-yh))/(SQRT((x_2-x_3)^2+(y_2-y_3)^2))</f>
        <v>1.9470670055844566</v>
      </c>
      <c r="AP243" s="12">
        <f>((x_3-xh)*(y_1-yh)-(x_1-xh)*(y_3-yh))/(SQRT((x_3-x_1)^2+(y_3-y_1)^2))</f>
        <v>17.224173993336187</v>
      </c>
    </row>
    <row r="244" spans="1:42" ht="12.75">
      <c r="A244">
        <f t="shared" si="66"/>
        <v>238</v>
      </c>
      <c r="B244">
        <v>-18.9844</v>
      </c>
      <c r="C244">
        <v>44.2837</v>
      </c>
      <c r="D244">
        <v>50.5289</v>
      </c>
      <c r="E244" s="1">
        <f t="shared" si="67"/>
        <v>0.3644176175763224</v>
      </c>
      <c r="G244">
        <v>27.4234</v>
      </c>
      <c r="H244">
        <v>63.5568</v>
      </c>
      <c r="I244">
        <v>59.2389</v>
      </c>
      <c r="J244" s="1">
        <f t="shared" si="68"/>
        <v>0.36433101707101384</v>
      </c>
      <c r="L244">
        <v>-8.1413</v>
      </c>
      <c r="M244">
        <v>104.6586</v>
      </c>
      <c r="N244">
        <v>52.4888</v>
      </c>
      <c r="O244" s="1">
        <f t="shared" si="69"/>
        <v>0.36433101707101434</v>
      </c>
      <c r="Q244">
        <v>5.908</v>
      </c>
      <c r="R244">
        <v>85.4464</v>
      </c>
      <c r="S244">
        <v>-14.3295</v>
      </c>
      <c r="T244" s="1">
        <f t="shared" si="70"/>
        <v>0.3644176175763216</v>
      </c>
      <c r="V244" s="1">
        <f t="shared" si="54"/>
        <v>5.908</v>
      </c>
      <c r="W244" s="1">
        <f t="shared" si="55"/>
        <v>85.4464</v>
      </c>
      <c r="X244" s="1">
        <f t="shared" si="56"/>
        <v>255</v>
      </c>
      <c r="Y244" s="1">
        <f t="shared" si="71"/>
        <v>0.3644176175763216</v>
      </c>
      <c r="AA244" s="1">
        <f t="shared" si="57"/>
        <v>210.0533984115944</v>
      </c>
      <c r="AB244" s="1">
        <f t="shared" si="58"/>
        <v>198.15265655178584</v>
      </c>
      <c r="AC244" s="1">
        <f t="shared" si="59"/>
        <v>203.9050700320372</v>
      </c>
      <c r="AE244" s="1">
        <f t="shared" si="60"/>
        <v>51.00000376911751</v>
      </c>
      <c r="AF244" s="1">
        <f t="shared" si="61"/>
        <v>54.770153362392556</v>
      </c>
      <c r="AG244" s="1">
        <f t="shared" si="62"/>
        <v>61.37216450175112</v>
      </c>
      <c r="AI244" s="1">
        <f t="shared" si="63"/>
        <v>76.76128530723474</v>
      </c>
      <c r="AJ244" s="1">
        <f t="shared" si="64"/>
        <v>81.08921881772847</v>
      </c>
      <c r="AK244" s="1">
        <f t="shared" si="65"/>
        <v>83.29679551884583</v>
      </c>
      <c r="AN244" s="12">
        <f>((x_1-xh)*(y_2-yh)-(x_2-xh)*(y_1-yh))/(SQRT((x_1-x_2)^2+(y_1-y_2)^2))</f>
        <v>28.467576808525816</v>
      </c>
      <c r="AO244" s="12">
        <f>((x_2-xh)*(y_3-yh)-(x_3-xh)*(y_2-yh))/(SQRT((x_2-x_3)^2+(y_2-y_3)^2))</f>
        <v>1.9470015722921181</v>
      </c>
      <c r="AP244" s="12">
        <f>((x_3-xh)*(y_1-yh)-(x_1-xh)*(y_3-yh))/(SQRT((x_3-x_1)^2+(y_3-y_1)^2))</f>
        <v>17.224161050149373</v>
      </c>
    </row>
    <row r="245" spans="1:42" ht="12.75">
      <c r="A245">
        <f t="shared" si="66"/>
        <v>239</v>
      </c>
      <c r="B245">
        <v>-19.1666</v>
      </c>
      <c r="C245">
        <v>44.5992</v>
      </c>
      <c r="D245">
        <v>50.5289</v>
      </c>
      <c r="E245" s="1">
        <f t="shared" si="67"/>
        <v>0.36433101707101384</v>
      </c>
      <c r="G245">
        <v>27.2412</v>
      </c>
      <c r="H245">
        <v>63.8724</v>
      </c>
      <c r="I245">
        <v>59.2389</v>
      </c>
      <c r="J245" s="1">
        <f t="shared" si="68"/>
        <v>0.3644176175763163</v>
      </c>
      <c r="L245">
        <v>-8.3234</v>
      </c>
      <c r="M245">
        <v>104.9742</v>
      </c>
      <c r="N245">
        <v>52.4888</v>
      </c>
      <c r="O245" s="1">
        <f t="shared" si="69"/>
        <v>0.36436763028566804</v>
      </c>
      <c r="Q245">
        <v>5.7258</v>
      </c>
      <c r="R245">
        <v>85.7619</v>
      </c>
      <c r="S245">
        <v>-14.3295</v>
      </c>
      <c r="T245" s="1">
        <f t="shared" si="70"/>
        <v>0.3643310170710152</v>
      </c>
      <c r="V245" s="1">
        <f t="shared" si="54"/>
        <v>5.7258</v>
      </c>
      <c r="W245" s="1">
        <f t="shared" si="55"/>
        <v>85.7619</v>
      </c>
      <c r="X245" s="1">
        <f t="shared" si="56"/>
        <v>255</v>
      </c>
      <c r="Y245" s="1">
        <f t="shared" si="71"/>
        <v>0.3643310170710152</v>
      </c>
      <c r="AA245" s="1">
        <f t="shared" si="57"/>
        <v>210.05339841159437</v>
      </c>
      <c r="AB245" s="1">
        <f t="shared" si="58"/>
        <v>198.15264550497426</v>
      </c>
      <c r="AC245" s="1">
        <f t="shared" si="59"/>
        <v>203.90507256409782</v>
      </c>
      <c r="AE245" s="1">
        <f t="shared" si="60"/>
        <v>51.000041559590905</v>
      </c>
      <c r="AF245" s="1">
        <f t="shared" si="61"/>
        <v>54.77008842799142</v>
      </c>
      <c r="AG245" s="1">
        <f t="shared" si="62"/>
        <v>61.37228054464001</v>
      </c>
      <c r="AI245" s="1">
        <f t="shared" si="63"/>
        <v>76.76128530723476</v>
      </c>
      <c r="AJ245" s="1">
        <f t="shared" si="64"/>
        <v>81.08923919029253</v>
      </c>
      <c r="AK245" s="1">
        <f t="shared" si="65"/>
        <v>83.29678946514618</v>
      </c>
      <c r="AN245" s="12">
        <f>((x_1-xh)*(y_2-yh)-(x_2-xh)*(y_1-yh))/(SQRT((x_1-x_2)^2+(y_1-y_2)^2))</f>
        <v>28.467505544266483</v>
      </c>
      <c r="AO245" s="12">
        <f>((x_2-xh)*(y_3-yh)-(x_3-xh)*(y_2-yh))/(SQRT((x_2-x_3)^2+(y_2-y_3)^2))</f>
        <v>1.9471096227804532</v>
      </c>
      <c r="AP245" s="12">
        <f>((x_3-xh)*(y_1-yh)-(x_1-xh)*(y_3-yh))/(SQRT((x_3-x_1)^2+(y_3-y_1)^2))</f>
        <v>17.224101925051087</v>
      </c>
    </row>
    <row r="246" spans="1:42" ht="12.75">
      <c r="A246">
        <f t="shared" si="66"/>
        <v>240</v>
      </c>
      <c r="B246">
        <v>-19.3488</v>
      </c>
      <c r="C246">
        <v>44.9148</v>
      </c>
      <c r="D246">
        <v>50.5289</v>
      </c>
      <c r="E246" s="1">
        <f t="shared" si="67"/>
        <v>0.3644176175763163</v>
      </c>
      <c r="G246">
        <v>27.059</v>
      </c>
      <c r="H246">
        <v>64.188</v>
      </c>
      <c r="I246">
        <v>59.2389</v>
      </c>
      <c r="J246" s="1">
        <f t="shared" si="68"/>
        <v>0.36441761757632063</v>
      </c>
      <c r="L246">
        <v>-8.5057</v>
      </c>
      <c r="M246">
        <v>105.2897</v>
      </c>
      <c r="N246">
        <v>52.4888</v>
      </c>
      <c r="O246" s="1">
        <f t="shared" si="69"/>
        <v>0.3643810368282081</v>
      </c>
      <c r="Q246">
        <v>5.5436</v>
      </c>
      <c r="R246">
        <v>86.0775</v>
      </c>
      <c r="S246">
        <v>-14.3295</v>
      </c>
      <c r="T246" s="1">
        <f t="shared" si="70"/>
        <v>0.3644176175763216</v>
      </c>
      <c r="V246" s="1">
        <f t="shared" si="54"/>
        <v>5.5436</v>
      </c>
      <c r="W246" s="1">
        <f t="shared" si="55"/>
        <v>86.0775</v>
      </c>
      <c r="X246" s="1">
        <f t="shared" si="56"/>
        <v>255</v>
      </c>
      <c r="Y246" s="1">
        <f t="shared" si="71"/>
        <v>0.3644176175763216</v>
      </c>
      <c r="AA246" s="1">
        <f t="shared" si="57"/>
        <v>210.0533984115944</v>
      </c>
      <c r="AB246" s="1">
        <f t="shared" si="58"/>
        <v>198.15264550497426</v>
      </c>
      <c r="AC246" s="1">
        <f t="shared" si="59"/>
        <v>203.9050700320372</v>
      </c>
      <c r="AE246" s="1">
        <f t="shared" si="60"/>
        <v>51.00004155959091</v>
      </c>
      <c r="AF246" s="1">
        <f t="shared" si="61"/>
        <v>54.7700783182752</v>
      </c>
      <c r="AG246" s="1">
        <f t="shared" si="62"/>
        <v>61.372164501751115</v>
      </c>
      <c r="AI246" s="1">
        <f t="shared" si="63"/>
        <v>76.76128530723474</v>
      </c>
      <c r="AJ246" s="1">
        <f t="shared" si="64"/>
        <v>81.08923919029253</v>
      </c>
      <c r="AK246" s="1">
        <f t="shared" si="65"/>
        <v>83.29679551884583</v>
      </c>
      <c r="AN246" s="12">
        <f>((x_1-xh)*(y_2-yh)-(x_2-xh)*(y_1-yh))/(SQRT((x_1-x_2)^2+(y_1-y_2)^2))</f>
        <v>28.467505544266483</v>
      </c>
      <c r="AO246" s="12">
        <f>((x_2-xh)*(y_3-yh)-(x_3-xh)*(y_2-yh))/(SQRT((x_2-x_3)^2+(y_2-y_3)^2))</f>
        <v>1.9470301296276833</v>
      </c>
      <c r="AP246" s="12">
        <f>((x_3-xh)*(y_1-yh)-(x_1-xh)*(y_3-yh))/(SQRT((x_3-x_1)^2+(y_3-y_1)^2))</f>
        <v>17.224161050149366</v>
      </c>
    </row>
    <row r="247" spans="1:42" ht="12.75">
      <c r="A247">
        <f t="shared" si="66"/>
        <v>241</v>
      </c>
      <c r="B247">
        <v>-19.531</v>
      </c>
      <c r="C247">
        <v>45.2304</v>
      </c>
      <c r="D247">
        <v>50.5289</v>
      </c>
      <c r="E247" s="1">
        <f t="shared" si="67"/>
        <v>0.36441761757632063</v>
      </c>
      <c r="G247">
        <v>26.8768</v>
      </c>
      <c r="H247">
        <v>64.5035</v>
      </c>
      <c r="I247">
        <v>59.2389</v>
      </c>
      <c r="J247" s="1">
        <f t="shared" si="68"/>
        <v>0.3643310170710156</v>
      </c>
      <c r="L247">
        <v>-8.6878</v>
      </c>
      <c r="M247">
        <v>105.6053</v>
      </c>
      <c r="N247">
        <v>52.4888</v>
      </c>
      <c r="O247" s="1">
        <f t="shared" si="69"/>
        <v>0.3643676302856803</v>
      </c>
      <c r="Q247">
        <v>5.3614</v>
      </c>
      <c r="R247">
        <v>86.3931</v>
      </c>
      <c r="S247">
        <v>-14.3295</v>
      </c>
      <c r="T247" s="1">
        <f t="shared" si="70"/>
        <v>0.3644176175763216</v>
      </c>
      <c r="V247" s="1">
        <f t="shared" si="54"/>
        <v>5.3614</v>
      </c>
      <c r="W247" s="1">
        <f t="shared" si="55"/>
        <v>86.3931</v>
      </c>
      <c r="X247" s="1">
        <f t="shared" si="56"/>
        <v>255</v>
      </c>
      <c r="Y247" s="1">
        <f t="shared" si="71"/>
        <v>0.3644176175763216</v>
      </c>
      <c r="AA247" s="1">
        <f t="shared" si="57"/>
        <v>210.0533984115944</v>
      </c>
      <c r="AB247" s="1">
        <f t="shared" si="58"/>
        <v>198.15265655178584</v>
      </c>
      <c r="AC247" s="1">
        <f t="shared" si="59"/>
        <v>203.90506314194357</v>
      </c>
      <c r="AE247" s="1">
        <f t="shared" si="60"/>
        <v>51.0000037691175</v>
      </c>
      <c r="AF247" s="1">
        <f t="shared" si="61"/>
        <v>54.77008842799142</v>
      </c>
      <c r="AG247" s="1">
        <f t="shared" si="62"/>
        <v>61.37218216961166</v>
      </c>
      <c r="AI247" s="1">
        <f t="shared" si="63"/>
        <v>76.76128530723474</v>
      </c>
      <c r="AJ247" s="1">
        <f t="shared" si="64"/>
        <v>81.08921881772847</v>
      </c>
      <c r="AK247" s="1">
        <f t="shared" si="65"/>
        <v>83.29681199184371</v>
      </c>
      <c r="AN247" s="12">
        <f>((x_1-xh)*(y_2-yh)-(x_2-xh)*(y_1-yh))/(SQRT((x_1-x_2)^2+(y_1-y_2)^2))</f>
        <v>28.467576808525823</v>
      </c>
      <c r="AO247" s="12">
        <f>((x_2-xh)*(y_3-yh)-(x_3-xh)*(y_2-yh))/(SQRT((x_2-x_3)^2+(y_2-y_3)^2))</f>
        <v>1.947044189593324</v>
      </c>
      <c r="AP247" s="12">
        <f>((x_3-xh)*(y_1-yh)-(x_1-xh)*(y_3-yh))/(SQRT((x_3-x_1)^2+(y_3-y_1)^2))</f>
        <v>17.224088981744398</v>
      </c>
    </row>
    <row r="248" spans="1:42" ht="12.75">
      <c r="A248">
        <f t="shared" si="66"/>
        <v>242</v>
      </c>
      <c r="B248">
        <v>-19.7131</v>
      </c>
      <c r="C248">
        <v>45.5459</v>
      </c>
      <c r="D248">
        <v>50.5289</v>
      </c>
      <c r="E248" s="1">
        <f t="shared" si="67"/>
        <v>0.3642810178968989</v>
      </c>
      <c r="G248">
        <v>26.6946</v>
      </c>
      <c r="H248">
        <v>64.8191</v>
      </c>
      <c r="I248">
        <v>59.2389</v>
      </c>
      <c r="J248" s="1">
        <f t="shared" si="68"/>
        <v>0.36441761757632063</v>
      </c>
      <c r="L248">
        <v>-8.87</v>
      </c>
      <c r="M248">
        <v>105.9209</v>
      </c>
      <c r="N248">
        <v>52.4888</v>
      </c>
      <c r="O248" s="1">
        <f t="shared" si="69"/>
        <v>0.3644176175763216</v>
      </c>
      <c r="Q248">
        <v>5.1793</v>
      </c>
      <c r="R248">
        <v>86.7086</v>
      </c>
      <c r="S248">
        <v>-14.3295</v>
      </c>
      <c r="T248" s="1">
        <f t="shared" si="70"/>
        <v>0.36428101789689804</v>
      </c>
      <c r="V248" s="1">
        <f t="shared" si="54"/>
        <v>5.1793</v>
      </c>
      <c r="W248" s="1">
        <f t="shared" si="55"/>
        <v>86.7086</v>
      </c>
      <c r="X248" s="1">
        <f t="shared" si="56"/>
        <v>255</v>
      </c>
      <c r="Y248" s="1">
        <f t="shared" si="71"/>
        <v>0.36428101789689804</v>
      </c>
      <c r="AA248" s="1">
        <f t="shared" si="57"/>
        <v>210.0533984115944</v>
      </c>
      <c r="AB248" s="1">
        <f t="shared" si="58"/>
        <v>198.1526346470064</v>
      </c>
      <c r="AC248" s="1">
        <f t="shared" si="59"/>
        <v>203.90507945419114</v>
      </c>
      <c r="AE248" s="1">
        <f t="shared" si="60"/>
        <v>50.999950563995654</v>
      </c>
      <c r="AF248" s="1">
        <f t="shared" si="61"/>
        <v>54.77008842799142</v>
      </c>
      <c r="AG248" s="1">
        <f t="shared" si="62"/>
        <v>61.372262876807795</v>
      </c>
      <c r="AI248" s="1">
        <f t="shared" si="63"/>
        <v>76.76128530723474</v>
      </c>
      <c r="AJ248" s="1">
        <f t="shared" si="64"/>
        <v>81.08925921463761</v>
      </c>
      <c r="AK248" s="1">
        <f t="shared" si="65"/>
        <v>83.29677299220575</v>
      </c>
      <c r="AN248" s="12">
        <f>((x_1-xh)*(y_2-yh)-(x_2-xh)*(y_1-yh))/(SQRT((x_1-x_2)^2+(y_1-y_2)^2))</f>
        <v>28.46747594809709</v>
      </c>
      <c r="AO248" s="12">
        <f>((x_2-xh)*(y_3-yh)-(x_3-xh)*(y_2-yh))/(SQRT((x_2-x_3)^2+(y_2-y_3)^2))</f>
        <v>1.9470340020291848</v>
      </c>
      <c r="AP248" s="12">
        <f>((x_3-xh)*(y_1-yh)-(x_1-xh)*(y_3-yh))/(SQRT((x_3-x_1)^2+(y_3-y_1)^2))</f>
        <v>17.224173993336183</v>
      </c>
    </row>
    <row r="249" spans="1:42" ht="12.75">
      <c r="A249">
        <f t="shared" si="66"/>
        <v>243</v>
      </c>
      <c r="B249">
        <v>-19.8953</v>
      </c>
      <c r="C249">
        <v>45.8615</v>
      </c>
      <c r="D249">
        <v>50.5289</v>
      </c>
      <c r="E249" s="1">
        <f t="shared" si="67"/>
        <v>0.3644176175763145</v>
      </c>
      <c r="G249">
        <v>26.5124</v>
      </c>
      <c r="H249">
        <v>65.1346</v>
      </c>
      <c r="I249">
        <v>59.2389</v>
      </c>
      <c r="J249" s="1">
        <f t="shared" si="68"/>
        <v>0.3643310170710156</v>
      </c>
      <c r="L249">
        <v>-9.0522</v>
      </c>
      <c r="M249">
        <v>106.2364</v>
      </c>
      <c r="N249">
        <v>52.4888</v>
      </c>
      <c r="O249" s="1">
        <f t="shared" si="69"/>
        <v>0.36433101707101473</v>
      </c>
      <c r="Q249">
        <v>4.9971</v>
      </c>
      <c r="R249">
        <v>87.0242</v>
      </c>
      <c r="S249">
        <v>-14.3295</v>
      </c>
      <c r="T249" s="1">
        <f t="shared" si="70"/>
        <v>0.36441761757630925</v>
      </c>
      <c r="V249" s="1">
        <f t="shared" si="54"/>
        <v>4.9971</v>
      </c>
      <c r="W249" s="1">
        <f t="shared" si="55"/>
        <v>87.0242</v>
      </c>
      <c r="X249" s="1">
        <f t="shared" si="56"/>
        <v>255</v>
      </c>
      <c r="Y249" s="1">
        <f t="shared" si="71"/>
        <v>0.36441761757630925</v>
      </c>
      <c r="AA249" s="1">
        <f t="shared" si="57"/>
        <v>210.05339841159437</v>
      </c>
      <c r="AB249" s="1">
        <f t="shared" si="58"/>
        <v>198.15264569381858</v>
      </c>
      <c r="AC249" s="1">
        <f t="shared" si="59"/>
        <v>203.9050700320372</v>
      </c>
      <c r="AE249" s="1">
        <f t="shared" si="60"/>
        <v>50.999912773454824</v>
      </c>
      <c r="AF249" s="1">
        <f t="shared" si="61"/>
        <v>54.77008842799142</v>
      </c>
      <c r="AG249" s="1">
        <f t="shared" si="62"/>
        <v>61.37216450175112</v>
      </c>
      <c r="AI249" s="1">
        <f t="shared" si="63"/>
        <v>76.76128530723476</v>
      </c>
      <c r="AJ249" s="1">
        <f t="shared" si="64"/>
        <v>81.08923884202481</v>
      </c>
      <c r="AK249" s="1">
        <f t="shared" si="65"/>
        <v>83.29679551884583</v>
      </c>
      <c r="AN249" s="12">
        <f>((x_1-xh)*(y_2-yh)-(x_2-xh)*(y_1-yh))/(SQRT((x_1-x_2)^2+(y_1-y_2)^2))</f>
        <v>28.467547212504723</v>
      </c>
      <c r="AO249" s="12">
        <f>((x_2-xh)*(y_3-yh)-(x_3-xh)*(y_2-yh))/(SQRT((x_2-x_3)^2+(y_2-y_3)^2))</f>
        <v>1.9469685688420648</v>
      </c>
      <c r="AP249" s="12">
        <f>((x_3-xh)*(y_1-yh)-(x_1-xh)*(y_3-yh))/(SQRT((x_3-x_1)^2+(y_3-y_1)^2))</f>
        <v>17.22416105014937</v>
      </c>
    </row>
    <row r="250" spans="1:42" ht="12.75">
      <c r="A250">
        <f t="shared" si="66"/>
        <v>244</v>
      </c>
      <c r="B250">
        <v>-20.0775</v>
      </c>
      <c r="C250">
        <v>46.1771</v>
      </c>
      <c r="D250">
        <v>50.5289</v>
      </c>
      <c r="E250" s="1">
        <f t="shared" si="67"/>
        <v>0.3644176175763224</v>
      </c>
      <c r="G250">
        <v>26.3302</v>
      </c>
      <c r="H250">
        <v>65.4502</v>
      </c>
      <c r="I250">
        <v>59.2389</v>
      </c>
      <c r="J250" s="1">
        <f t="shared" si="68"/>
        <v>0.36441761757630836</v>
      </c>
      <c r="L250">
        <v>-9.2344</v>
      </c>
      <c r="M250">
        <v>106.552</v>
      </c>
      <c r="N250">
        <v>52.4888</v>
      </c>
      <c r="O250" s="1">
        <f t="shared" si="69"/>
        <v>0.3644176175763224</v>
      </c>
      <c r="Q250">
        <v>4.8149</v>
      </c>
      <c r="R250">
        <v>87.3398</v>
      </c>
      <c r="S250">
        <v>-14.3295</v>
      </c>
      <c r="T250" s="1">
        <f t="shared" si="70"/>
        <v>0.3644176175763216</v>
      </c>
      <c r="V250" s="1">
        <f t="shared" si="54"/>
        <v>4.8149</v>
      </c>
      <c r="W250" s="1">
        <f t="shared" si="55"/>
        <v>87.3398</v>
      </c>
      <c r="X250" s="1">
        <f t="shared" si="56"/>
        <v>255</v>
      </c>
      <c r="Y250" s="1">
        <f t="shared" si="71"/>
        <v>0.3644176175763216</v>
      </c>
      <c r="AA250" s="1">
        <f t="shared" si="57"/>
        <v>210.0533984115944</v>
      </c>
      <c r="AB250" s="1">
        <f t="shared" si="58"/>
        <v>198.15264569381858</v>
      </c>
      <c r="AC250" s="1">
        <f t="shared" si="59"/>
        <v>203.9050700320372</v>
      </c>
      <c r="AE250" s="1">
        <f t="shared" si="60"/>
        <v>50.999912773454824</v>
      </c>
      <c r="AF250" s="1">
        <f t="shared" si="61"/>
        <v>54.770088427991425</v>
      </c>
      <c r="AG250" s="1">
        <f t="shared" si="62"/>
        <v>61.37216450175112</v>
      </c>
      <c r="AI250" s="1">
        <f t="shared" si="63"/>
        <v>76.76128530723474</v>
      </c>
      <c r="AJ250" s="1">
        <f t="shared" si="64"/>
        <v>81.08923884202481</v>
      </c>
      <c r="AK250" s="1">
        <f t="shared" si="65"/>
        <v>83.29679551884583</v>
      </c>
      <c r="AN250" s="12">
        <f>((x_1-xh)*(y_2-yh)-(x_2-xh)*(y_1-yh))/(SQRT((x_1-x_2)^2+(y_1-y_2)^2))</f>
        <v>28.46754721250473</v>
      </c>
      <c r="AO250" s="12">
        <f>((x_2-xh)*(y_3-yh)-(x_3-xh)*(y_2-yh))/(SQRT((x_2-x_3)^2+(y_2-y_3)^2))</f>
        <v>1.9469685688420615</v>
      </c>
      <c r="AP250" s="12">
        <f>((x_3-xh)*(y_1-yh)-(x_1-xh)*(y_3-yh))/(SQRT((x_3-x_1)^2+(y_3-y_1)^2))</f>
        <v>17.224161050149373</v>
      </c>
    </row>
    <row r="251" spans="1:42" ht="12.75">
      <c r="A251">
        <f t="shared" si="66"/>
        <v>245</v>
      </c>
      <c r="B251">
        <v>-20.2597</v>
      </c>
      <c r="C251">
        <v>46.4926</v>
      </c>
      <c r="D251">
        <v>50.5289</v>
      </c>
      <c r="E251" s="1">
        <f t="shared" si="67"/>
        <v>0.36433101707101384</v>
      </c>
      <c r="G251">
        <v>26.148</v>
      </c>
      <c r="H251">
        <v>65.7658</v>
      </c>
      <c r="I251">
        <v>59.2389</v>
      </c>
      <c r="J251" s="1">
        <f t="shared" si="68"/>
        <v>0.3644176175763224</v>
      </c>
      <c r="L251">
        <v>-9.4166</v>
      </c>
      <c r="M251">
        <v>106.8676</v>
      </c>
      <c r="N251">
        <v>52.4888</v>
      </c>
      <c r="O251" s="1">
        <f t="shared" si="69"/>
        <v>0.36441761757630925</v>
      </c>
      <c r="Q251">
        <v>4.6327</v>
      </c>
      <c r="R251">
        <v>87.6553</v>
      </c>
      <c r="S251">
        <v>-14.3295</v>
      </c>
      <c r="T251" s="1">
        <f t="shared" si="70"/>
        <v>0.36433101707101473</v>
      </c>
      <c r="V251" s="1">
        <f t="shared" si="54"/>
        <v>4.6327</v>
      </c>
      <c r="W251" s="1">
        <f t="shared" si="55"/>
        <v>87.6553</v>
      </c>
      <c r="X251" s="1">
        <f t="shared" si="56"/>
        <v>255</v>
      </c>
      <c r="Y251" s="1">
        <f t="shared" si="71"/>
        <v>0.36433101707101473</v>
      </c>
      <c r="AA251" s="1">
        <f t="shared" si="57"/>
        <v>210.05339841159437</v>
      </c>
      <c r="AB251" s="1">
        <f t="shared" si="58"/>
        <v>198.1526346470064</v>
      </c>
      <c r="AC251" s="1">
        <f t="shared" si="59"/>
        <v>203.90507945419114</v>
      </c>
      <c r="AE251" s="1">
        <f t="shared" si="60"/>
        <v>50.99995056399565</v>
      </c>
      <c r="AF251" s="1">
        <f t="shared" si="61"/>
        <v>54.77008842799142</v>
      </c>
      <c r="AG251" s="1">
        <f t="shared" si="62"/>
        <v>61.37226287680779</v>
      </c>
      <c r="AI251" s="1">
        <f t="shared" si="63"/>
        <v>76.76128530723476</v>
      </c>
      <c r="AJ251" s="1">
        <f t="shared" si="64"/>
        <v>81.08925921463761</v>
      </c>
      <c r="AK251" s="1">
        <f t="shared" si="65"/>
        <v>83.29677299220575</v>
      </c>
      <c r="AN251" s="12">
        <f>((x_1-xh)*(y_2-yh)-(x_2-xh)*(y_1-yh))/(SQRT((x_1-x_2)^2+(y_1-y_2)^2))</f>
        <v>28.46747594809708</v>
      </c>
      <c r="AO251" s="12">
        <f>((x_2-xh)*(y_3-yh)-(x_3-xh)*(y_2-yh))/(SQRT((x_2-x_3)^2+(y_2-y_3)^2))</f>
        <v>1.9470340020291828</v>
      </c>
      <c r="AP251" s="12">
        <f>((x_3-xh)*(y_1-yh)-(x_1-xh)*(y_3-yh))/(SQRT((x_3-x_1)^2+(y_3-y_1)^2))</f>
        <v>17.224173993336183</v>
      </c>
    </row>
    <row r="252" spans="1:42" ht="12.75">
      <c r="A252">
        <f t="shared" si="66"/>
        <v>246</v>
      </c>
      <c r="B252">
        <v>-20.4419</v>
      </c>
      <c r="C252">
        <v>46.8082</v>
      </c>
      <c r="D252">
        <v>50.5289</v>
      </c>
      <c r="E252" s="1">
        <f t="shared" si="67"/>
        <v>0.3644176175763163</v>
      </c>
      <c r="G252">
        <v>25.9659</v>
      </c>
      <c r="H252">
        <v>66.0813</v>
      </c>
      <c r="I252">
        <v>59.2389</v>
      </c>
      <c r="J252" s="1">
        <f t="shared" si="68"/>
        <v>0.3642810178968971</v>
      </c>
      <c r="L252">
        <v>-9.5988</v>
      </c>
      <c r="M252">
        <v>107.1831</v>
      </c>
      <c r="N252">
        <v>52.4888</v>
      </c>
      <c r="O252" s="1">
        <f t="shared" si="69"/>
        <v>0.36433101707101473</v>
      </c>
      <c r="Q252">
        <v>4.4505</v>
      </c>
      <c r="R252">
        <v>87.9709</v>
      </c>
      <c r="S252">
        <v>-14.3295</v>
      </c>
      <c r="T252" s="1">
        <f t="shared" si="70"/>
        <v>0.3644176175763216</v>
      </c>
      <c r="V252" s="1">
        <f t="shared" si="54"/>
        <v>4.4505</v>
      </c>
      <c r="W252" s="1">
        <f t="shared" si="55"/>
        <v>87.9709</v>
      </c>
      <c r="X252" s="1">
        <f t="shared" si="56"/>
        <v>255</v>
      </c>
      <c r="Y252" s="1">
        <f t="shared" si="71"/>
        <v>0.3644176175763216</v>
      </c>
      <c r="AA252" s="1">
        <f t="shared" si="57"/>
        <v>210.0533984115944</v>
      </c>
      <c r="AB252" s="1">
        <f t="shared" si="58"/>
        <v>198.15265655178584</v>
      </c>
      <c r="AC252" s="1">
        <f t="shared" si="59"/>
        <v>203.9050700320372</v>
      </c>
      <c r="AE252" s="1">
        <f t="shared" si="60"/>
        <v>51.00000376911751</v>
      </c>
      <c r="AF252" s="1">
        <f t="shared" si="61"/>
        <v>54.77015336239255</v>
      </c>
      <c r="AG252" s="1">
        <f t="shared" si="62"/>
        <v>61.372164501751115</v>
      </c>
      <c r="AI252" s="1">
        <f t="shared" si="63"/>
        <v>76.76128530723474</v>
      </c>
      <c r="AJ252" s="1">
        <f t="shared" si="64"/>
        <v>81.08921881772847</v>
      </c>
      <c r="AK252" s="1">
        <f t="shared" si="65"/>
        <v>83.29679551884583</v>
      </c>
      <c r="AN252" s="12">
        <f>((x_1-xh)*(y_2-yh)-(x_2-xh)*(y_1-yh))/(SQRT((x_1-x_2)^2+(y_1-y_2)^2))</f>
        <v>28.467576808525816</v>
      </c>
      <c r="AO252" s="12">
        <f>((x_2-xh)*(y_3-yh)-(x_3-xh)*(y_2-yh))/(SQRT((x_2-x_3)^2+(y_2-y_3)^2))</f>
        <v>1.9470015722921101</v>
      </c>
      <c r="AP252" s="12">
        <f>((x_3-xh)*(y_1-yh)-(x_1-xh)*(y_3-yh))/(SQRT((x_3-x_1)^2+(y_3-y_1)^2))</f>
        <v>17.224161050149366</v>
      </c>
    </row>
    <row r="253" spans="1:42" ht="12.75">
      <c r="A253">
        <f t="shared" si="66"/>
        <v>247</v>
      </c>
      <c r="B253">
        <v>-20.6241</v>
      </c>
      <c r="C253">
        <v>47.1237</v>
      </c>
      <c r="D253">
        <v>50.5289</v>
      </c>
      <c r="E253" s="1">
        <f t="shared" si="67"/>
        <v>0.36433101707101384</v>
      </c>
      <c r="G253">
        <v>25.7837</v>
      </c>
      <c r="H253">
        <v>66.3969</v>
      </c>
      <c r="I253">
        <v>59.2389</v>
      </c>
      <c r="J253" s="1">
        <f t="shared" si="68"/>
        <v>0.3644176175763224</v>
      </c>
      <c r="L253">
        <v>-9.781</v>
      </c>
      <c r="M253">
        <v>107.4987</v>
      </c>
      <c r="N253">
        <v>52.4888</v>
      </c>
      <c r="O253" s="1">
        <f t="shared" si="69"/>
        <v>0.3644176175763216</v>
      </c>
      <c r="Q253">
        <v>4.2683</v>
      </c>
      <c r="R253">
        <v>88.2865</v>
      </c>
      <c r="S253">
        <v>-14.3295</v>
      </c>
      <c r="T253" s="1">
        <f t="shared" si="70"/>
        <v>0.3644176175763216</v>
      </c>
      <c r="V253" s="1">
        <f t="shared" si="54"/>
        <v>4.2683</v>
      </c>
      <c r="W253" s="1">
        <f t="shared" si="55"/>
        <v>88.2865</v>
      </c>
      <c r="X253" s="1">
        <f t="shared" si="56"/>
        <v>255</v>
      </c>
      <c r="Y253" s="1">
        <f t="shared" si="71"/>
        <v>0.3644176175763216</v>
      </c>
      <c r="AA253" s="10">
        <f t="shared" si="57"/>
        <v>210.05341800792007</v>
      </c>
      <c r="AB253" s="1">
        <f t="shared" si="58"/>
        <v>198.15265655178584</v>
      </c>
      <c r="AC253" s="1">
        <f t="shared" si="59"/>
        <v>203.9050700320372</v>
      </c>
      <c r="AE253" s="1">
        <f t="shared" si="60"/>
        <v>51.000041559590905</v>
      </c>
      <c r="AF253" s="1">
        <f t="shared" si="61"/>
        <v>54.77015336239255</v>
      </c>
      <c r="AG253" s="1">
        <f t="shared" si="62"/>
        <v>61.372262876807795</v>
      </c>
      <c r="AI253" s="1">
        <f t="shared" si="63"/>
        <v>76.76126258675646</v>
      </c>
      <c r="AJ253" s="1">
        <f t="shared" si="64"/>
        <v>81.08921881772847</v>
      </c>
      <c r="AK253" s="1">
        <f t="shared" si="65"/>
        <v>83.29679551884583</v>
      </c>
      <c r="AN253" s="12">
        <f>((x_1-xh)*(y_2-yh)-(x_2-xh)*(y_1-yh))/(SQRT((x_1-x_2)^2+(y_1-y_2)^2))</f>
        <v>28.467597896677553</v>
      </c>
      <c r="AO253" s="12">
        <f>((x_2-xh)*(y_3-yh)-(x_3-xh)*(y_2-yh))/(SQRT((x_2-x_3)^2+(y_2-y_3)^2))</f>
        <v>1.9470015722921101</v>
      </c>
      <c r="AP253" s="12">
        <f>((x_3-xh)*(y_1-yh)-(x_1-xh)*(y_3-yh))/(SQRT((x_3-x_1)^2+(y_3-y_1)^2))</f>
        <v>17.22415631656702</v>
      </c>
    </row>
    <row r="254" spans="4:42" ht="12.75">
      <c r="D254" s="1" t="s">
        <v>15</v>
      </c>
      <c r="E254" s="1">
        <f>MAX(E7:E253)</f>
        <v>0.7390297625941734</v>
      </c>
      <c r="I254" s="1" t="s">
        <v>15</v>
      </c>
      <c r="J254" s="1">
        <f>MAX(J7:J253)</f>
        <v>0.7822531239950389</v>
      </c>
      <c r="N254" s="1" t="s">
        <v>15</v>
      </c>
      <c r="O254" s="1">
        <f>MAX(O7:O253)</f>
        <v>1.053690367233183</v>
      </c>
      <c r="S254" s="1" t="s">
        <v>15</v>
      </c>
      <c r="T254" s="1">
        <f>MAX(T7:T253)</f>
        <v>0.482877168646437</v>
      </c>
      <c r="X254" s="1" t="s">
        <v>15</v>
      </c>
      <c r="Y254" s="1">
        <f>MAX(Y7:Y253)</f>
        <v>0.43625836381667144</v>
      </c>
      <c r="Z254" s="1" t="s">
        <v>15</v>
      </c>
      <c r="AA254" s="9">
        <f>MAX(AA7:AA253)</f>
        <v>210.05341800792007</v>
      </c>
      <c r="AB254" s="10">
        <f>MAX(AB7:AB253)</f>
        <v>198.15265655178584</v>
      </c>
      <c r="AC254" s="10">
        <f>MAX(AC7:AC253)</f>
        <v>203.90507945419114</v>
      </c>
      <c r="AE254" s="1">
        <f>MAX(AE7:AE253)</f>
        <v>51.00009621245827</v>
      </c>
      <c r="AF254" s="1">
        <f>MAX(AF7:AF253)</f>
        <v>54.770203999346215</v>
      </c>
      <c r="AG254" s="1">
        <f>MAX(AG7:AG253)</f>
        <v>61.37232572829549</v>
      </c>
      <c r="AH254" s="1" t="s">
        <v>15</v>
      </c>
      <c r="AI254" s="1">
        <f>MAX(AI7:AI253)</f>
        <v>80.38700391002736</v>
      </c>
      <c r="AJ254" s="1">
        <f>MAX(AJ7:AJ253)</f>
        <v>81.30705527648514</v>
      </c>
      <c r="AK254" s="1">
        <f>MAX(AK7:AK253)</f>
        <v>83.29681199184371</v>
      </c>
      <c r="AM254" s="1" t="s">
        <v>15</v>
      </c>
      <c r="AN254" s="1">
        <f>MAX(AN7:AN253)</f>
        <v>28.467597896677553</v>
      </c>
      <c r="AO254" s="1">
        <f>MAX(AO7:AO253)</f>
        <v>17.224191322137873</v>
      </c>
      <c r="AP254" s="1">
        <f>MAX(AP7:AP253)</f>
        <v>17.917950589627136</v>
      </c>
    </row>
    <row r="255" spans="4:42" ht="12.75">
      <c r="D255" s="1" t="s">
        <v>16</v>
      </c>
      <c r="E255" s="1">
        <f>MIN(E8:E254)</f>
        <v>0.04370697884777721</v>
      </c>
      <c r="I255" s="1" t="s">
        <v>16</v>
      </c>
      <c r="J255" s="1">
        <f>MIN(J8:J254)</f>
        <v>0.031360484690129184</v>
      </c>
      <c r="N255" s="1" t="s">
        <v>16</v>
      </c>
      <c r="O255" s="1">
        <f>MIN(O8:O254)</f>
        <v>0.04370697884777261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184.651862726402</v>
      </c>
      <c r="AB255" s="9">
        <f>MIN(AB8:AB254)</f>
        <v>184.20118085538974</v>
      </c>
      <c r="AC255" s="10">
        <f>MIN(AC8:AC254)</f>
        <v>194.03480234725936</v>
      </c>
      <c r="AE255" s="1">
        <f>MIN(AE8:AE254)</f>
        <v>50.99990453893027</v>
      </c>
      <c r="AF255" s="1">
        <f>MIN(AF8:AF254)</f>
        <v>54.769976110821894</v>
      </c>
      <c r="AG255" s="1">
        <f>MIN(AG8:AG254)</f>
        <v>61.37212511140542</v>
      </c>
      <c r="AH255" s="1" t="s">
        <v>16</v>
      </c>
      <c r="AI255" s="1">
        <f>MIN(AI8:AI254)</f>
        <v>76.57704439247624</v>
      </c>
      <c r="AJ255" s="1">
        <f>MIN(AJ8:AJ254)</f>
        <v>80.29139880051996</v>
      </c>
      <c r="AK255" s="1">
        <f>MIN(AK8:AK254)</f>
        <v>80.36589848454206</v>
      </c>
      <c r="AM255" s="1" t="s">
        <v>16</v>
      </c>
      <c r="AN255" s="1">
        <f>MIN(AN8:AN254)</f>
        <v>17.10124720675506</v>
      </c>
      <c r="AO255" s="9">
        <f>MIN(AO8:AO254)</f>
        <v>1.946406587280118</v>
      </c>
      <c r="AP255" s="1">
        <f>MIN(AP8:AP254)</f>
        <v>11.943484774853617</v>
      </c>
    </row>
    <row r="256" spans="4:37" ht="12.75">
      <c r="D256" s="1" t="s">
        <v>17</v>
      </c>
      <c r="E256" s="1">
        <f>SUM(E9:E255)</f>
        <v>94.4724242607227</v>
      </c>
      <c r="I256" s="1" t="s">
        <v>17</v>
      </c>
      <c r="J256" s="1">
        <f>SUM(J9:J255)</f>
        <v>94.39961136007864</v>
      </c>
      <c r="N256" s="1" t="s">
        <v>17</v>
      </c>
      <c r="O256" s="1">
        <f>SUM(O9:O255)</f>
        <v>101.26903651275634</v>
      </c>
      <c r="S256" s="1" t="s">
        <v>17</v>
      </c>
      <c r="T256" s="1">
        <f>SUM(T9:T255)</f>
        <v>86.28130939554107</v>
      </c>
      <c r="X256" s="1" t="s">
        <v>17</v>
      </c>
      <c r="Y256" s="1">
        <f>SUM(Y9:Y255)</f>
        <v>80.54488159105146</v>
      </c>
      <c r="Z256" t="s">
        <v>18</v>
      </c>
      <c r="AA256" s="10">
        <f>AA254-AA255</f>
        <v>25.401555281518085</v>
      </c>
      <c r="AB256" s="10">
        <f>AB254-AB255</f>
        <v>13.951475696396102</v>
      </c>
      <c r="AC256" s="10">
        <f>AC254-AC255</f>
        <v>9.87027710693178</v>
      </c>
      <c r="AD256" t="s">
        <v>18</v>
      </c>
      <c r="AE256" s="1">
        <f>AE254-AE255</f>
        <v>0.0001916735280005355</v>
      </c>
      <c r="AF256" s="1">
        <f>AF254-AF255</f>
        <v>0.00022788852432142903</v>
      </c>
      <c r="AG256" s="1">
        <f>AG254-AG255</f>
        <v>0.00020061689007633277</v>
      </c>
      <c r="AH256" t="s">
        <v>18</v>
      </c>
      <c r="AI256" s="1">
        <f>AI254-AI255</f>
        <v>3.809959517551121</v>
      </c>
      <c r="AJ256" s="1">
        <f>AJ254-AJ255</f>
        <v>1.0156564759651872</v>
      </c>
      <c r="AK256" s="1">
        <f>AK254-AK255</f>
        <v>2.9309135073016535</v>
      </c>
    </row>
    <row r="257" spans="26:29" ht="12.75">
      <c r="Z257" s="11" t="s">
        <v>34</v>
      </c>
      <c r="AA257" s="10"/>
      <c r="AB257" s="9">
        <f>MAX(AA254:AC254)-MIN(AA255:AC255)</f>
        <v>25.852237152530336</v>
      </c>
      <c r="AC257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2005-06-01T14:06:23Z</dcterms:created>
  <dcterms:modified xsi:type="dcterms:W3CDTF">2007-02-27T13:54:25Z</dcterms:modified>
  <cp:category/>
  <cp:version/>
  <cp:contentType/>
  <cp:contentStatus/>
</cp:coreProperties>
</file>