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68" windowWidth="11916" windowHeight="8232" activeTab="1"/>
  </bookViews>
  <sheets>
    <sheet name="Laser Pointer Trace" sheetId="1" r:id="rId1"/>
    <sheet name="Hook and Sup Trace, Strap Len" sheetId="2" r:id="rId2"/>
    <sheet name="Sling Load Fraction" sheetId="3" r:id="rId3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LENGTH1">'Hook and Sup Trace, Strap Len'!$BO$3</definedName>
    <definedName name="LENGTH2">'Hook and Sup Trace, Strap Len'!$BP$3</definedName>
    <definedName name="LENGTH3">'Hook and Sup Trace, Strap Len'!$BQ$3</definedName>
    <definedName name="_xlnm.Print_Area" localSheetId="1">'Hook and Sup Trace, Strap Len'!$BG$2:$BT$253</definedName>
    <definedName name="_xlnm.Print_Titles" localSheetId="1">'Hook and Sup Trace, Strap Len'!$3:$5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<sst xmlns="http://schemas.openxmlformats.org/spreadsheetml/2006/main" count="135" uniqueCount="56">
  <si>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</si>
  <si>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</si>
  <si>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</si>
  <si>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</si>
  <si>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</si>
  <si>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</si>
  <si>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</si>
  <si>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</si>
  <si>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</si>
  <si>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</si>
  <si>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</si>
  <si>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</si>
  <si>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</si>
  <si>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</si>
  <si>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</si>
  <si>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</si>
  <si>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</si>
  <si>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</si>
  <si>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</si>
  <si>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</si>
  <si>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</si>
  <si>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</si>
  <si>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</si>
  <si>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</si>
  <si>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</si>
  <si>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</si>
  <si>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</si>
  <si>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</si>
  <si>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</si>
  <si>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</si>
  <si>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</si>
  <si>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</si>
  <si>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</si>
  <si>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</si>
  <si>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</si>
  <si>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</si>
  <si>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</si>
  <si>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</si>
  <si>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</si>
  <si>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</si>
  <si>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</si>
  <si>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</si>
  <si>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</si>
  <si>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</si>
  <si>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</si>
  <si>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</si>
  <si>
    <t xml:space="preserve"> </t>
  </si>
  <si>
    <t>Strap 1</t>
  </si>
  <si>
    <t>Strap 2</t>
  </si>
  <si>
    <t>Strap 3</t>
  </si>
  <si>
    <t>Step</t>
  </si>
  <si>
    <t>No</t>
  </si>
  <si>
    <t xml:space="preserve">     Actuator length</t>
  </si>
  <si>
    <t xml:space="preserve">    Change in strap length</t>
  </si>
  <si>
    <t xml:space="preserve">    FIELD  NUMBERS</t>
  </si>
  <si>
    <t xml:space="preserve">       Starting actuator length (in)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</si>
</sst>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  <numFmt numFmtId="168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16.75"/>
      <name val="Arial"/>
      <family val="0"/>
    </font>
    <font>
      <b/>
      <sz val="8.75"/>
      <name val="Arial"/>
      <family val="2"/>
    </font>
    <font>
      <sz val="15.5"/>
      <name val="Arial"/>
      <family val="0"/>
    </font>
    <font>
      <sz val="9"/>
      <name val="Arial"/>
      <family val="2"/>
    </font>
    <font>
      <sz val="16.25"/>
      <name val="Arial"/>
      <family val="0"/>
    </font>
    <font>
      <b/>
      <sz val="16"/>
      <name val="Arial"/>
      <family val="0"/>
    </font>
    <font>
      <b/>
      <sz val="16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6635229"/>
        <c:axId val="59717062"/>
      </c:scatterChart>
      <c:val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7062"/>
        <c:crossesAt val="-40"/>
        <c:crossBetween val="midCat"/>
        <c:dispUnits/>
      </c:valAx>
      <c:valAx>
        <c:axId val="597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229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582647"/>
        <c:axId val="5243824"/>
      </c:scatterChart>
      <c:val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824"/>
        <c:crossesAt val="-100"/>
        <c:crossBetween val="midCat"/>
        <c:dispUnits/>
      </c:valAx>
      <c:valAx>
        <c:axId val="5243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647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7194417"/>
        <c:axId val="22096570"/>
      </c:scatterChart>
      <c:valAx>
        <c:axId val="4719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6570"/>
        <c:crossesAt val="-100"/>
        <c:crossBetween val="midCat"/>
        <c:dispUnits/>
      </c:valAx>
      <c:valAx>
        <c:axId val="22096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94417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64651403"/>
        <c:axId val="44991716"/>
      </c:scatterChart>
      <c:valAx>
        <c:axId val="64651403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91716"/>
        <c:crossesAt val="40"/>
        <c:crossBetween val="midCat"/>
        <c:dispUnits/>
      </c:valAx>
      <c:valAx>
        <c:axId val="44991716"/>
        <c:scaling>
          <c:orientation val="minMax"/>
          <c:max val="24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2272261"/>
        <c:axId val="20450350"/>
      </c:scatterChart>
      <c:valAx>
        <c:axId val="2272261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crossBetween val="midCat"/>
        <c:dispUnits/>
      </c:valAx>
      <c:valAx>
        <c:axId val="20450350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2261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Left side
Strap Length</a:t>
            </a:r>
          </a:p>
        </c:rich>
      </c:tx>
      <c:layout>
        <c:manualLayout>
          <c:xMode val="factor"/>
          <c:yMode val="factor"/>
          <c:x val="-0.2307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2325"/>
          <c:w val="0.95125"/>
          <c:h val="0.923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'Hook and Sup Trace, Strap Len'!$AT$6:$AT$253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val>
            <c:numRef>
              <c:f>'Hook and Sup Trace, Strap Len'!$AU$6:$AU$253</c:f>
              <c:numCache/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'Hook and Sup Trace, Strap Len'!$AV$6:$AV$253</c:f>
              <c:numCache/>
            </c:numRef>
          </c:val>
          <c:smooth val="0"/>
        </c:ser>
        <c:marker val="1"/>
        <c:axId val="49835423"/>
        <c:axId val="45865624"/>
      </c:lineChart>
      <c:catAx>
        <c:axId val="4983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Mechanical screw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25"/>
          <c:y val="0.518"/>
          <c:w val="0.23475"/>
          <c:h val="0.2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Station 3 MCHP-1</a:t>
            </a:r>
          </a:p>
        </c:rich>
      </c:tx>
      <c:layout>
        <c:manualLayout>
          <c:xMode val="factor"/>
          <c:yMode val="factor"/>
          <c:x val="0.30575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3075"/>
          <c:w val="0.908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'Hook and Sup Trace, Strap Len'!$BO$5</c:f>
              <c:strCache>
                <c:ptCount val="1"/>
                <c:pt idx="0">
                  <c:v>Strap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'Hook and Sup Trace, Strap Len'!$BO$6:$BO$253</c:f>
              <c:numCache>
                <c:ptCount val="248"/>
                <c:pt idx="0">
                  <c:v>24.142536746995376</c:v>
                </c:pt>
                <c:pt idx="1">
                  <c:v>24.142536746995376</c:v>
                </c:pt>
                <c:pt idx="2">
                  <c:v>24.142536746995376</c:v>
                </c:pt>
                <c:pt idx="3">
                  <c:v>24.142536746995376</c:v>
                </c:pt>
                <c:pt idx="4">
                  <c:v>23.89758511212662</c:v>
                </c:pt>
                <c:pt idx="5">
                  <c:v>23.654823627797924</c:v>
                </c:pt>
                <c:pt idx="6">
                  <c:v>23.41444181862468</c:v>
                </c:pt>
                <c:pt idx="7">
                  <c:v>23.17623887425424</c:v>
                </c:pt>
                <c:pt idx="8">
                  <c:v>22.940337386325126</c:v>
                </c:pt>
                <c:pt idx="9">
                  <c:v>22.86678447328586</c:v>
                </c:pt>
                <c:pt idx="10">
                  <c:v>22.793331168463425</c:v>
                </c:pt>
                <c:pt idx="11">
                  <c:v>22.646219898602226</c:v>
                </c:pt>
                <c:pt idx="12">
                  <c:v>22.49921645648314</c:v>
                </c:pt>
                <c:pt idx="13">
                  <c:v>22.352214407992392</c:v>
                </c:pt>
                <c:pt idx="14">
                  <c:v>22.205213755778516</c:v>
                </c:pt>
                <c:pt idx="15">
                  <c:v>22.058115246215493</c:v>
                </c:pt>
                <c:pt idx="16">
                  <c:v>21.91111739547503</c:v>
                </c:pt>
                <c:pt idx="17">
                  <c:v>21.764120948999107</c:v>
                </c:pt>
                <c:pt idx="18">
                  <c:v>21.617026656029907</c:v>
                </c:pt>
                <c:pt idx="19">
                  <c:v>21.45881561443983</c:v>
                </c:pt>
                <c:pt idx="20">
                  <c:v>21.236489945971442</c:v>
                </c:pt>
                <c:pt idx="21">
                  <c:v>21.089512193967238</c:v>
                </c:pt>
                <c:pt idx="22">
                  <c:v>20.829866563453066</c:v>
                </c:pt>
                <c:pt idx="23">
                  <c:v>20.672315344985094</c:v>
                </c:pt>
                <c:pt idx="24">
                  <c:v>20.379047645385413</c:v>
                </c:pt>
                <c:pt idx="25">
                  <c:v>20.23207028208924</c:v>
                </c:pt>
                <c:pt idx="26">
                  <c:v>20.00464596607077</c:v>
                </c:pt>
                <c:pt idx="27">
                  <c:v>19.737225127403406</c:v>
                </c:pt>
                <c:pt idx="28">
                  <c:v>19.474004114839488</c:v>
                </c:pt>
                <c:pt idx="29">
                  <c:v>19.216886827635165</c:v>
                </c:pt>
                <c:pt idx="30">
                  <c:v>18.95253114900015</c:v>
                </c:pt>
                <c:pt idx="31">
                  <c:v>18.698609982493366</c:v>
                </c:pt>
                <c:pt idx="32">
                  <c:v>18.448005870040333</c:v>
                </c:pt>
                <c:pt idx="33">
                  <c:v>18.20213575197232</c:v>
                </c:pt>
                <c:pt idx="34">
                  <c:v>17.96076028645419</c:v>
                </c:pt>
                <c:pt idx="35">
                  <c:v>17.726855823931686</c:v>
                </c:pt>
                <c:pt idx="36">
                  <c:v>17.444657151476406</c:v>
                </c:pt>
                <c:pt idx="37">
                  <c:v>17.168549059812477</c:v>
                </c:pt>
                <c:pt idx="38">
                  <c:v>16.78856347827883</c:v>
                </c:pt>
                <c:pt idx="39">
                  <c:v>16.49392909944106</c:v>
                </c:pt>
                <c:pt idx="40">
                  <c:v>16.2730627333529</c:v>
                </c:pt>
                <c:pt idx="41">
                  <c:v>16.056554570726348</c:v>
                </c:pt>
                <c:pt idx="42">
                  <c:v>15.87165040191249</c:v>
                </c:pt>
                <c:pt idx="43">
                  <c:v>15.659928204249212</c:v>
                </c:pt>
                <c:pt idx="44">
                  <c:v>15.451919477499814</c:v>
                </c:pt>
                <c:pt idx="45">
                  <c:v>15.083328745297251</c:v>
                </c:pt>
                <c:pt idx="46">
                  <c:v>14.84892535564751</c:v>
                </c:pt>
                <c:pt idx="47">
                  <c:v>14.648985360697964</c:v>
                </c:pt>
                <c:pt idx="48">
                  <c:v>14.453581139399347</c:v>
                </c:pt>
                <c:pt idx="49">
                  <c:v>14.294687138546948</c:v>
                </c:pt>
                <c:pt idx="50">
                  <c:v>14.135153029914562</c:v>
                </c:pt>
                <c:pt idx="51">
                  <c:v>13.959737843000795</c:v>
                </c:pt>
                <c:pt idx="52">
                  <c:v>13.680906754198162</c:v>
                </c:pt>
                <c:pt idx="53">
                  <c:v>13.410151459371889</c:v>
                </c:pt>
                <c:pt idx="54">
                  <c:v>13.147418179348989</c:v>
                </c:pt>
                <c:pt idx="55">
                  <c:v>12.892635916290914</c:v>
                </c:pt>
                <c:pt idx="56">
                  <c:v>12.64603495257984</c:v>
                </c:pt>
                <c:pt idx="57">
                  <c:v>12.462579714796448</c:v>
                </c:pt>
                <c:pt idx="58">
                  <c:v>12.355874449451932</c:v>
                </c:pt>
                <c:pt idx="59">
                  <c:v>12.253645852103972</c:v>
                </c:pt>
                <c:pt idx="60">
                  <c:v>12.155316790937093</c:v>
                </c:pt>
                <c:pt idx="61">
                  <c:v>12.119025407630346</c:v>
                </c:pt>
                <c:pt idx="62">
                  <c:v>12.04584054187302</c:v>
                </c:pt>
                <c:pt idx="63">
                  <c:v>11.986844042039905</c:v>
                </c:pt>
                <c:pt idx="64">
                  <c:v>12.024190850438487</c:v>
                </c:pt>
                <c:pt idx="65">
                  <c:v>12.062342027919271</c:v>
                </c:pt>
                <c:pt idx="66">
                  <c:v>12.251922202032318</c:v>
                </c:pt>
                <c:pt idx="67">
                  <c:v>12.443341518076409</c:v>
                </c:pt>
                <c:pt idx="68">
                  <c:v>12.63637624481629</c:v>
                </c:pt>
                <c:pt idx="69">
                  <c:v>12.56058473437787</c:v>
                </c:pt>
                <c:pt idx="70">
                  <c:v>12.484878292894791</c:v>
                </c:pt>
                <c:pt idx="71">
                  <c:v>12.401208897974698</c:v>
                </c:pt>
                <c:pt idx="72">
                  <c:v>12.31895259304514</c:v>
                </c:pt>
                <c:pt idx="73">
                  <c:v>12.203352158343364</c:v>
                </c:pt>
                <c:pt idx="74">
                  <c:v>12.176827582323142</c:v>
                </c:pt>
                <c:pt idx="75">
                  <c:v>12.151122855364946</c:v>
                </c:pt>
                <c:pt idx="76">
                  <c:v>12.009777069270825</c:v>
                </c:pt>
                <c:pt idx="77">
                  <c:v>11.849813387307819</c:v>
                </c:pt>
                <c:pt idx="78">
                  <c:v>11.724750522445987</c:v>
                </c:pt>
                <c:pt idx="79">
                  <c:v>11.590183106239408</c:v>
                </c:pt>
                <c:pt idx="80">
                  <c:v>11.626375740858492</c:v>
                </c:pt>
                <c:pt idx="81">
                  <c:v>11.666667203525861</c:v>
                </c:pt>
                <c:pt idx="82">
                  <c:v>11.711068812010609</c:v>
                </c:pt>
                <c:pt idx="83">
                  <c:v>11.759687392742677</c:v>
                </c:pt>
                <c:pt idx="84">
                  <c:v>11.812433578084267</c:v>
                </c:pt>
                <c:pt idx="85">
                  <c:v>11.869506860142735</c:v>
                </c:pt>
                <c:pt idx="86">
                  <c:v>11.930630262568457</c:v>
                </c:pt>
                <c:pt idx="87">
                  <c:v>11.996087024757315</c:v>
                </c:pt>
                <c:pt idx="88">
                  <c:v>12.065693249229213</c:v>
                </c:pt>
                <c:pt idx="89">
                  <c:v>12.13966033158539</c:v>
                </c:pt>
                <c:pt idx="90">
                  <c:v>12.217792623763842</c:v>
                </c:pt>
                <c:pt idx="91">
                  <c:v>12.300192237589329</c:v>
                </c:pt>
                <c:pt idx="92">
                  <c:v>12.283719847232504</c:v>
                </c:pt>
                <c:pt idx="93">
                  <c:v>12.26724746097429</c:v>
                </c:pt>
                <c:pt idx="94">
                  <c:v>12.250879890578375</c:v>
                </c:pt>
                <c:pt idx="95">
                  <c:v>12.23440253333925</c:v>
                </c:pt>
                <c:pt idx="96">
                  <c:v>12.218029991914733</c:v>
                </c:pt>
                <c:pt idx="97">
                  <c:v>12.201557622010341</c:v>
                </c:pt>
                <c:pt idx="98">
                  <c:v>12.185185088716764</c:v>
                </c:pt>
                <c:pt idx="99">
                  <c:v>12.168712726994727</c:v>
                </c:pt>
                <c:pt idx="100">
                  <c:v>12.152240369377722</c:v>
                </c:pt>
                <c:pt idx="101">
                  <c:v>11.858737814192864</c:v>
                </c:pt>
                <c:pt idx="102">
                  <c:v>11.627115546469867</c:v>
                </c:pt>
                <c:pt idx="103">
                  <c:v>11.288417295205306</c:v>
                </c:pt>
                <c:pt idx="104">
                  <c:v>11.140569051899632</c:v>
                </c:pt>
                <c:pt idx="105">
                  <c:v>10.774469330681086</c:v>
                </c:pt>
                <c:pt idx="106">
                  <c:v>10.603152977597063</c:v>
                </c:pt>
                <c:pt idx="107">
                  <c:v>10.309093141812184</c:v>
                </c:pt>
                <c:pt idx="108">
                  <c:v>9.951248205818104</c:v>
                </c:pt>
                <c:pt idx="109">
                  <c:v>9.588584837600308</c:v>
                </c:pt>
                <c:pt idx="110">
                  <c:v>9.260421232719693</c:v>
                </c:pt>
                <c:pt idx="111">
                  <c:v>9.026128433635876</c:v>
                </c:pt>
                <c:pt idx="112">
                  <c:v>8.7868840670817</c:v>
                </c:pt>
                <c:pt idx="113">
                  <c:v>8.466941792235474</c:v>
                </c:pt>
                <c:pt idx="114">
                  <c:v>8.328936227674859</c:v>
                </c:pt>
                <c:pt idx="115">
                  <c:v>8.225089382407617</c:v>
                </c:pt>
                <c:pt idx="116">
                  <c:v>8.128841917089147</c:v>
                </c:pt>
                <c:pt idx="117">
                  <c:v>8.062247824376755</c:v>
                </c:pt>
                <c:pt idx="118">
                  <c:v>7.91435012035592</c:v>
                </c:pt>
                <c:pt idx="119">
                  <c:v>7.950039684540627</c:v>
                </c:pt>
                <c:pt idx="120">
                  <c:v>7.985977080524123</c:v>
                </c:pt>
                <c:pt idx="121">
                  <c:v>7.837979331713797</c:v>
                </c:pt>
                <c:pt idx="122">
                  <c:v>7.744304282474843</c:v>
                </c:pt>
                <c:pt idx="123">
                  <c:v>7.596411030369126</c:v>
                </c:pt>
                <c:pt idx="124">
                  <c:v>7.622572710265416</c:v>
                </c:pt>
                <c:pt idx="125">
                  <c:v>7.648770254758091</c:v>
                </c:pt>
                <c:pt idx="126">
                  <c:v>7.500872882726355</c:v>
                </c:pt>
                <c:pt idx="127">
                  <c:v>7.464966092302831</c:v>
                </c:pt>
                <c:pt idx="128">
                  <c:v>7.321660177983205</c:v>
                </c:pt>
                <c:pt idx="129">
                  <c:v>7.223492497356716</c:v>
                </c:pt>
                <c:pt idx="130">
                  <c:v>7.152234219958558</c:v>
                </c:pt>
                <c:pt idx="131">
                  <c:v>7.100173293515354</c:v>
                </c:pt>
                <c:pt idx="132">
                  <c:v>6.968477803420683</c:v>
                </c:pt>
                <c:pt idx="133">
                  <c:v>6.837042135742621</c:v>
                </c:pt>
                <c:pt idx="134">
                  <c:v>6.714885776494754</c:v>
                </c:pt>
                <c:pt idx="135">
                  <c:v>6.621692014212613</c:v>
                </c:pt>
                <c:pt idx="136">
                  <c:v>6.4786165401663425</c:v>
                </c:pt>
                <c:pt idx="137">
                  <c:v>6.36004959033869</c:v>
                </c:pt>
                <c:pt idx="138">
                  <c:v>6.21215252165328</c:v>
                </c:pt>
                <c:pt idx="139">
                  <c:v>6.211332130363019</c:v>
                </c:pt>
                <c:pt idx="140">
                  <c:v>6.210621133859263</c:v>
                </c:pt>
                <c:pt idx="141">
                  <c:v>6.0627294072659765</c:v>
                </c:pt>
                <c:pt idx="142">
                  <c:v>5.9147290275735145</c:v>
                </c:pt>
                <c:pt idx="143">
                  <c:v>5.7668333255235495</c:v>
                </c:pt>
                <c:pt idx="144">
                  <c:v>5.645427295843945</c:v>
                </c:pt>
                <c:pt idx="145">
                  <c:v>5.631957577149876</c:v>
                </c:pt>
                <c:pt idx="146">
                  <c:v>5.618486967203012</c:v>
                </c:pt>
                <c:pt idx="147">
                  <c:v>5.4705971287396835</c:v>
                </c:pt>
                <c:pt idx="148">
                  <c:v>5.322698413686538</c:v>
                </c:pt>
                <c:pt idx="149">
                  <c:v>5.174709287012632</c:v>
                </c:pt>
                <c:pt idx="150">
                  <c:v>5.026811133214352</c:v>
                </c:pt>
                <c:pt idx="151">
                  <c:v>4.878922442295931</c:v>
                </c:pt>
                <c:pt idx="152">
                  <c:v>4.731024851893238</c:v>
                </c:pt>
                <c:pt idx="153">
                  <c:v>4.7310294473758745</c:v>
                </c:pt>
                <c:pt idx="154">
                  <c:v>4.731024851893238</c:v>
                </c:pt>
                <c:pt idx="155">
                  <c:v>4.7310294473758745</c:v>
                </c:pt>
                <c:pt idx="156">
                  <c:v>4.7310294473758745</c:v>
                </c:pt>
                <c:pt idx="157">
                  <c:v>4.7310294473758745</c:v>
                </c:pt>
                <c:pt idx="158">
                  <c:v>4.731026832860209</c:v>
                </c:pt>
                <c:pt idx="159">
                  <c:v>4.731024851893238</c:v>
                </c:pt>
                <c:pt idx="160">
                  <c:v>4.7310294473758745</c:v>
                </c:pt>
                <c:pt idx="161">
                  <c:v>4.7310294473758745</c:v>
                </c:pt>
                <c:pt idx="162">
                  <c:v>4.731024851893238</c:v>
                </c:pt>
                <c:pt idx="163">
                  <c:v>4.731029447375846</c:v>
                </c:pt>
                <c:pt idx="164">
                  <c:v>4.731026832860209</c:v>
                </c:pt>
                <c:pt idx="165">
                  <c:v>4.731024851893238</c:v>
                </c:pt>
                <c:pt idx="166">
                  <c:v>4.731022237377516</c:v>
                </c:pt>
                <c:pt idx="167">
                  <c:v>4.731022237377516</c:v>
                </c:pt>
                <c:pt idx="168">
                  <c:v>4.731024851893238</c:v>
                </c:pt>
                <c:pt idx="169">
                  <c:v>4.7310294473758745</c:v>
                </c:pt>
                <c:pt idx="170">
                  <c:v>4.731024851893238</c:v>
                </c:pt>
                <c:pt idx="171">
                  <c:v>4.731024851893238</c:v>
                </c:pt>
                <c:pt idx="172">
                  <c:v>4.731026832860209</c:v>
                </c:pt>
                <c:pt idx="173">
                  <c:v>4.731029447375846</c:v>
                </c:pt>
                <c:pt idx="174">
                  <c:v>4.7310294473758745</c:v>
                </c:pt>
                <c:pt idx="175">
                  <c:v>4.7310294473758745</c:v>
                </c:pt>
                <c:pt idx="176">
                  <c:v>4.731022237377516</c:v>
                </c:pt>
                <c:pt idx="177">
                  <c:v>4.7310294473758745</c:v>
                </c:pt>
                <c:pt idx="178">
                  <c:v>4.731029447375846</c:v>
                </c:pt>
                <c:pt idx="179">
                  <c:v>4.7310294473758745</c:v>
                </c:pt>
                <c:pt idx="180">
                  <c:v>4.731026832860209</c:v>
                </c:pt>
                <c:pt idx="181">
                  <c:v>4.7310294473758745</c:v>
                </c:pt>
                <c:pt idx="182">
                  <c:v>4.731024851893238</c:v>
                </c:pt>
                <c:pt idx="183">
                  <c:v>4.731024851893238</c:v>
                </c:pt>
                <c:pt idx="184">
                  <c:v>4.731029447375846</c:v>
                </c:pt>
                <c:pt idx="185">
                  <c:v>4.731029447375846</c:v>
                </c:pt>
                <c:pt idx="186">
                  <c:v>4.7310294473758745</c:v>
                </c:pt>
                <c:pt idx="187">
                  <c:v>4.731024851893238</c:v>
                </c:pt>
                <c:pt idx="188">
                  <c:v>4.731024851893238</c:v>
                </c:pt>
                <c:pt idx="189">
                  <c:v>4.731029447375846</c:v>
                </c:pt>
                <c:pt idx="190">
                  <c:v>4.731029447375846</c:v>
                </c:pt>
                <c:pt idx="191">
                  <c:v>4.731024851893238</c:v>
                </c:pt>
                <c:pt idx="192">
                  <c:v>4.731024851893238</c:v>
                </c:pt>
                <c:pt idx="193">
                  <c:v>4.731022237377516</c:v>
                </c:pt>
                <c:pt idx="194">
                  <c:v>4.731026832860209</c:v>
                </c:pt>
                <c:pt idx="195">
                  <c:v>4.731029447375846</c:v>
                </c:pt>
                <c:pt idx="196">
                  <c:v>4.731029447375846</c:v>
                </c:pt>
                <c:pt idx="197">
                  <c:v>4.731029447375846</c:v>
                </c:pt>
                <c:pt idx="198">
                  <c:v>4.731026832860209</c:v>
                </c:pt>
                <c:pt idx="199">
                  <c:v>4.7310294473758745</c:v>
                </c:pt>
                <c:pt idx="200">
                  <c:v>4.731024851893238</c:v>
                </c:pt>
                <c:pt idx="201">
                  <c:v>4.731024851893238</c:v>
                </c:pt>
                <c:pt idx="202">
                  <c:v>4.7310294473758745</c:v>
                </c:pt>
                <c:pt idx="203">
                  <c:v>4.731024851893238</c:v>
                </c:pt>
                <c:pt idx="204">
                  <c:v>4.7310294473758745</c:v>
                </c:pt>
                <c:pt idx="205">
                  <c:v>4.731026832860209</c:v>
                </c:pt>
                <c:pt idx="206">
                  <c:v>4.731024851893238</c:v>
                </c:pt>
                <c:pt idx="207">
                  <c:v>4.731026832860209</c:v>
                </c:pt>
                <c:pt idx="208">
                  <c:v>4.731029447375846</c:v>
                </c:pt>
                <c:pt idx="209">
                  <c:v>4.731029447375846</c:v>
                </c:pt>
                <c:pt idx="210">
                  <c:v>4.731029447375846</c:v>
                </c:pt>
                <c:pt idx="211">
                  <c:v>4.731029447375846</c:v>
                </c:pt>
                <c:pt idx="212">
                  <c:v>4.731024851893238</c:v>
                </c:pt>
                <c:pt idx="213">
                  <c:v>4.731024851893238</c:v>
                </c:pt>
                <c:pt idx="214">
                  <c:v>4.731024851893238</c:v>
                </c:pt>
                <c:pt idx="215">
                  <c:v>4.731024851893238</c:v>
                </c:pt>
                <c:pt idx="216">
                  <c:v>4.731024851893238</c:v>
                </c:pt>
                <c:pt idx="217">
                  <c:v>4.731029447375846</c:v>
                </c:pt>
                <c:pt idx="218">
                  <c:v>4.731024851893238</c:v>
                </c:pt>
                <c:pt idx="219">
                  <c:v>4.7310294473758745</c:v>
                </c:pt>
                <c:pt idx="220">
                  <c:v>4.7310294473758745</c:v>
                </c:pt>
                <c:pt idx="221">
                  <c:v>4.7310294473758745</c:v>
                </c:pt>
                <c:pt idx="222">
                  <c:v>4.731029447375846</c:v>
                </c:pt>
                <c:pt idx="223">
                  <c:v>4.731024851893238</c:v>
                </c:pt>
                <c:pt idx="224">
                  <c:v>4.731024851893238</c:v>
                </c:pt>
                <c:pt idx="225">
                  <c:v>4.731024851893238</c:v>
                </c:pt>
                <c:pt idx="226">
                  <c:v>4.731024851893238</c:v>
                </c:pt>
                <c:pt idx="227">
                  <c:v>4.731024851893238</c:v>
                </c:pt>
                <c:pt idx="228">
                  <c:v>4.7310294473758745</c:v>
                </c:pt>
                <c:pt idx="229">
                  <c:v>4.731026832860209</c:v>
                </c:pt>
                <c:pt idx="230">
                  <c:v>4.731029447375846</c:v>
                </c:pt>
                <c:pt idx="231">
                  <c:v>4.7310294473758745</c:v>
                </c:pt>
                <c:pt idx="232">
                  <c:v>4.731024851893238</c:v>
                </c:pt>
                <c:pt idx="233">
                  <c:v>4.7310294473758745</c:v>
                </c:pt>
                <c:pt idx="234">
                  <c:v>4.731022237377516</c:v>
                </c:pt>
                <c:pt idx="235">
                  <c:v>4.731024851893238</c:v>
                </c:pt>
                <c:pt idx="236">
                  <c:v>4.731024851893238</c:v>
                </c:pt>
                <c:pt idx="237">
                  <c:v>4.731029447375846</c:v>
                </c:pt>
                <c:pt idx="238">
                  <c:v>4.7310294473758745</c:v>
                </c:pt>
                <c:pt idx="239">
                  <c:v>4.7310294473758745</c:v>
                </c:pt>
                <c:pt idx="240">
                  <c:v>4.7310294473758745</c:v>
                </c:pt>
                <c:pt idx="241">
                  <c:v>4.7310294473758745</c:v>
                </c:pt>
                <c:pt idx="242">
                  <c:v>4.731024851893238</c:v>
                </c:pt>
                <c:pt idx="243">
                  <c:v>4.731024851893238</c:v>
                </c:pt>
                <c:pt idx="244">
                  <c:v>4.731024851893238</c:v>
                </c:pt>
                <c:pt idx="245">
                  <c:v>4.731024851893238</c:v>
                </c:pt>
                <c:pt idx="246">
                  <c:v>4.731024851893238</c:v>
                </c:pt>
                <c:pt idx="247">
                  <c:v>4.731024851893238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'Hook and Sup Trace, Strap Len'!$BP$5</c:f>
              <c:strCache>
                <c:ptCount val="1"/>
                <c:pt idx="0">
                  <c:v>Strap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'Hook and Sup Trace, Strap Len'!$BP$6:$BP$253</c:f>
              <c:numCache>
                <c:ptCount val="248"/>
                <c:pt idx="0">
                  <c:v>24.08319119757641</c:v>
                </c:pt>
                <c:pt idx="1">
                  <c:v>24.08319119757641</c:v>
                </c:pt>
                <c:pt idx="2">
                  <c:v>24.08319119757641</c:v>
                </c:pt>
                <c:pt idx="3">
                  <c:v>24.08319119757641</c:v>
                </c:pt>
                <c:pt idx="4">
                  <c:v>23.7270722605806</c:v>
                </c:pt>
                <c:pt idx="5">
                  <c:v>23.37322082280585</c:v>
                </c:pt>
                <c:pt idx="6">
                  <c:v>23.02154381786596</c:v>
                </c:pt>
                <c:pt idx="7">
                  <c:v>22.672171994504197</c:v>
                </c:pt>
                <c:pt idx="8">
                  <c:v>22.325068735905603</c:v>
                </c:pt>
                <c:pt idx="9">
                  <c:v>22.251775445188542</c:v>
                </c:pt>
                <c:pt idx="10">
                  <c:v>22.178383557648544</c:v>
                </c:pt>
                <c:pt idx="11">
                  <c:v>22.031692817361062</c:v>
                </c:pt>
                <c:pt idx="12">
                  <c:v>21.88501122414405</c:v>
                </c:pt>
                <c:pt idx="13">
                  <c:v>21.73823239042258</c:v>
                </c:pt>
                <c:pt idx="14">
                  <c:v>21.591554401707157</c:v>
                </c:pt>
                <c:pt idx="15">
                  <c:v>21.444878219761648</c:v>
                </c:pt>
                <c:pt idx="16">
                  <c:v>21.298104811239313</c:v>
                </c:pt>
                <c:pt idx="17">
                  <c:v>21.151432254354944</c:v>
                </c:pt>
                <c:pt idx="18">
                  <c:v>21.004761514555668</c:v>
                </c:pt>
                <c:pt idx="19">
                  <c:v>20.848384074082645</c:v>
                </c:pt>
                <c:pt idx="20">
                  <c:v>20.63747670596109</c:v>
                </c:pt>
                <c:pt idx="21">
                  <c:v>20.490804966656526</c:v>
                </c:pt>
                <c:pt idx="22">
                  <c:v>20.25545902906515</c:v>
                </c:pt>
                <c:pt idx="23">
                  <c:v>20.101130844344254</c:v>
                </c:pt>
                <c:pt idx="24">
                  <c:v>19.848025293262282</c:v>
                </c:pt>
                <c:pt idx="25">
                  <c:v>19.701387787956264</c:v>
                </c:pt>
                <c:pt idx="26">
                  <c:v>19.505900406428765</c:v>
                </c:pt>
                <c:pt idx="27">
                  <c:v>19.307109168228635</c:v>
                </c:pt>
                <c:pt idx="28">
                  <c:v>19.10970441102765</c:v>
                </c:pt>
                <c:pt idx="29">
                  <c:v>18.913600949873768</c:v>
                </c:pt>
                <c:pt idx="30">
                  <c:v>18.728352075970406</c:v>
                </c:pt>
                <c:pt idx="31">
                  <c:v>18.545371096777643</c:v>
                </c:pt>
                <c:pt idx="32">
                  <c:v>18.362689844125526</c:v>
                </c:pt>
                <c:pt idx="33">
                  <c:v>18.18078329260959</c:v>
                </c:pt>
                <c:pt idx="34">
                  <c:v>17.999464432407336</c:v>
                </c:pt>
                <c:pt idx="35">
                  <c:v>17.82336037509552</c:v>
                </c:pt>
                <c:pt idx="36">
                  <c:v>17.638015094544983</c:v>
                </c:pt>
                <c:pt idx="37">
                  <c:v>17.44032745291156</c:v>
                </c:pt>
                <c:pt idx="38">
                  <c:v>17.185423438226024</c:v>
                </c:pt>
                <c:pt idx="39">
                  <c:v>17.043022257052883</c:v>
                </c:pt>
                <c:pt idx="40">
                  <c:v>17.020389918705064</c:v>
                </c:pt>
                <c:pt idx="41">
                  <c:v>17.00228689539881</c:v>
                </c:pt>
                <c:pt idx="42">
                  <c:v>16.840632293216345</c:v>
                </c:pt>
                <c:pt idx="43">
                  <c:v>16.794648511058625</c:v>
                </c:pt>
                <c:pt idx="44">
                  <c:v>16.752386603619158</c:v>
                </c:pt>
                <c:pt idx="45">
                  <c:v>16.644316469588546</c:v>
                </c:pt>
                <c:pt idx="46">
                  <c:v>16.558030201193844</c:v>
                </c:pt>
                <c:pt idx="47">
                  <c:v>16.533444724015396</c:v>
                </c:pt>
                <c:pt idx="48">
                  <c:v>16.51329238291052</c:v>
                </c:pt>
                <c:pt idx="49">
                  <c:v>16.373235586881748</c:v>
                </c:pt>
                <c:pt idx="50">
                  <c:v>16.240931175232078</c:v>
                </c:pt>
                <c:pt idx="51">
                  <c:v>16.095750879062763</c:v>
                </c:pt>
                <c:pt idx="52">
                  <c:v>16.25628357899518</c:v>
                </c:pt>
                <c:pt idx="53">
                  <c:v>16.424870169203842</c:v>
                </c:pt>
                <c:pt idx="54">
                  <c:v>16.60128171746925</c:v>
                </c:pt>
                <c:pt idx="55">
                  <c:v>16.785598433149516</c:v>
                </c:pt>
                <c:pt idx="56">
                  <c:v>16.97781426235187</c:v>
                </c:pt>
                <c:pt idx="57">
                  <c:v>16.642937249377326</c:v>
                </c:pt>
                <c:pt idx="58">
                  <c:v>16.49058520686623</c:v>
                </c:pt>
                <c:pt idx="59">
                  <c:v>16.230200054169245</c:v>
                </c:pt>
                <c:pt idx="60">
                  <c:v>15.973558966718969</c:v>
                </c:pt>
                <c:pt idx="61">
                  <c:v>15.680111519516004</c:v>
                </c:pt>
                <c:pt idx="62">
                  <c:v>15.501927579314327</c:v>
                </c:pt>
                <c:pt idx="63">
                  <c:v>15.43095480549573</c:v>
                </c:pt>
                <c:pt idx="64">
                  <c:v>15.519784040630412</c:v>
                </c:pt>
                <c:pt idx="65">
                  <c:v>15.60928701568659</c:v>
                </c:pt>
                <c:pt idx="66">
                  <c:v>15.56015602471632</c:v>
                </c:pt>
                <c:pt idx="67">
                  <c:v>15.512734068724313</c:v>
                </c:pt>
                <c:pt idx="68">
                  <c:v>15.466969190843173</c:v>
                </c:pt>
                <c:pt idx="69">
                  <c:v>15.395878999591417</c:v>
                </c:pt>
                <c:pt idx="70">
                  <c:v>15.324691431143378</c:v>
                </c:pt>
                <c:pt idx="71">
                  <c:v>15.454456709395942</c:v>
                </c:pt>
                <c:pt idx="72">
                  <c:v>15.58525145718383</c:v>
                </c:pt>
                <c:pt idx="73">
                  <c:v>15.448507522759087</c:v>
                </c:pt>
                <c:pt idx="74">
                  <c:v>15.585723817780007</c:v>
                </c:pt>
                <c:pt idx="75">
                  <c:v>15.723723758178238</c:v>
                </c:pt>
                <c:pt idx="76">
                  <c:v>15.56688641491266</c:v>
                </c:pt>
                <c:pt idx="77">
                  <c:v>15.405933463446928</c:v>
                </c:pt>
                <c:pt idx="78">
                  <c:v>15.283045069756668</c:v>
                </c:pt>
                <c:pt idx="79">
                  <c:v>15.23840716711075</c:v>
                </c:pt>
                <c:pt idx="80">
                  <c:v>15.675990822684213</c:v>
                </c:pt>
                <c:pt idx="81">
                  <c:v>16.1170381455658</c:v>
                </c:pt>
                <c:pt idx="82">
                  <c:v>16.561611636240514</c:v>
                </c:pt>
                <c:pt idx="83">
                  <c:v>17.00958978580502</c:v>
                </c:pt>
                <c:pt idx="84">
                  <c:v>17.461079271914116</c:v>
                </c:pt>
                <c:pt idx="85">
                  <c:v>17.91604000246943</c:v>
                </c:pt>
                <c:pt idx="86">
                  <c:v>18.37425176360901</c:v>
                </c:pt>
                <c:pt idx="87">
                  <c:v>18.835934706893653</c:v>
                </c:pt>
                <c:pt idx="88">
                  <c:v>19.30083613265282</c:v>
                </c:pt>
                <c:pt idx="89">
                  <c:v>19.769144636993957</c:v>
                </c:pt>
                <c:pt idx="90">
                  <c:v>20.240753238386276</c:v>
                </c:pt>
                <c:pt idx="91">
                  <c:v>20.715521394856665</c:v>
                </c:pt>
                <c:pt idx="92">
                  <c:v>20.699260056089685</c:v>
                </c:pt>
                <c:pt idx="93">
                  <c:v>20.683080186133083</c:v>
                </c:pt>
                <c:pt idx="94">
                  <c:v>20.666785384480846</c:v>
                </c:pt>
                <c:pt idx="95">
                  <c:v>20.650604656943273</c:v>
                </c:pt>
                <c:pt idx="96">
                  <c:v>20.63434252949412</c:v>
                </c:pt>
                <c:pt idx="97">
                  <c:v>20.618065045864796</c:v>
                </c:pt>
                <c:pt idx="98">
                  <c:v>20.601869021791856</c:v>
                </c:pt>
                <c:pt idx="99">
                  <c:v>20.58560699192185</c:v>
                </c:pt>
                <c:pt idx="100">
                  <c:v>20.569426420983547</c:v>
                </c:pt>
                <c:pt idx="101">
                  <c:v>20.323265274013664</c:v>
                </c:pt>
                <c:pt idx="102">
                  <c:v>20.11933863670427</c:v>
                </c:pt>
                <c:pt idx="103">
                  <c:v>19.841338257325475</c:v>
                </c:pt>
                <c:pt idx="104">
                  <c:v>19.69514389604373</c:v>
                </c:pt>
                <c:pt idx="105">
                  <c:v>19.400050317594577</c:v>
                </c:pt>
                <c:pt idx="106">
                  <c:v>19.241095648391735</c:v>
                </c:pt>
                <c:pt idx="107">
                  <c:v>19.053179783521045</c:v>
                </c:pt>
                <c:pt idx="108">
                  <c:v>18.836719605357928</c:v>
                </c:pt>
                <c:pt idx="109">
                  <c:v>18.61434559522843</c:v>
                </c:pt>
                <c:pt idx="110">
                  <c:v>18.409846293529654</c:v>
                </c:pt>
                <c:pt idx="111">
                  <c:v>18.236161284958143</c:v>
                </c:pt>
                <c:pt idx="112">
                  <c:v>18.074341002006975</c:v>
                </c:pt>
                <c:pt idx="113">
                  <c:v>17.91807313787524</c:v>
                </c:pt>
                <c:pt idx="114">
                  <c:v>18.088296011651977</c:v>
                </c:pt>
                <c:pt idx="115">
                  <c:v>18.088962732581564</c:v>
                </c:pt>
                <c:pt idx="116">
                  <c:v>17.981435533058345</c:v>
                </c:pt>
                <c:pt idx="117">
                  <c:v>17.895628398966807</c:v>
                </c:pt>
                <c:pt idx="118">
                  <c:v>17.749637972088124</c:v>
                </c:pt>
                <c:pt idx="119">
                  <c:v>17.7535626960111</c:v>
                </c:pt>
                <c:pt idx="120">
                  <c:v>17.757647834383732</c:v>
                </c:pt>
                <c:pt idx="121">
                  <c:v>17.611748371170478</c:v>
                </c:pt>
                <c:pt idx="122">
                  <c:v>17.506913576294863</c:v>
                </c:pt>
                <c:pt idx="123">
                  <c:v>17.36101690149988</c:v>
                </c:pt>
                <c:pt idx="124">
                  <c:v>17.358110468893926</c:v>
                </c:pt>
                <c:pt idx="125">
                  <c:v>17.35535041940645</c:v>
                </c:pt>
                <c:pt idx="126">
                  <c:v>17.209464667653236</c:v>
                </c:pt>
                <c:pt idx="127">
                  <c:v>17.140365862994884</c:v>
                </c:pt>
                <c:pt idx="128">
                  <c:v>16.997825159980664</c:v>
                </c:pt>
                <c:pt idx="129">
                  <c:v>16.893591298164807</c:v>
                </c:pt>
                <c:pt idx="130">
                  <c:v>16.7998517453631</c:v>
                </c:pt>
                <c:pt idx="131">
                  <c:v>16.71815953786472</c:v>
                </c:pt>
                <c:pt idx="132">
                  <c:v>16.58431633352106</c:v>
                </c:pt>
                <c:pt idx="133">
                  <c:v>16.45191503714088</c:v>
                </c:pt>
                <c:pt idx="134">
                  <c:v>16.322557152382927</c:v>
                </c:pt>
                <c:pt idx="135">
                  <c:v>16.217593594334573</c:v>
                </c:pt>
                <c:pt idx="136">
                  <c:v>16.105916124242754</c:v>
                </c:pt>
                <c:pt idx="137">
                  <c:v>15.985987198944656</c:v>
                </c:pt>
                <c:pt idx="138">
                  <c:v>15.840093533830213</c:v>
                </c:pt>
                <c:pt idx="139">
                  <c:v>15.817344593930585</c:v>
                </c:pt>
                <c:pt idx="140">
                  <c:v>15.79462019561339</c:v>
                </c:pt>
                <c:pt idx="141">
                  <c:v>15.648706528181748</c:v>
                </c:pt>
                <c:pt idx="142">
                  <c:v>15.50282828936426</c:v>
                </c:pt>
                <c:pt idx="143">
                  <c:v>15.356937468696543</c:v>
                </c:pt>
                <c:pt idx="144">
                  <c:v>15.228440170307067</c:v>
                </c:pt>
                <c:pt idx="145">
                  <c:v>15.198680710380273</c:v>
                </c:pt>
                <c:pt idx="146">
                  <c:v>15.168941976242706</c:v>
                </c:pt>
                <c:pt idx="147">
                  <c:v>15.023034478922995</c:v>
                </c:pt>
                <c:pt idx="148">
                  <c:v>14.87716412800765</c:v>
                </c:pt>
                <c:pt idx="149">
                  <c:v>14.731163874102606</c:v>
                </c:pt>
                <c:pt idx="150">
                  <c:v>14.585299327298088</c:v>
                </c:pt>
                <c:pt idx="151">
                  <c:v>14.439403347445989</c:v>
                </c:pt>
                <c:pt idx="152">
                  <c:v>14.293544625361108</c:v>
                </c:pt>
                <c:pt idx="153">
                  <c:v>14.29352912893819</c:v>
                </c:pt>
                <c:pt idx="154">
                  <c:v>14.293544625361108</c:v>
                </c:pt>
                <c:pt idx="155">
                  <c:v>14.293527437362826</c:v>
                </c:pt>
                <c:pt idx="156">
                  <c:v>14.29352912893819</c:v>
                </c:pt>
                <c:pt idx="157">
                  <c:v>14.293527437362826</c:v>
                </c:pt>
                <c:pt idx="158">
                  <c:v>14.29352912893819</c:v>
                </c:pt>
                <c:pt idx="159">
                  <c:v>14.29352912893819</c:v>
                </c:pt>
                <c:pt idx="160">
                  <c:v>14.29352912893819</c:v>
                </c:pt>
                <c:pt idx="161">
                  <c:v>14.293527437362826</c:v>
                </c:pt>
                <c:pt idx="162">
                  <c:v>14.29352912893819</c:v>
                </c:pt>
                <c:pt idx="163">
                  <c:v>14.29352912893819</c:v>
                </c:pt>
                <c:pt idx="164">
                  <c:v>14.29352912893819</c:v>
                </c:pt>
                <c:pt idx="165">
                  <c:v>14.293544625361108</c:v>
                </c:pt>
                <c:pt idx="166">
                  <c:v>14.293546316936329</c:v>
                </c:pt>
                <c:pt idx="167">
                  <c:v>14.293546316936329</c:v>
                </c:pt>
                <c:pt idx="168">
                  <c:v>14.293544625361108</c:v>
                </c:pt>
                <c:pt idx="169">
                  <c:v>14.293527437362826</c:v>
                </c:pt>
                <c:pt idx="170">
                  <c:v>14.293546316936329</c:v>
                </c:pt>
                <c:pt idx="171">
                  <c:v>14.293544625361108</c:v>
                </c:pt>
                <c:pt idx="172">
                  <c:v>14.29352912893819</c:v>
                </c:pt>
                <c:pt idx="173">
                  <c:v>14.293527437362826</c:v>
                </c:pt>
                <c:pt idx="174">
                  <c:v>14.293527437362826</c:v>
                </c:pt>
                <c:pt idx="175">
                  <c:v>14.29352912893819</c:v>
                </c:pt>
                <c:pt idx="176">
                  <c:v>14.293546316936329</c:v>
                </c:pt>
                <c:pt idx="177">
                  <c:v>14.293527437362826</c:v>
                </c:pt>
                <c:pt idx="178">
                  <c:v>14.293527437362826</c:v>
                </c:pt>
                <c:pt idx="179">
                  <c:v>14.293527437362826</c:v>
                </c:pt>
                <c:pt idx="180">
                  <c:v>14.29352912893819</c:v>
                </c:pt>
                <c:pt idx="181">
                  <c:v>14.293527437362826</c:v>
                </c:pt>
                <c:pt idx="182">
                  <c:v>14.293546316936329</c:v>
                </c:pt>
                <c:pt idx="183">
                  <c:v>14.293527437362826</c:v>
                </c:pt>
                <c:pt idx="184">
                  <c:v>14.293527437362826</c:v>
                </c:pt>
                <c:pt idx="185">
                  <c:v>14.293527437362826</c:v>
                </c:pt>
                <c:pt idx="186">
                  <c:v>14.29352912893819</c:v>
                </c:pt>
                <c:pt idx="187">
                  <c:v>14.293544625361108</c:v>
                </c:pt>
                <c:pt idx="188">
                  <c:v>14.293546316936329</c:v>
                </c:pt>
                <c:pt idx="189">
                  <c:v>14.29352912893819</c:v>
                </c:pt>
                <c:pt idx="190">
                  <c:v>14.293527437362826</c:v>
                </c:pt>
                <c:pt idx="191">
                  <c:v>14.293544625361108</c:v>
                </c:pt>
                <c:pt idx="192">
                  <c:v>14.293527437362826</c:v>
                </c:pt>
                <c:pt idx="193">
                  <c:v>14.293546316936329</c:v>
                </c:pt>
                <c:pt idx="194">
                  <c:v>14.29352912893819</c:v>
                </c:pt>
                <c:pt idx="195">
                  <c:v>14.29352912893819</c:v>
                </c:pt>
                <c:pt idx="196">
                  <c:v>14.29352912893819</c:v>
                </c:pt>
                <c:pt idx="197">
                  <c:v>14.29352912893819</c:v>
                </c:pt>
                <c:pt idx="198">
                  <c:v>14.29352912893819</c:v>
                </c:pt>
                <c:pt idx="199">
                  <c:v>14.293527437362826</c:v>
                </c:pt>
                <c:pt idx="200">
                  <c:v>14.293544625361108</c:v>
                </c:pt>
                <c:pt idx="201">
                  <c:v>14.293527437362826</c:v>
                </c:pt>
                <c:pt idx="202">
                  <c:v>14.29352912893819</c:v>
                </c:pt>
                <c:pt idx="203">
                  <c:v>14.293544625361108</c:v>
                </c:pt>
                <c:pt idx="204">
                  <c:v>14.293527437362826</c:v>
                </c:pt>
                <c:pt idx="205">
                  <c:v>14.29352912893819</c:v>
                </c:pt>
                <c:pt idx="206">
                  <c:v>14.293544625361108</c:v>
                </c:pt>
                <c:pt idx="207">
                  <c:v>14.29352912893819</c:v>
                </c:pt>
                <c:pt idx="208">
                  <c:v>14.293527437362826</c:v>
                </c:pt>
                <c:pt idx="209">
                  <c:v>14.293527437362826</c:v>
                </c:pt>
                <c:pt idx="210">
                  <c:v>14.293527437362826</c:v>
                </c:pt>
                <c:pt idx="211">
                  <c:v>14.29352912893819</c:v>
                </c:pt>
                <c:pt idx="212">
                  <c:v>14.293527437362826</c:v>
                </c:pt>
                <c:pt idx="213">
                  <c:v>14.293546316936329</c:v>
                </c:pt>
                <c:pt idx="214">
                  <c:v>14.293544625361108</c:v>
                </c:pt>
                <c:pt idx="215">
                  <c:v>14.293544625361108</c:v>
                </c:pt>
                <c:pt idx="216">
                  <c:v>14.293546316936329</c:v>
                </c:pt>
                <c:pt idx="217">
                  <c:v>14.293527437362826</c:v>
                </c:pt>
                <c:pt idx="218">
                  <c:v>14.293544625361108</c:v>
                </c:pt>
                <c:pt idx="219">
                  <c:v>14.29352912893819</c:v>
                </c:pt>
                <c:pt idx="220">
                  <c:v>14.293527437362826</c:v>
                </c:pt>
                <c:pt idx="221">
                  <c:v>14.29352912893819</c:v>
                </c:pt>
                <c:pt idx="222">
                  <c:v>14.293527437362826</c:v>
                </c:pt>
                <c:pt idx="223">
                  <c:v>14.293527437362826</c:v>
                </c:pt>
                <c:pt idx="224">
                  <c:v>14.293546316936329</c:v>
                </c:pt>
                <c:pt idx="225">
                  <c:v>14.293544625361108</c:v>
                </c:pt>
                <c:pt idx="226">
                  <c:v>14.293544625361108</c:v>
                </c:pt>
                <c:pt idx="227">
                  <c:v>14.293546316936329</c:v>
                </c:pt>
                <c:pt idx="228">
                  <c:v>14.293527437362826</c:v>
                </c:pt>
                <c:pt idx="229">
                  <c:v>14.29352912893819</c:v>
                </c:pt>
                <c:pt idx="230">
                  <c:v>14.293527437362826</c:v>
                </c:pt>
                <c:pt idx="231">
                  <c:v>14.293527437362826</c:v>
                </c:pt>
                <c:pt idx="232">
                  <c:v>14.29352912893819</c:v>
                </c:pt>
                <c:pt idx="233">
                  <c:v>14.293527437362826</c:v>
                </c:pt>
                <c:pt idx="234">
                  <c:v>14.293546316936329</c:v>
                </c:pt>
                <c:pt idx="235">
                  <c:v>14.293544625361108</c:v>
                </c:pt>
                <c:pt idx="236">
                  <c:v>14.293544625361108</c:v>
                </c:pt>
                <c:pt idx="237">
                  <c:v>14.29352912893819</c:v>
                </c:pt>
                <c:pt idx="238">
                  <c:v>14.293527437362826</c:v>
                </c:pt>
                <c:pt idx="239">
                  <c:v>14.29352912893819</c:v>
                </c:pt>
                <c:pt idx="240">
                  <c:v>14.29352912893819</c:v>
                </c:pt>
                <c:pt idx="241">
                  <c:v>14.293527437362826</c:v>
                </c:pt>
                <c:pt idx="242">
                  <c:v>14.293546316936329</c:v>
                </c:pt>
                <c:pt idx="243">
                  <c:v>14.293544625361108</c:v>
                </c:pt>
                <c:pt idx="244">
                  <c:v>14.293544625361108</c:v>
                </c:pt>
                <c:pt idx="245">
                  <c:v>14.293546316936329</c:v>
                </c:pt>
                <c:pt idx="246">
                  <c:v>14.293544625361108</c:v>
                </c:pt>
                <c:pt idx="247">
                  <c:v>14.293544625361108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'Hook and Sup Trace, Strap Len'!$BQ$5</c:f>
              <c:strCache>
                <c:ptCount val="1"/>
                <c:pt idx="0">
                  <c:v>Strap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'Hook and Sup Trace, Strap Len'!$BQ$6:$BQ$253</c:f>
              <c:numCache>
                <c:ptCount val="248"/>
                <c:pt idx="0">
                  <c:v>24.901239698066053</c:v>
                </c:pt>
                <c:pt idx="1">
                  <c:v>24.901239698066053</c:v>
                </c:pt>
                <c:pt idx="2">
                  <c:v>24.901239698066053</c:v>
                </c:pt>
                <c:pt idx="3">
                  <c:v>24.901239698066053</c:v>
                </c:pt>
                <c:pt idx="4">
                  <c:v>24.319218952527326</c:v>
                </c:pt>
                <c:pt idx="5">
                  <c:v>23.739046278072397</c:v>
                </c:pt>
                <c:pt idx="6">
                  <c:v>23.160841468037194</c:v>
                </c:pt>
                <c:pt idx="7">
                  <c:v>22.584698357398924</c:v>
                </c:pt>
                <c:pt idx="8">
                  <c:v>22.010435160812325</c:v>
                </c:pt>
                <c:pt idx="9">
                  <c:v>21.936995210095194</c:v>
                </c:pt>
                <c:pt idx="10">
                  <c:v>21.86352938643235</c:v>
                </c:pt>
                <c:pt idx="11">
                  <c:v>21.7167375416597</c:v>
                </c:pt>
                <c:pt idx="12">
                  <c:v>21.569934200759906</c:v>
                </c:pt>
                <c:pt idx="13">
                  <c:v>21.423132513519466</c:v>
                </c:pt>
                <c:pt idx="14">
                  <c:v>21.27623336141507</c:v>
                </c:pt>
                <c:pt idx="15">
                  <c:v>21.129434992077666</c:v>
                </c:pt>
                <c:pt idx="16">
                  <c:v>20.98263828588019</c:v>
                </c:pt>
                <c:pt idx="17">
                  <c:v>20.83584324599811</c:v>
                </c:pt>
                <c:pt idx="18">
                  <c:v>20.68895075844144</c:v>
                </c:pt>
                <c:pt idx="19">
                  <c:v>20.524106528678704</c:v>
                </c:pt>
                <c:pt idx="20">
                  <c:v>20.25747909156799</c:v>
                </c:pt>
                <c:pt idx="21">
                  <c:v>20.110586189510446</c:v>
                </c:pt>
                <c:pt idx="22">
                  <c:v>19.806127420170117</c:v>
                </c:pt>
                <c:pt idx="23">
                  <c:v>19.646129497307232</c:v>
                </c:pt>
                <c:pt idx="24">
                  <c:v>19.317431783150216</c:v>
                </c:pt>
                <c:pt idx="25">
                  <c:v>19.170639233075025</c:v>
                </c:pt>
                <c:pt idx="26">
                  <c:v>18.92401305946915</c:v>
                </c:pt>
                <c:pt idx="27">
                  <c:v>18.62707401744102</c:v>
                </c:pt>
                <c:pt idx="28">
                  <c:v>18.334095264478282</c:v>
                </c:pt>
                <c:pt idx="29">
                  <c:v>18.04757544539864</c:v>
                </c:pt>
                <c:pt idx="30">
                  <c:v>17.75004562843127</c:v>
                </c:pt>
                <c:pt idx="31">
                  <c:v>17.464833514040567</c:v>
                </c:pt>
                <c:pt idx="32">
                  <c:v>17.183017905135006</c:v>
                </c:pt>
                <c:pt idx="33">
                  <c:v>16.906435897909763</c:v>
                </c:pt>
                <c:pt idx="34">
                  <c:v>16.634775745042408</c:v>
                </c:pt>
                <c:pt idx="35">
                  <c:v>16.391709110185293</c:v>
                </c:pt>
                <c:pt idx="36">
                  <c:v>16.093799987738425</c:v>
                </c:pt>
                <c:pt idx="37">
                  <c:v>15.835091806517983</c:v>
                </c:pt>
                <c:pt idx="38">
                  <c:v>15.520002739365811</c:v>
                </c:pt>
                <c:pt idx="39">
                  <c:v>15.60541649506813</c:v>
                </c:pt>
                <c:pt idx="40">
                  <c:v>15.879415268366774</c:v>
                </c:pt>
                <c:pt idx="41">
                  <c:v>16.1578273548614</c:v>
                </c:pt>
                <c:pt idx="42">
                  <c:v>15.977059356147397</c:v>
                </c:pt>
                <c:pt idx="43">
                  <c:v>16.214131101634752</c:v>
                </c:pt>
                <c:pt idx="44">
                  <c:v>16.454817454759098</c:v>
                </c:pt>
                <c:pt idx="45">
                  <c:v>16.786707934891798</c:v>
                </c:pt>
                <c:pt idx="46">
                  <c:v>17.104958344655063</c:v>
                </c:pt>
                <c:pt idx="47">
                  <c:v>17.39125490879424</c:v>
                </c:pt>
                <c:pt idx="48">
                  <c:v>17.681576119597896</c:v>
                </c:pt>
                <c:pt idx="49">
                  <c:v>17.679667781994386</c:v>
                </c:pt>
                <c:pt idx="50">
                  <c:v>17.71187981941826</c:v>
                </c:pt>
                <c:pt idx="51">
                  <c:v>17.602717837045407</c:v>
                </c:pt>
                <c:pt idx="52">
                  <c:v>17.94918976858499</c:v>
                </c:pt>
                <c:pt idx="53">
                  <c:v>18.30292434109602</c:v>
                </c:pt>
                <c:pt idx="54">
                  <c:v>18.663848698167232</c:v>
                </c:pt>
                <c:pt idx="55">
                  <c:v>19.03184362634325</c:v>
                </c:pt>
                <c:pt idx="56">
                  <c:v>19.406823147840772</c:v>
                </c:pt>
                <c:pt idx="57">
                  <c:v>19.54911849504707</c:v>
                </c:pt>
                <c:pt idx="58">
                  <c:v>19.49583420357617</c:v>
                </c:pt>
                <c:pt idx="59">
                  <c:v>19.66610026132871</c:v>
                </c:pt>
                <c:pt idx="60">
                  <c:v>19.839777061984922</c:v>
                </c:pt>
                <c:pt idx="61">
                  <c:v>20.035158815542264</c:v>
                </c:pt>
                <c:pt idx="62">
                  <c:v>19.959433830093463</c:v>
                </c:pt>
                <c:pt idx="63">
                  <c:v>20.03552721003273</c:v>
                </c:pt>
                <c:pt idx="64">
                  <c:v>20.26286299655165</c:v>
                </c:pt>
                <c:pt idx="65">
                  <c:v>20.490762931499393</c:v>
                </c:pt>
                <c:pt idx="66">
                  <c:v>20.695672667384304</c:v>
                </c:pt>
                <c:pt idx="67">
                  <c:v>20.9022248490346</c:v>
                </c:pt>
                <c:pt idx="68">
                  <c:v>21.11041934076896</c:v>
                </c:pt>
                <c:pt idx="69">
                  <c:v>21.056266685939068</c:v>
                </c:pt>
                <c:pt idx="70">
                  <c:v>21.002252762634715</c:v>
                </c:pt>
                <c:pt idx="71">
                  <c:v>21.128573519550418</c:v>
                </c:pt>
                <c:pt idx="72">
                  <c:v>21.25612505252575</c:v>
                </c:pt>
                <c:pt idx="73">
                  <c:v>21.12534513579475</c:v>
                </c:pt>
                <c:pt idx="74">
                  <c:v>21.286144890045893</c:v>
                </c:pt>
                <c:pt idx="75">
                  <c:v>21.447678141329153</c:v>
                </c:pt>
                <c:pt idx="76">
                  <c:v>21.35602593969252</c:v>
                </c:pt>
                <c:pt idx="77">
                  <c:v>21.229183465479156</c:v>
                </c:pt>
                <c:pt idx="78">
                  <c:v>21.173104202337658</c:v>
                </c:pt>
                <c:pt idx="79">
                  <c:v>21.16066972194277</c:v>
                </c:pt>
                <c:pt idx="80">
                  <c:v>21.535666638633206</c:v>
                </c:pt>
                <c:pt idx="81">
                  <c:v>21.914149905746644</c:v>
                </c:pt>
                <c:pt idx="82">
                  <c:v>22.29611871657504</c:v>
                </c:pt>
                <c:pt idx="83">
                  <c:v>22.68155165040618</c:v>
                </c:pt>
                <c:pt idx="84">
                  <c:v>23.070429824323686</c:v>
                </c:pt>
                <c:pt idx="85">
                  <c:v>23.462673780711373</c:v>
                </c:pt>
                <c:pt idx="86">
                  <c:v>23.858422243865807</c:v>
                </c:pt>
                <c:pt idx="87">
                  <c:v>24.25761091844983</c:v>
                </c:pt>
                <c:pt idx="88">
                  <c:v>24.660107852475466</c:v>
                </c:pt>
                <c:pt idx="89">
                  <c:v>25.065987550163374</c:v>
                </c:pt>
                <c:pt idx="90">
                  <c:v>25.475251166723854</c:v>
                </c:pt>
                <c:pt idx="91">
                  <c:v>25.88789312187068</c:v>
                </c:pt>
                <c:pt idx="92">
                  <c:v>25.871685161678148</c:v>
                </c:pt>
                <c:pt idx="93">
                  <c:v>25.855573696293266</c:v>
                </c:pt>
                <c:pt idx="94">
                  <c:v>25.839380835939455</c:v>
                </c:pt>
                <c:pt idx="95">
                  <c:v>25.823154404884082</c:v>
                </c:pt>
                <c:pt idx="96">
                  <c:v>25.80704305943023</c:v>
                </c:pt>
                <c:pt idx="97">
                  <c:v>25.79083351426168</c:v>
                </c:pt>
                <c:pt idx="98">
                  <c:v>25.774720461865645</c:v>
                </c:pt>
                <c:pt idx="99">
                  <c:v>25.758531382220458</c:v>
                </c:pt>
                <c:pt idx="100">
                  <c:v>25.742303359564733</c:v>
                </c:pt>
                <c:pt idx="101">
                  <c:v>25.433373555822914</c:v>
                </c:pt>
                <c:pt idx="102">
                  <c:v>25.193902588072167</c:v>
                </c:pt>
                <c:pt idx="103">
                  <c:v>24.834680550581613</c:v>
                </c:pt>
                <c:pt idx="104">
                  <c:v>24.689199570839225</c:v>
                </c:pt>
                <c:pt idx="105">
                  <c:v>24.298365345872572</c:v>
                </c:pt>
                <c:pt idx="106">
                  <c:v>24.12526969277862</c:v>
                </c:pt>
                <c:pt idx="107">
                  <c:v>23.935576661406362</c:v>
                </c:pt>
                <c:pt idx="108">
                  <c:v>23.519702042538018</c:v>
                </c:pt>
                <c:pt idx="109">
                  <c:v>23.096280015309663</c:v>
                </c:pt>
                <c:pt idx="110">
                  <c:v>22.71164381900407</c:v>
                </c:pt>
                <c:pt idx="111">
                  <c:v>22.450301673517306</c:v>
                </c:pt>
                <c:pt idx="112">
                  <c:v>22.200202315430165</c:v>
                </c:pt>
                <c:pt idx="113">
                  <c:v>21.84943255530185</c:v>
                </c:pt>
                <c:pt idx="114">
                  <c:v>22.202011610851503</c:v>
                </c:pt>
                <c:pt idx="115">
                  <c:v>22.325882215433996</c:v>
                </c:pt>
                <c:pt idx="116">
                  <c:v>22.253664927279647</c:v>
                </c:pt>
                <c:pt idx="117">
                  <c:v>22.222983094018463</c:v>
                </c:pt>
                <c:pt idx="118">
                  <c:v>22.077606373769488</c:v>
                </c:pt>
                <c:pt idx="119">
                  <c:v>22.172802814242818</c:v>
                </c:pt>
                <c:pt idx="120">
                  <c:v>22.268223770568984</c:v>
                </c:pt>
                <c:pt idx="121">
                  <c:v>22.122863804985474</c:v>
                </c:pt>
                <c:pt idx="122">
                  <c:v>22.059352075730846</c:v>
                </c:pt>
                <c:pt idx="123">
                  <c:v>21.913999269771995</c:v>
                </c:pt>
                <c:pt idx="124">
                  <c:v>21.98980477438339</c:v>
                </c:pt>
                <c:pt idx="125">
                  <c:v>22.065727520119697</c:v>
                </c:pt>
                <c:pt idx="126">
                  <c:v>21.92039169936901</c:v>
                </c:pt>
                <c:pt idx="127">
                  <c:v>21.941541755588833</c:v>
                </c:pt>
                <c:pt idx="128">
                  <c:v>21.802900604983467</c:v>
                </c:pt>
                <c:pt idx="129">
                  <c:v>21.72856594952059</c:v>
                </c:pt>
                <c:pt idx="130">
                  <c:v>21.693897659593194</c:v>
                </c:pt>
                <c:pt idx="131">
                  <c:v>21.68723250651384</c:v>
                </c:pt>
                <c:pt idx="132">
                  <c:v>21.564872957545692</c:v>
                </c:pt>
                <c:pt idx="133">
                  <c:v>21.441894764350725</c:v>
                </c:pt>
                <c:pt idx="134">
                  <c:v>21.332301844732758</c:v>
                </c:pt>
                <c:pt idx="135">
                  <c:v>21.277046122686773</c:v>
                </c:pt>
                <c:pt idx="136">
                  <c:v>21.21818442200028</c:v>
                </c:pt>
                <c:pt idx="137">
                  <c:v>21.117968807270973</c:v>
                </c:pt>
                <c:pt idx="138">
                  <c:v>20.972700565931337</c:v>
                </c:pt>
                <c:pt idx="139">
                  <c:v>21.002740080284998</c:v>
                </c:pt>
                <c:pt idx="140">
                  <c:v>21.032767679958273</c:v>
                </c:pt>
                <c:pt idx="141">
                  <c:v>20.88751133269007</c:v>
                </c:pt>
                <c:pt idx="142">
                  <c:v>20.74225860362755</c:v>
                </c:pt>
                <c:pt idx="143">
                  <c:v>20.596893907627948</c:v>
                </c:pt>
                <c:pt idx="144">
                  <c:v>20.48683661037096</c:v>
                </c:pt>
                <c:pt idx="145">
                  <c:v>20.492305832576637</c:v>
                </c:pt>
                <c:pt idx="146">
                  <c:v>20.497641800792184</c:v>
                </c:pt>
                <c:pt idx="147">
                  <c:v>20.35240646136238</c:v>
                </c:pt>
                <c:pt idx="148">
                  <c:v>20.207174775085537</c:v>
                </c:pt>
                <c:pt idx="149">
                  <c:v>20.061848689336262</c:v>
                </c:pt>
                <c:pt idx="150">
                  <c:v>19.916624332632967</c:v>
                </c:pt>
                <c:pt idx="151">
                  <c:v>19.77140364991128</c:v>
                </c:pt>
                <c:pt idx="152">
                  <c:v>19.62618664814737</c:v>
                </c:pt>
                <c:pt idx="153">
                  <c:v>19.626184737047584</c:v>
                </c:pt>
                <c:pt idx="154">
                  <c:v>19.62618664814737</c:v>
                </c:pt>
                <c:pt idx="155">
                  <c:v>19.62618664814737</c:v>
                </c:pt>
                <c:pt idx="156">
                  <c:v>19.62618664814737</c:v>
                </c:pt>
                <c:pt idx="157">
                  <c:v>19.62618664814737</c:v>
                </c:pt>
                <c:pt idx="158">
                  <c:v>19.626206196402297</c:v>
                </c:pt>
                <c:pt idx="159">
                  <c:v>19.62618664814737</c:v>
                </c:pt>
                <c:pt idx="160">
                  <c:v>19.62618664814737</c:v>
                </c:pt>
                <c:pt idx="161">
                  <c:v>19.62618664814737</c:v>
                </c:pt>
                <c:pt idx="162">
                  <c:v>19.62618664814737</c:v>
                </c:pt>
                <c:pt idx="163">
                  <c:v>19.62618664814737</c:v>
                </c:pt>
                <c:pt idx="164">
                  <c:v>19.626206196402297</c:v>
                </c:pt>
                <c:pt idx="165">
                  <c:v>19.62618664814737</c:v>
                </c:pt>
                <c:pt idx="166">
                  <c:v>19.626206196402297</c:v>
                </c:pt>
                <c:pt idx="167">
                  <c:v>19.62618664814737</c:v>
                </c:pt>
                <c:pt idx="168">
                  <c:v>19.62618664814737</c:v>
                </c:pt>
                <c:pt idx="169">
                  <c:v>19.62618664814737</c:v>
                </c:pt>
                <c:pt idx="170">
                  <c:v>19.62618664814737</c:v>
                </c:pt>
                <c:pt idx="171">
                  <c:v>19.62618664814737</c:v>
                </c:pt>
                <c:pt idx="172">
                  <c:v>19.626206196402297</c:v>
                </c:pt>
                <c:pt idx="173">
                  <c:v>19.62618664814737</c:v>
                </c:pt>
                <c:pt idx="174">
                  <c:v>19.62618664814737</c:v>
                </c:pt>
                <c:pt idx="175">
                  <c:v>19.62618664814737</c:v>
                </c:pt>
                <c:pt idx="176">
                  <c:v>19.626206196402297</c:v>
                </c:pt>
                <c:pt idx="177">
                  <c:v>19.62618664814737</c:v>
                </c:pt>
                <c:pt idx="178">
                  <c:v>19.62618664814737</c:v>
                </c:pt>
                <c:pt idx="179">
                  <c:v>19.62618664814737</c:v>
                </c:pt>
                <c:pt idx="180">
                  <c:v>19.62618664814737</c:v>
                </c:pt>
                <c:pt idx="181">
                  <c:v>19.62618664814737</c:v>
                </c:pt>
                <c:pt idx="182">
                  <c:v>19.62618664814737</c:v>
                </c:pt>
                <c:pt idx="183">
                  <c:v>19.62618664814737</c:v>
                </c:pt>
                <c:pt idx="184">
                  <c:v>19.62618664814737</c:v>
                </c:pt>
                <c:pt idx="185">
                  <c:v>19.62618664814737</c:v>
                </c:pt>
                <c:pt idx="186">
                  <c:v>19.62618664814737</c:v>
                </c:pt>
                <c:pt idx="187">
                  <c:v>19.62618664814737</c:v>
                </c:pt>
                <c:pt idx="188">
                  <c:v>19.62618664814737</c:v>
                </c:pt>
                <c:pt idx="189">
                  <c:v>19.62618664814737</c:v>
                </c:pt>
                <c:pt idx="190">
                  <c:v>19.62618664814737</c:v>
                </c:pt>
                <c:pt idx="191">
                  <c:v>19.62618664814737</c:v>
                </c:pt>
                <c:pt idx="192">
                  <c:v>19.62618664814737</c:v>
                </c:pt>
                <c:pt idx="193">
                  <c:v>19.626206196402297</c:v>
                </c:pt>
                <c:pt idx="194">
                  <c:v>19.626206196402297</c:v>
                </c:pt>
                <c:pt idx="195">
                  <c:v>19.62618664814737</c:v>
                </c:pt>
                <c:pt idx="196">
                  <c:v>19.62618664814737</c:v>
                </c:pt>
                <c:pt idx="197">
                  <c:v>19.62618664814737</c:v>
                </c:pt>
                <c:pt idx="198">
                  <c:v>19.626206196402297</c:v>
                </c:pt>
                <c:pt idx="199">
                  <c:v>19.62618664814737</c:v>
                </c:pt>
                <c:pt idx="200">
                  <c:v>19.62618664814737</c:v>
                </c:pt>
                <c:pt idx="201">
                  <c:v>19.62618664814737</c:v>
                </c:pt>
                <c:pt idx="202">
                  <c:v>19.62618664814737</c:v>
                </c:pt>
                <c:pt idx="203">
                  <c:v>19.62618664814737</c:v>
                </c:pt>
                <c:pt idx="204">
                  <c:v>19.62618664814737</c:v>
                </c:pt>
                <c:pt idx="205">
                  <c:v>19.62618664814737</c:v>
                </c:pt>
                <c:pt idx="206">
                  <c:v>19.62618664814737</c:v>
                </c:pt>
                <c:pt idx="207">
                  <c:v>19.626206196402297</c:v>
                </c:pt>
                <c:pt idx="208">
                  <c:v>19.62618664814737</c:v>
                </c:pt>
                <c:pt idx="209">
                  <c:v>19.62618664814737</c:v>
                </c:pt>
                <c:pt idx="210">
                  <c:v>19.62618664814737</c:v>
                </c:pt>
                <c:pt idx="211">
                  <c:v>19.62618664814737</c:v>
                </c:pt>
                <c:pt idx="212">
                  <c:v>19.62618664814737</c:v>
                </c:pt>
                <c:pt idx="213">
                  <c:v>19.62618664814737</c:v>
                </c:pt>
                <c:pt idx="214">
                  <c:v>19.62618664814737</c:v>
                </c:pt>
                <c:pt idx="215">
                  <c:v>19.62618664814737</c:v>
                </c:pt>
                <c:pt idx="216">
                  <c:v>19.62618664814737</c:v>
                </c:pt>
                <c:pt idx="217">
                  <c:v>19.626184737047584</c:v>
                </c:pt>
                <c:pt idx="218">
                  <c:v>19.62618664814737</c:v>
                </c:pt>
                <c:pt idx="219">
                  <c:v>19.62618664814737</c:v>
                </c:pt>
                <c:pt idx="220">
                  <c:v>19.62618664814737</c:v>
                </c:pt>
                <c:pt idx="221">
                  <c:v>19.62618664814737</c:v>
                </c:pt>
                <c:pt idx="222">
                  <c:v>19.62618664814737</c:v>
                </c:pt>
                <c:pt idx="223">
                  <c:v>19.62618664814737</c:v>
                </c:pt>
                <c:pt idx="224">
                  <c:v>19.62618664814737</c:v>
                </c:pt>
                <c:pt idx="225">
                  <c:v>19.62618664814737</c:v>
                </c:pt>
                <c:pt idx="226">
                  <c:v>19.62618664814737</c:v>
                </c:pt>
                <c:pt idx="227">
                  <c:v>19.62618664814737</c:v>
                </c:pt>
                <c:pt idx="228">
                  <c:v>19.62618664814737</c:v>
                </c:pt>
                <c:pt idx="229">
                  <c:v>19.626206196402297</c:v>
                </c:pt>
                <c:pt idx="230">
                  <c:v>19.62618664814737</c:v>
                </c:pt>
                <c:pt idx="231">
                  <c:v>19.62618664814737</c:v>
                </c:pt>
                <c:pt idx="232">
                  <c:v>19.62618664814737</c:v>
                </c:pt>
                <c:pt idx="233">
                  <c:v>19.62618664814737</c:v>
                </c:pt>
                <c:pt idx="234">
                  <c:v>19.626206196402297</c:v>
                </c:pt>
                <c:pt idx="235">
                  <c:v>19.62618664814737</c:v>
                </c:pt>
                <c:pt idx="236">
                  <c:v>19.62618664814737</c:v>
                </c:pt>
                <c:pt idx="237">
                  <c:v>19.62618664814737</c:v>
                </c:pt>
                <c:pt idx="238">
                  <c:v>19.62618664814737</c:v>
                </c:pt>
                <c:pt idx="239">
                  <c:v>19.62618664814737</c:v>
                </c:pt>
                <c:pt idx="240">
                  <c:v>19.62618664814737</c:v>
                </c:pt>
                <c:pt idx="241">
                  <c:v>19.62618664814737</c:v>
                </c:pt>
                <c:pt idx="242">
                  <c:v>19.62618664814737</c:v>
                </c:pt>
                <c:pt idx="243">
                  <c:v>19.62618664814737</c:v>
                </c:pt>
                <c:pt idx="244">
                  <c:v>19.62618664814737</c:v>
                </c:pt>
                <c:pt idx="245">
                  <c:v>19.62618664814737</c:v>
                </c:pt>
                <c:pt idx="246">
                  <c:v>19.62618664814737</c:v>
                </c:pt>
                <c:pt idx="247">
                  <c:v>19.62618664814737</c:v>
                </c:pt>
              </c:numCache>
            </c:numRef>
          </c:val>
          <c:smooth val="0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auto val="1"/>
        <c:lblOffset val="100"/>
        <c:tickMarkSkip val="10"/>
        <c:noMultiLvlLbl val="0"/>
      </c:catAx>
      <c:valAx>
        <c:axId val="2412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Actuator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3743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6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Change in Strap length</a:t>
            </a:r>
          </a:p>
        </c:rich>
      </c:tx>
      <c:layout>
        <c:manualLayout>
          <c:xMode val="factor"/>
          <c:yMode val="factor"/>
          <c:x val="-0.1705"/>
          <c:y val="0.02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175"/>
          <c:y val="0.0225"/>
          <c:w val="0.92125"/>
          <c:h val="0.88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'Hook and Sup Trace, Strap Len'!$BH$6:$BH$253</c:f>
              <c:numCache>
                <c:ptCount val="248"/>
                <c:pt idx="0">
                  <c:v>0.0004632530046251304</c:v>
                </c:pt>
                <c:pt idx="1">
                  <c:v>0.0004632530046251304</c:v>
                </c:pt>
                <c:pt idx="2">
                  <c:v>0.0004632530046251304</c:v>
                </c:pt>
                <c:pt idx="3">
                  <c:v>0.0004632530046251304</c:v>
                </c:pt>
                <c:pt idx="4">
                  <c:v>0.2454148878733804</c:v>
                </c:pt>
                <c:pt idx="5">
                  <c:v>0.48817637220207644</c:v>
                </c:pt>
                <c:pt idx="6">
                  <c:v>0.7285581813753197</c:v>
                </c:pt>
                <c:pt idx="7">
                  <c:v>0.9667611257457622</c:v>
                </c:pt>
                <c:pt idx="8">
                  <c:v>1.2026626136748746</c:v>
                </c:pt>
                <c:pt idx="9">
                  <c:v>1.2762155267141395</c:v>
                </c:pt>
                <c:pt idx="10">
                  <c:v>1.349668831536576</c:v>
                </c:pt>
                <c:pt idx="11">
                  <c:v>1.4967801013977748</c:v>
                </c:pt>
                <c:pt idx="12">
                  <c:v>1.6437835435168608</c:v>
                </c:pt>
                <c:pt idx="13">
                  <c:v>1.7907855920076088</c:v>
                </c:pt>
                <c:pt idx="14">
                  <c:v>1.9377862442214848</c:v>
                </c:pt>
                <c:pt idx="15">
                  <c:v>2.0848847537845074</c:v>
                </c:pt>
                <c:pt idx="16">
                  <c:v>2.2318826045249693</c:v>
                </c:pt>
                <c:pt idx="17">
                  <c:v>2.3788790510008937</c:v>
                </c:pt>
                <c:pt idx="18">
                  <c:v>2.5259733439700938</c:v>
                </c:pt>
                <c:pt idx="19">
                  <c:v>2.6841843855601724</c:v>
                </c:pt>
                <c:pt idx="20">
                  <c:v>2.9065100540285584</c:v>
                </c:pt>
                <c:pt idx="21">
                  <c:v>3.053487806032763</c:v>
                </c:pt>
                <c:pt idx="22">
                  <c:v>3.3131334365469343</c:v>
                </c:pt>
                <c:pt idx="23">
                  <c:v>3.4706846550149066</c:v>
                </c:pt>
                <c:pt idx="24">
                  <c:v>3.763952354614588</c:v>
                </c:pt>
                <c:pt idx="25">
                  <c:v>3.9109297179107614</c:v>
                </c:pt>
                <c:pt idx="26">
                  <c:v>4.138354033929232</c:v>
                </c:pt>
                <c:pt idx="27">
                  <c:v>4.405774872596595</c:v>
                </c:pt>
                <c:pt idx="28">
                  <c:v>4.668995885160513</c:v>
                </c:pt>
                <c:pt idx="29">
                  <c:v>4.926113172364836</c:v>
                </c:pt>
                <c:pt idx="30">
                  <c:v>5.190468850999849</c:v>
                </c:pt>
                <c:pt idx="31">
                  <c:v>5.444390017506635</c:v>
                </c:pt>
                <c:pt idx="32">
                  <c:v>5.694994129959667</c:v>
                </c:pt>
                <c:pt idx="33">
                  <c:v>5.94086424802768</c:v>
                </c:pt>
                <c:pt idx="34">
                  <c:v>6.182239713545812</c:v>
                </c:pt>
                <c:pt idx="35">
                  <c:v>6.416144176068315</c:v>
                </c:pt>
                <c:pt idx="36">
                  <c:v>6.698342848523595</c:v>
                </c:pt>
                <c:pt idx="37">
                  <c:v>6.974450940187523</c:v>
                </c:pt>
                <c:pt idx="38">
                  <c:v>7.354436521721169</c:v>
                </c:pt>
                <c:pt idx="39">
                  <c:v>7.6490709005589395</c:v>
                </c:pt>
                <c:pt idx="40">
                  <c:v>7.869937266647099</c:v>
                </c:pt>
                <c:pt idx="41">
                  <c:v>8.086445429273653</c:v>
                </c:pt>
                <c:pt idx="42">
                  <c:v>8.271349598087511</c:v>
                </c:pt>
                <c:pt idx="43">
                  <c:v>8.483071795750789</c:v>
                </c:pt>
                <c:pt idx="44">
                  <c:v>8.691080522500187</c:v>
                </c:pt>
                <c:pt idx="45">
                  <c:v>9.05967125470275</c:v>
                </c:pt>
                <c:pt idx="46">
                  <c:v>9.294074644352492</c:v>
                </c:pt>
                <c:pt idx="47">
                  <c:v>9.494014639302037</c:v>
                </c:pt>
                <c:pt idx="48">
                  <c:v>9.689418860600654</c:v>
                </c:pt>
                <c:pt idx="49">
                  <c:v>9.848312861453053</c:v>
                </c:pt>
                <c:pt idx="50">
                  <c:v>10.007846970085438</c:v>
                </c:pt>
                <c:pt idx="51">
                  <c:v>10.183262156999206</c:v>
                </c:pt>
                <c:pt idx="52">
                  <c:v>10.462093245801839</c:v>
                </c:pt>
                <c:pt idx="53">
                  <c:v>10.732848540628112</c:v>
                </c:pt>
                <c:pt idx="54">
                  <c:v>10.995581820651012</c:v>
                </c:pt>
                <c:pt idx="55">
                  <c:v>11.250364083709087</c:v>
                </c:pt>
                <c:pt idx="56">
                  <c:v>11.496965047420161</c:v>
                </c:pt>
                <c:pt idx="57">
                  <c:v>11.680420285203553</c:v>
                </c:pt>
                <c:pt idx="58">
                  <c:v>11.787125550548069</c:v>
                </c:pt>
                <c:pt idx="59">
                  <c:v>11.889354147896029</c:v>
                </c:pt>
                <c:pt idx="60">
                  <c:v>11.987683209062908</c:v>
                </c:pt>
                <c:pt idx="61">
                  <c:v>12.023974592369655</c:v>
                </c:pt>
                <c:pt idx="62">
                  <c:v>12.097159458126981</c:v>
                </c:pt>
                <c:pt idx="63">
                  <c:v>12.156155957960095</c:v>
                </c:pt>
                <c:pt idx="64">
                  <c:v>12.118809149561514</c:v>
                </c:pt>
                <c:pt idx="65">
                  <c:v>12.08065797208073</c:v>
                </c:pt>
                <c:pt idx="66">
                  <c:v>11.891077797967682</c:v>
                </c:pt>
                <c:pt idx="67">
                  <c:v>11.699658481923592</c:v>
                </c:pt>
                <c:pt idx="68">
                  <c:v>11.50662375518371</c:v>
                </c:pt>
                <c:pt idx="69">
                  <c:v>11.582415265622132</c:v>
                </c:pt>
                <c:pt idx="70">
                  <c:v>11.65812170710521</c:v>
                </c:pt>
                <c:pt idx="71">
                  <c:v>11.741791102025303</c:v>
                </c:pt>
                <c:pt idx="72">
                  <c:v>11.824047406954861</c:v>
                </c:pt>
                <c:pt idx="73">
                  <c:v>11.939647841656637</c:v>
                </c:pt>
                <c:pt idx="74">
                  <c:v>11.966172417676859</c:v>
                </c:pt>
                <c:pt idx="75">
                  <c:v>11.991877144635055</c:v>
                </c:pt>
                <c:pt idx="76">
                  <c:v>12.133222930729175</c:v>
                </c:pt>
                <c:pt idx="77">
                  <c:v>12.293186612692182</c:v>
                </c:pt>
                <c:pt idx="78">
                  <c:v>12.418249477554014</c:v>
                </c:pt>
                <c:pt idx="79">
                  <c:v>12.552816893760593</c:v>
                </c:pt>
                <c:pt idx="80">
                  <c:v>12.516624259141508</c:v>
                </c:pt>
                <c:pt idx="81">
                  <c:v>12.47633279647414</c:v>
                </c:pt>
                <c:pt idx="82">
                  <c:v>12.431931187989392</c:v>
                </c:pt>
                <c:pt idx="83">
                  <c:v>12.383312607257324</c:v>
                </c:pt>
                <c:pt idx="84">
                  <c:v>12.330566421915734</c:v>
                </c:pt>
                <c:pt idx="85">
                  <c:v>12.273493139857266</c:v>
                </c:pt>
                <c:pt idx="86">
                  <c:v>12.212369737431544</c:v>
                </c:pt>
                <c:pt idx="87">
                  <c:v>12.146912975242685</c:v>
                </c:pt>
                <c:pt idx="88">
                  <c:v>12.077306750770788</c:v>
                </c:pt>
                <c:pt idx="89">
                  <c:v>12.003339668414611</c:v>
                </c:pt>
                <c:pt idx="90">
                  <c:v>11.925207376236159</c:v>
                </c:pt>
                <c:pt idx="91">
                  <c:v>11.842807762410672</c:v>
                </c:pt>
                <c:pt idx="92">
                  <c:v>11.859280152767496</c:v>
                </c:pt>
                <c:pt idx="93">
                  <c:v>11.875752539025711</c:v>
                </c:pt>
                <c:pt idx="94">
                  <c:v>11.892120109421626</c:v>
                </c:pt>
                <c:pt idx="95">
                  <c:v>11.908597466660751</c:v>
                </c:pt>
                <c:pt idx="96">
                  <c:v>11.924970008085268</c:v>
                </c:pt>
                <c:pt idx="97">
                  <c:v>11.94144237798966</c:v>
                </c:pt>
                <c:pt idx="98">
                  <c:v>11.957814911283236</c:v>
                </c:pt>
                <c:pt idx="99">
                  <c:v>11.974287273005274</c:v>
                </c:pt>
                <c:pt idx="100">
                  <c:v>11.990759630622279</c:v>
                </c:pt>
                <c:pt idx="101">
                  <c:v>12.284262185807137</c:v>
                </c:pt>
                <c:pt idx="102">
                  <c:v>12.515884453530134</c:v>
                </c:pt>
                <c:pt idx="103">
                  <c:v>12.854582704794694</c:v>
                </c:pt>
                <c:pt idx="104">
                  <c:v>13.002430948100368</c:v>
                </c:pt>
                <c:pt idx="105">
                  <c:v>13.368530669318915</c:v>
                </c:pt>
                <c:pt idx="106">
                  <c:v>13.539847022402938</c:v>
                </c:pt>
                <c:pt idx="107">
                  <c:v>13.833906858187817</c:v>
                </c:pt>
                <c:pt idx="108">
                  <c:v>14.191751794181897</c:v>
                </c:pt>
                <c:pt idx="109">
                  <c:v>14.554415162399692</c:v>
                </c:pt>
                <c:pt idx="110">
                  <c:v>14.882578767280307</c:v>
                </c:pt>
                <c:pt idx="111">
                  <c:v>15.116871566364125</c:v>
                </c:pt>
                <c:pt idx="112">
                  <c:v>15.3561159329183</c:v>
                </c:pt>
                <c:pt idx="113">
                  <c:v>15.676058207764527</c:v>
                </c:pt>
                <c:pt idx="114">
                  <c:v>15.814063772325142</c:v>
                </c:pt>
                <c:pt idx="115">
                  <c:v>15.917910617592383</c:v>
                </c:pt>
                <c:pt idx="116">
                  <c:v>16.014158082910853</c:v>
                </c:pt>
                <c:pt idx="117">
                  <c:v>16.080752175623246</c:v>
                </c:pt>
                <c:pt idx="118">
                  <c:v>16.22864987964408</c:v>
                </c:pt>
                <c:pt idx="119">
                  <c:v>16.192960315459374</c:v>
                </c:pt>
                <c:pt idx="120">
                  <c:v>16.157022919475878</c:v>
                </c:pt>
                <c:pt idx="121">
                  <c:v>16.305020668286204</c:v>
                </c:pt>
                <c:pt idx="122">
                  <c:v>16.398695717525158</c:v>
                </c:pt>
                <c:pt idx="123">
                  <c:v>16.546588969630875</c:v>
                </c:pt>
                <c:pt idx="124">
                  <c:v>16.520427289734585</c:v>
                </c:pt>
                <c:pt idx="125">
                  <c:v>16.49422974524191</c:v>
                </c:pt>
                <c:pt idx="126">
                  <c:v>16.642127117273645</c:v>
                </c:pt>
                <c:pt idx="127">
                  <c:v>16.67803390769717</c:v>
                </c:pt>
                <c:pt idx="128">
                  <c:v>16.821339822016796</c:v>
                </c:pt>
                <c:pt idx="129">
                  <c:v>16.919507502643285</c:v>
                </c:pt>
                <c:pt idx="130">
                  <c:v>16.990765780041443</c:v>
                </c:pt>
                <c:pt idx="131">
                  <c:v>17.042826706484647</c:v>
                </c:pt>
                <c:pt idx="132">
                  <c:v>17.174522196579318</c:v>
                </c:pt>
                <c:pt idx="133">
                  <c:v>17.30595786425738</c:v>
                </c:pt>
                <c:pt idx="134">
                  <c:v>17.428114223505247</c:v>
                </c:pt>
                <c:pt idx="135">
                  <c:v>17.521307985787388</c:v>
                </c:pt>
                <c:pt idx="136">
                  <c:v>17.664383459833658</c:v>
                </c:pt>
                <c:pt idx="137">
                  <c:v>17.78295040966131</c:v>
                </c:pt>
                <c:pt idx="138">
                  <c:v>17.93084747834672</c:v>
                </c:pt>
                <c:pt idx="139">
                  <c:v>17.931667869636982</c:v>
                </c:pt>
                <c:pt idx="140">
                  <c:v>17.932378866140738</c:v>
                </c:pt>
                <c:pt idx="141">
                  <c:v>18.080270592734024</c:v>
                </c:pt>
                <c:pt idx="142">
                  <c:v>18.228270972426486</c:v>
                </c:pt>
                <c:pt idx="143">
                  <c:v>18.37616667447645</c:v>
                </c:pt>
                <c:pt idx="144">
                  <c:v>18.497572704156056</c:v>
                </c:pt>
                <c:pt idx="145">
                  <c:v>18.511042422850124</c:v>
                </c:pt>
                <c:pt idx="146">
                  <c:v>18.52451303279699</c:v>
                </c:pt>
                <c:pt idx="147">
                  <c:v>18.672402871260317</c:v>
                </c:pt>
                <c:pt idx="148">
                  <c:v>18.820301586313462</c:v>
                </c:pt>
                <c:pt idx="149">
                  <c:v>18.96829071298737</c:v>
                </c:pt>
                <c:pt idx="150">
                  <c:v>19.11618886678565</c:v>
                </c:pt>
                <c:pt idx="151">
                  <c:v>19.26407755770407</c:v>
                </c:pt>
                <c:pt idx="152">
                  <c:v>19.411975148106762</c:v>
                </c:pt>
                <c:pt idx="153">
                  <c:v>19.411970552624126</c:v>
                </c:pt>
                <c:pt idx="154">
                  <c:v>19.411975148106762</c:v>
                </c:pt>
                <c:pt idx="155">
                  <c:v>19.411970552624126</c:v>
                </c:pt>
                <c:pt idx="156">
                  <c:v>19.411970552624126</c:v>
                </c:pt>
                <c:pt idx="157">
                  <c:v>19.411970552624126</c:v>
                </c:pt>
                <c:pt idx="158">
                  <c:v>19.41197316713979</c:v>
                </c:pt>
                <c:pt idx="159">
                  <c:v>19.411975148106762</c:v>
                </c:pt>
                <c:pt idx="160">
                  <c:v>19.411970552624126</c:v>
                </c:pt>
                <c:pt idx="161">
                  <c:v>19.411970552624126</c:v>
                </c:pt>
                <c:pt idx="162">
                  <c:v>19.411975148106762</c:v>
                </c:pt>
                <c:pt idx="163">
                  <c:v>19.411970552624155</c:v>
                </c:pt>
                <c:pt idx="164">
                  <c:v>19.41197316713979</c:v>
                </c:pt>
                <c:pt idx="165">
                  <c:v>19.411975148106762</c:v>
                </c:pt>
                <c:pt idx="166">
                  <c:v>19.411977762622485</c:v>
                </c:pt>
                <c:pt idx="167">
                  <c:v>19.411977762622485</c:v>
                </c:pt>
                <c:pt idx="168">
                  <c:v>19.411975148106762</c:v>
                </c:pt>
                <c:pt idx="169">
                  <c:v>19.411970552624126</c:v>
                </c:pt>
                <c:pt idx="170">
                  <c:v>19.411975148106762</c:v>
                </c:pt>
                <c:pt idx="171">
                  <c:v>19.411975148106762</c:v>
                </c:pt>
                <c:pt idx="172">
                  <c:v>19.41197316713979</c:v>
                </c:pt>
                <c:pt idx="173">
                  <c:v>19.411970552624155</c:v>
                </c:pt>
                <c:pt idx="174">
                  <c:v>19.411970552624126</c:v>
                </c:pt>
                <c:pt idx="175">
                  <c:v>19.411970552624126</c:v>
                </c:pt>
                <c:pt idx="176">
                  <c:v>19.411977762622485</c:v>
                </c:pt>
                <c:pt idx="177">
                  <c:v>19.411970552624126</c:v>
                </c:pt>
                <c:pt idx="178">
                  <c:v>19.411970552624155</c:v>
                </c:pt>
                <c:pt idx="179">
                  <c:v>19.411970552624126</c:v>
                </c:pt>
                <c:pt idx="180">
                  <c:v>19.41197316713979</c:v>
                </c:pt>
                <c:pt idx="181">
                  <c:v>19.411970552624126</c:v>
                </c:pt>
                <c:pt idx="182">
                  <c:v>19.411975148106762</c:v>
                </c:pt>
                <c:pt idx="183">
                  <c:v>19.411975148106762</c:v>
                </c:pt>
                <c:pt idx="184">
                  <c:v>19.411970552624155</c:v>
                </c:pt>
                <c:pt idx="185">
                  <c:v>19.411970552624155</c:v>
                </c:pt>
                <c:pt idx="186">
                  <c:v>19.411970552624126</c:v>
                </c:pt>
                <c:pt idx="187">
                  <c:v>19.411975148106762</c:v>
                </c:pt>
                <c:pt idx="188">
                  <c:v>19.411975148106762</c:v>
                </c:pt>
                <c:pt idx="189">
                  <c:v>19.411970552624155</c:v>
                </c:pt>
                <c:pt idx="190">
                  <c:v>19.411970552624155</c:v>
                </c:pt>
                <c:pt idx="191">
                  <c:v>19.411975148106762</c:v>
                </c:pt>
                <c:pt idx="192">
                  <c:v>19.411975148106762</c:v>
                </c:pt>
                <c:pt idx="193">
                  <c:v>19.411977762622485</c:v>
                </c:pt>
                <c:pt idx="194">
                  <c:v>19.41197316713979</c:v>
                </c:pt>
                <c:pt idx="195">
                  <c:v>19.411970552624155</c:v>
                </c:pt>
                <c:pt idx="196">
                  <c:v>19.411970552624155</c:v>
                </c:pt>
                <c:pt idx="197">
                  <c:v>19.411970552624155</c:v>
                </c:pt>
                <c:pt idx="198">
                  <c:v>19.41197316713979</c:v>
                </c:pt>
                <c:pt idx="199">
                  <c:v>19.411970552624126</c:v>
                </c:pt>
                <c:pt idx="200">
                  <c:v>19.411975148106762</c:v>
                </c:pt>
                <c:pt idx="201">
                  <c:v>19.411975148106762</c:v>
                </c:pt>
                <c:pt idx="202">
                  <c:v>19.411970552624126</c:v>
                </c:pt>
                <c:pt idx="203">
                  <c:v>19.411975148106762</c:v>
                </c:pt>
                <c:pt idx="204">
                  <c:v>19.411970552624126</c:v>
                </c:pt>
                <c:pt idx="205">
                  <c:v>19.41197316713979</c:v>
                </c:pt>
                <c:pt idx="206">
                  <c:v>19.411975148106762</c:v>
                </c:pt>
                <c:pt idx="207">
                  <c:v>19.41197316713979</c:v>
                </c:pt>
                <c:pt idx="208">
                  <c:v>19.411970552624155</c:v>
                </c:pt>
                <c:pt idx="209">
                  <c:v>19.411970552624155</c:v>
                </c:pt>
                <c:pt idx="210">
                  <c:v>19.411970552624155</c:v>
                </c:pt>
                <c:pt idx="211">
                  <c:v>19.411970552624155</c:v>
                </c:pt>
                <c:pt idx="212">
                  <c:v>19.411975148106762</c:v>
                </c:pt>
                <c:pt idx="213">
                  <c:v>19.411975148106762</c:v>
                </c:pt>
                <c:pt idx="214">
                  <c:v>19.411975148106762</c:v>
                </c:pt>
                <c:pt idx="215">
                  <c:v>19.411975148106762</c:v>
                </c:pt>
                <c:pt idx="216">
                  <c:v>19.411975148106762</c:v>
                </c:pt>
                <c:pt idx="217">
                  <c:v>19.411970552624155</c:v>
                </c:pt>
                <c:pt idx="218">
                  <c:v>19.411975148106762</c:v>
                </c:pt>
                <c:pt idx="219">
                  <c:v>19.411970552624126</c:v>
                </c:pt>
                <c:pt idx="220">
                  <c:v>19.411970552624126</c:v>
                </c:pt>
                <c:pt idx="221">
                  <c:v>19.411970552624126</c:v>
                </c:pt>
                <c:pt idx="222">
                  <c:v>19.411970552624155</c:v>
                </c:pt>
                <c:pt idx="223">
                  <c:v>19.411975148106762</c:v>
                </c:pt>
                <c:pt idx="224">
                  <c:v>19.411975148106762</c:v>
                </c:pt>
                <c:pt idx="225">
                  <c:v>19.411975148106762</c:v>
                </c:pt>
                <c:pt idx="226">
                  <c:v>19.411975148106762</c:v>
                </c:pt>
                <c:pt idx="227">
                  <c:v>19.411975148106762</c:v>
                </c:pt>
                <c:pt idx="228">
                  <c:v>19.411970552624126</c:v>
                </c:pt>
                <c:pt idx="229">
                  <c:v>19.41197316713979</c:v>
                </c:pt>
                <c:pt idx="230">
                  <c:v>19.411970552624155</c:v>
                </c:pt>
                <c:pt idx="231">
                  <c:v>19.411970552624126</c:v>
                </c:pt>
                <c:pt idx="232">
                  <c:v>19.411975148106762</c:v>
                </c:pt>
                <c:pt idx="233">
                  <c:v>19.411970552624126</c:v>
                </c:pt>
                <c:pt idx="234">
                  <c:v>19.411977762622485</c:v>
                </c:pt>
                <c:pt idx="235">
                  <c:v>19.411975148106762</c:v>
                </c:pt>
                <c:pt idx="236">
                  <c:v>19.411975148106762</c:v>
                </c:pt>
                <c:pt idx="237">
                  <c:v>19.411970552624155</c:v>
                </c:pt>
                <c:pt idx="238">
                  <c:v>19.411970552624126</c:v>
                </c:pt>
                <c:pt idx="239">
                  <c:v>19.411970552624126</c:v>
                </c:pt>
                <c:pt idx="240">
                  <c:v>19.411970552624126</c:v>
                </c:pt>
                <c:pt idx="241">
                  <c:v>19.411970552624126</c:v>
                </c:pt>
                <c:pt idx="242">
                  <c:v>19.411975148106762</c:v>
                </c:pt>
                <c:pt idx="243">
                  <c:v>19.411975148106762</c:v>
                </c:pt>
                <c:pt idx="244">
                  <c:v>19.411975148106762</c:v>
                </c:pt>
                <c:pt idx="245">
                  <c:v>19.411975148106762</c:v>
                </c:pt>
                <c:pt idx="246">
                  <c:v>19.411975148106762</c:v>
                </c:pt>
                <c:pt idx="247">
                  <c:v>19.411975148106762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'Hook and Sup Trace, Strap Len'!$BI$6:$BI$253</c:f>
              <c:numCache>
                <c:ptCount val="248"/>
                <c:pt idx="0">
                  <c:v>-0.00019119757641306023</c:v>
                </c:pt>
                <c:pt idx="1">
                  <c:v>-0.00019119757641306023</c:v>
                </c:pt>
                <c:pt idx="2">
                  <c:v>-0.00019119757641306023</c:v>
                </c:pt>
                <c:pt idx="3">
                  <c:v>-0.00019119757641306023</c:v>
                </c:pt>
                <c:pt idx="4">
                  <c:v>0.3559277394193998</c:v>
                </c:pt>
                <c:pt idx="5">
                  <c:v>0.7097791771941502</c:v>
                </c:pt>
                <c:pt idx="6">
                  <c:v>1.0614561821340374</c:v>
                </c:pt>
                <c:pt idx="7">
                  <c:v>1.4108280054958016</c:v>
                </c:pt>
                <c:pt idx="8">
                  <c:v>1.7579312640943954</c:v>
                </c:pt>
                <c:pt idx="9">
                  <c:v>1.831224554811456</c:v>
                </c:pt>
                <c:pt idx="10">
                  <c:v>1.904616442351454</c:v>
                </c:pt>
                <c:pt idx="11">
                  <c:v>2.0513071826389364</c:v>
                </c:pt>
                <c:pt idx="12">
                  <c:v>2.197988775855947</c:v>
                </c:pt>
                <c:pt idx="13">
                  <c:v>2.344767609577417</c:v>
                </c:pt>
                <c:pt idx="14">
                  <c:v>2.4914455982928416</c:v>
                </c:pt>
                <c:pt idx="15">
                  <c:v>2.6381217802383503</c:v>
                </c:pt>
                <c:pt idx="16">
                  <c:v>2.784895188760686</c:v>
                </c:pt>
                <c:pt idx="17">
                  <c:v>2.9315677456450544</c:v>
                </c:pt>
                <c:pt idx="18">
                  <c:v>3.0782384854443308</c:v>
                </c:pt>
                <c:pt idx="19">
                  <c:v>3.2346159259173533</c:v>
                </c:pt>
                <c:pt idx="20">
                  <c:v>3.4455232940389067</c:v>
                </c:pt>
                <c:pt idx="21">
                  <c:v>3.5921950333434722</c:v>
                </c:pt>
                <c:pt idx="22">
                  <c:v>3.827540970934848</c:v>
                </c:pt>
                <c:pt idx="23">
                  <c:v>3.981869155655744</c:v>
                </c:pt>
                <c:pt idx="24">
                  <c:v>4.234974706737717</c:v>
                </c:pt>
                <c:pt idx="25">
                  <c:v>4.381612212043734</c:v>
                </c:pt>
                <c:pt idx="26">
                  <c:v>4.5770995935712335</c:v>
                </c:pt>
                <c:pt idx="27">
                  <c:v>4.775890831771363</c:v>
                </c:pt>
                <c:pt idx="28">
                  <c:v>4.9732955889723485</c:v>
                </c:pt>
                <c:pt idx="29">
                  <c:v>5.169399050126231</c:v>
                </c:pt>
                <c:pt idx="30">
                  <c:v>5.354647924029592</c:v>
                </c:pt>
                <c:pt idx="31">
                  <c:v>5.537628903222355</c:v>
                </c:pt>
                <c:pt idx="32">
                  <c:v>5.720310155874472</c:v>
                </c:pt>
                <c:pt idx="33">
                  <c:v>5.902216707390409</c:v>
                </c:pt>
                <c:pt idx="34">
                  <c:v>6.083535567592662</c:v>
                </c:pt>
                <c:pt idx="35">
                  <c:v>6.25963962490448</c:v>
                </c:pt>
                <c:pt idx="36">
                  <c:v>6.444984905455016</c:v>
                </c:pt>
                <c:pt idx="37">
                  <c:v>6.642672547088438</c:v>
                </c:pt>
                <c:pt idx="38">
                  <c:v>6.897576561773974</c:v>
                </c:pt>
                <c:pt idx="39">
                  <c:v>7.039977742947116</c:v>
                </c:pt>
                <c:pt idx="40">
                  <c:v>7.062610081294935</c:v>
                </c:pt>
                <c:pt idx="41">
                  <c:v>7.0807131046011875</c:v>
                </c:pt>
                <c:pt idx="42">
                  <c:v>7.242367706783654</c:v>
                </c:pt>
                <c:pt idx="43">
                  <c:v>7.288351488941373</c:v>
                </c:pt>
                <c:pt idx="44">
                  <c:v>7.330613396380841</c:v>
                </c:pt>
                <c:pt idx="45">
                  <c:v>7.438683530411453</c:v>
                </c:pt>
                <c:pt idx="46">
                  <c:v>7.524969798806154</c:v>
                </c:pt>
                <c:pt idx="47">
                  <c:v>7.549555275984602</c:v>
                </c:pt>
                <c:pt idx="48">
                  <c:v>7.5697076170894775</c:v>
                </c:pt>
                <c:pt idx="49">
                  <c:v>7.709764413118251</c:v>
                </c:pt>
                <c:pt idx="50">
                  <c:v>7.842068824767921</c:v>
                </c:pt>
                <c:pt idx="51">
                  <c:v>7.987249120937236</c:v>
                </c:pt>
                <c:pt idx="52">
                  <c:v>7.826716421004818</c:v>
                </c:pt>
                <c:pt idx="53">
                  <c:v>7.658129830796156</c:v>
                </c:pt>
                <c:pt idx="54">
                  <c:v>7.48171828253075</c:v>
                </c:pt>
                <c:pt idx="55">
                  <c:v>7.297401566850482</c:v>
                </c:pt>
                <c:pt idx="56">
                  <c:v>7.105185737648128</c:v>
                </c:pt>
                <c:pt idx="57">
                  <c:v>7.440062750622673</c:v>
                </c:pt>
                <c:pt idx="58">
                  <c:v>7.59241479313377</c:v>
                </c:pt>
                <c:pt idx="59">
                  <c:v>7.852799945830753</c:v>
                </c:pt>
                <c:pt idx="60">
                  <c:v>8.10944103328103</c:v>
                </c:pt>
                <c:pt idx="61">
                  <c:v>8.402888480483995</c:v>
                </c:pt>
                <c:pt idx="62">
                  <c:v>8.581072420685672</c:v>
                </c:pt>
                <c:pt idx="63">
                  <c:v>8.652045194504268</c:v>
                </c:pt>
                <c:pt idx="64">
                  <c:v>8.563215959369586</c:v>
                </c:pt>
                <c:pt idx="65">
                  <c:v>8.473712984313408</c:v>
                </c:pt>
                <c:pt idx="66">
                  <c:v>8.522843975283678</c:v>
                </c:pt>
                <c:pt idx="67">
                  <c:v>8.570265931275685</c:v>
                </c:pt>
                <c:pt idx="68">
                  <c:v>8.616030809156825</c:v>
                </c:pt>
                <c:pt idx="69">
                  <c:v>8.687121000408581</c:v>
                </c:pt>
                <c:pt idx="70">
                  <c:v>8.75830856885662</c:v>
                </c:pt>
                <c:pt idx="71">
                  <c:v>8.628543290604057</c:v>
                </c:pt>
                <c:pt idx="72">
                  <c:v>8.497748542816169</c:v>
                </c:pt>
                <c:pt idx="73">
                  <c:v>8.634492477240912</c:v>
                </c:pt>
                <c:pt idx="74">
                  <c:v>8.497276182219991</c:v>
                </c:pt>
                <c:pt idx="75">
                  <c:v>8.35927624182176</c:v>
                </c:pt>
                <c:pt idx="76">
                  <c:v>8.51611358508734</c:v>
                </c:pt>
                <c:pt idx="77">
                  <c:v>8.67706653655307</c:v>
                </c:pt>
                <c:pt idx="78">
                  <c:v>8.79995493024333</c:v>
                </c:pt>
                <c:pt idx="79">
                  <c:v>8.844592832889248</c:v>
                </c:pt>
                <c:pt idx="80">
                  <c:v>8.407009177315786</c:v>
                </c:pt>
                <c:pt idx="81">
                  <c:v>7.965961854434198</c:v>
                </c:pt>
                <c:pt idx="82">
                  <c:v>7.521388363759485</c:v>
                </c:pt>
                <c:pt idx="83">
                  <c:v>7.073410214194979</c:v>
                </c:pt>
                <c:pt idx="84">
                  <c:v>6.6219207280858825</c:v>
                </c:pt>
                <c:pt idx="85">
                  <c:v>6.166959997530569</c:v>
                </c:pt>
                <c:pt idx="86">
                  <c:v>5.7087482363909885</c:v>
                </c:pt>
                <c:pt idx="87">
                  <c:v>5.2470652931063455</c:v>
                </c:pt>
                <c:pt idx="88">
                  <c:v>4.78216386734718</c:v>
                </c:pt>
                <c:pt idx="89">
                  <c:v>4.313855363006041</c:v>
                </c:pt>
                <c:pt idx="90">
                  <c:v>3.8422467616137226</c:v>
                </c:pt>
                <c:pt idx="91">
                  <c:v>3.367478605143333</c:v>
                </c:pt>
                <c:pt idx="92">
                  <c:v>3.3837399439103137</c:v>
                </c:pt>
                <c:pt idx="93">
                  <c:v>3.3999198138669158</c:v>
                </c:pt>
                <c:pt idx="94">
                  <c:v>3.416214615519152</c:v>
                </c:pt>
                <c:pt idx="95">
                  <c:v>3.432395343056726</c:v>
                </c:pt>
                <c:pt idx="96">
                  <c:v>3.4486574705058786</c:v>
                </c:pt>
                <c:pt idx="97">
                  <c:v>3.4649349541352024</c:v>
                </c:pt>
                <c:pt idx="98">
                  <c:v>3.4811309782081423</c:v>
                </c:pt>
                <c:pt idx="99">
                  <c:v>3.4973930080781486</c:v>
                </c:pt>
                <c:pt idx="100">
                  <c:v>3.5135735790164517</c:v>
                </c:pt>
                <c:pt idx="101">
                  <c:v>3.759734725986334</c:v>
                </c:pt>
                <c:pt idx="102">
                  <c:v>3.963661363295728</c:v>
                </c:pt>
                <c:pt idx="103">
                  <c:v>4.241661742674523</c:v>
                </c:pt>
                <c:pt idx="104">
                  <c:v>4.387856103956267</c:v>
                </c:pt>
                <c:pt idx="105">
                  <c:v>4.682949682405422</c:v>
                </c:pt>
                <c:pt idx="106">
                  <c:v>4.841904351608264</c:v>
                </c:pt>
                <c:pt idx="107">
                  <c:v>5.029820216478953</c:v>
                </c:pt>
                <c:pt idx="108">
                  <c:v>5.246280394642071</c:v>
                </c:pt>
                <c:pt idx="109">
                  <c:v>5.46865440477157</c:v>
                </c:pt>
                <c:pt idx="110">
                  <c:v>5.673153706470345</c:v>
                </c:pt>
                <c:pt idx="111">
                  <c:v>5.846838715041855</c:v>
                </c:pt>
                <c:pt idx="112">
                  <c:v>6.008658997993024</c:v>
                </c:pt>
                <c:pt idx="113">
                  <c:v>6.164926862124759</c:v>
                </c:pt>
                <c:pt idx="114">
                  <c:v>5.9947039883480215</c:v>
                </c:pt>
                <c:pt idx="115">
                  <c:v>5.994037267418435</c:v>
                </c:pt>
                <c:pt idx="116">
                  <c:v>6.101564466941653</c:v>
                </c:pt>
                <c:pt idx="117">
                  <c:v>6.187371601033192</c:v>
                </c:pt>
                <c:pt idx="118">
                  <c:v>6.333362027911875</c:v>
                </c:pt>
                <c:pt idx="119">
                  <c:v>6.329437303988897</c:v>
                </c:pt>
                <c:pt idx="120">
                  <c:v>6.325352165616266</c:v>
                </c:pt>
                <c:pt idx="121">
                  <c:v>6.4712516288295205</c:v>
                </c:pt>
                <c:pt idx="122">
                  <c:v>6.576086423705135</c:v>
                </c:pt>
                <c:pt idx="123">
                  <c:v>6.721983098500118</c:v>
                </c:pt>
                <c:pt idx="124">
                  <c:v>6.724889531106072</c:v>
                </c:pt>
                <c:pt idx="125">
                  <c:v>6.72764958059355</c:v>
                </c:pt>
                <c:pt idx="126">
                  <c:v>6.873535332346762</c:v>
                </c:pt>
                <c:pt idx="127">
                  <c:v>6.942634137005115</c:v>
                </c:pt>
                <c:pt idx="128">
                  <c:v>7.085174840019334</c:v>
                </c:pt>
                <c:pt idx="129">
                  <c:v>7.189408701835191</c:v>
                </c:pt>
                <c:pt idx="130">
                  <c:v>7.283148254636899</c:v>
                </c:pt>
                <c:pt idx="131">
                  <c:v>7.364840462135277</c:v>
                </c:pt>
                <c:pt idx="132">
                  <c:v>7.498683666478939</c:v>
                </c:pt>
                <c:pt idx="133">
                  <c:v>7.63108496285912</c:v>
                </c:pt>
                <c:pt idx="134">
                  <c:v>7.760442847617071</c:v>
                </c:pt>
                <c:pt idx="135">
                  <c:v>7.865406405665425</c:v>
                </c:pt>
                <c:pt idx="136">
                  <c:v>7.977083875757245</c:v>
                </c:pt>
                <c:pt idx="137">
                  <c:v>8.097012801055342</c:v>
                </c:pt>
                <c:pt idx="138">
                  <c:v>8.242906466169785</c:v>
                </c:pt>
                <c:pt idx="139">
                  <c:v>8.265655406069413</c:v>
                </c:pt>
                <c:pt idx="140">
                  <c:v>8.288379804386608</c:v>
                </c:pt>
                <c:pt idx="141">
                  <c:v>8.43429347181825</c:v>
                </c:pt>
                <c:pt idx="142">
                  <c:v>8.580171710635739</c:v>
                </c:pt>
                <c:pt idx="143">
                  <c:v>8.726062531303455</c:v>
                </c:pt>
                <c:pt idx="144">
                  <c:v>8.854559829692931</c:v>
                </c:pt>
                <c:pt idx="145">
                  <c:v>8.884319289619725</c:v>
                </c:pt>
                <c:pt idx="146">
                  <c:v>8.914058023757292</c:v>
                </c:pt>
                <c:pt idx="147">
                  <c:v>9.059965521077004</c:v>
                </c:pt>
                <c:pt idx="148">
                  <c:v>9.205835871992349</c:v>
                </c:pt>
                <c:pt idx="149">
                  <c:v>9.351836125897393</c:v>
                </c:pt>
                <c:pt idx="150">
                  <c:v>9.49770067270191</c:v>
                </c:pt>
                <c:pt idx="151">
                  <c:v>9.64359665255401</c:v>
                </c:pt>
                <c:pt idx="152">
                  <c:v>9.78945537463889</c:v>
                </c:pt>
                <c:pt idx="153">
                  <c:v>9.789470871061809</c:v>
                </c:pt>
                <c:pt idx="154">
                  <c:v>9.78945537463889</c:v>
                </c:pt>
                <c:pt idx="155">
                  <c:v>9.789472562637172</c:v>
                </c:pt>
                <c:pt idx="156">
                  <c:v>9.789470871061809</c:v>
                </c:pt>
                <c:pt idx="157">
                  <c:v>9.789472562637172</c:v>
                </c:pt>
                <c:pt idx="158">
                  <c:v>9.789470871061809</c:v>
                </c:pt>
                <c:pt idx="159">
                  <c:v>9.789470871061809</c:v>
                </c:pt>
                <c:pt idx="160">
                  <c:v>9.789470871061809</c:v>
                </c:pt>
                <c:pt idx="161">
                  <c:v>9.789472562637172</c:v>
                </c:pt>
                <c:pt idx="162">
                  <c:v>9.789470871061809</c:v>
                </c:pt>
                <c:pt idx="163">
                  <c:v>9.789470871061809</c:v>
                </c:pt>
                <c:pt idx="164">
                  <c:v>9.789470871061809</c:v>
                </c:pt>
                <c:pt idx="165">
                  <c:v>9.78945537463889</c:v>
                </c:pt>
                <c:pt idx="166">
                  <c:v>9.78945368306367</c:v>
                </c:pt>
                <c:pt idx="167">
                  <c:v>9.78945368306367</c:v>
                </c:pt>
                <c:pt idx="168">
                  <c:v>9.78945537463889</c:v>
                </c:pt>
                <c:pt idx="169">
                  <c:v>9.789472562637172</c:v>
                </c:pt>
                <c:pt idx="170">
                  <c:v>9.78945368306367</c:v>
                </c:pt>
                <c:pt idx="171">
                  <c:v>9.78945537463889</c:v>
                </c:pt>
                <c:pt idx="172">
                  <c:v>9.789470871061809</c:v>
                </c:pt>
                <c:pt idx="173">
                  <c:v>9.789472562637172</c:v>
                </c:pt>
                <c:pt idx="174">
                  <c:v>9.789472562637172</c:v>
                </c:pt>
                <c:pt idx="175">
                  <c:v>9.789470871061809</c:v>
                </c:pt>
                <c:pt idx="176">
                  <c:v>9.78945368306367</c:v>
                </c:pt>
                <c:pt idx="177">
                  <c:v>9.789472562637172</c:v>
                </c:pt>
                <c:pt idx="178">
                  <c:v>9.789472562637172</c:v>
                </c:pt>
                <c:pt idx="179">
                  <c:v>9.789472562637172</c:v>
                </c:pt>
                <c:pt idx="180">
                  <c:v>9.789470871061809</c:v>
                </c:pt>
                <c:pt idx="181">
                  <c:v>9.789472562637172</c:v>
                </c:pt>
                <c:pt idx="182">
                  <c:v>9.78945368306367</c:v>
                </c:pt>
                <c:pt idx="183">
                  <c:v>9.789472562637172</c:v>
                </c:pt>
                <c:pt idx="184">
                  <c:v>9.789472562637172</c:v>
                </c:pt>
                <c:pt idx="185">
                  <c:v>9.789472562637172</c:v>
                </c:pt>
                <c:pt idx="186">
                  <c:v>9.789470871061809</c:v>
                </c:pt>
                <c:pt idx="187">
                  <c:v>9.78945537463889</c:v>
                </c:pt>
                <c:pt idx="188">
                  <c:v>9.78945368306367</c:v>
                </c:pt>
                <c:pt idx="189">
                  <c:v>9.789470871061809</c:v>
                </c:pt>
                <c:pt idx="190">
                  <c:v>9.789472562637172</c:v>
                </c:pt>
                <c:pt idx="191">
                  <c:v>9.78945537463889</c:v>
                </c:pt>
                <c:pt idx="192">
                  <c:v>9.789472562637172</c:v>
                </c:pt>
                <c:pt idx="193">
                  <c:v>9.78945368306367</c:v>
                </c:pt>
                <c:pt idx="194">
                  <c:v>9.789470871061809</c:v>
                </c:pt>
                <c:pt idx="195">
                  <c:v>9.789470871061809</c:v>
                </c:pt>
                <c:pt idx="196">
                  <c:v>9.789470871061809</c:v>
                </c:pt>
                <c:pt idx="197">
                  <c:v>9.789470871061809</c:v>
                </c:pt>
                <c:pt idx="198">
                  <c:v>9.789470871061809</c:v>
                </c:pt>
                <c:pt idx="199">
                  <c:v>9.789472562637172</c:v>
                </c:pt>
                <c:pt idx="200">
                  <c:v>9.78945537463889</c:v>
                </c:pt>
                <c:pt idx="201">
                  <c:v>9.789472562637172</c:v>
                </c:pt>
                <c:pt idx="202">
                  <c:v>9.789470871061809</c:v>
                </c:pt>
                <c:pt idx="203">
                  <c:v>9.78945537463889</c:v>
                </c:pt>
                <c:pt idx="204">
                  <c:v>9.789472562637172</c:v>
                </c:pt>
                <c:pt idx="205">
                  <c:v>9.789470871061809</c:v>
                </c:pt>
                <c:pt idx="206">
                  <c:v>9.78945537463889</c:v>
                </c:pt>
                <c:pt idx="207">
                  <c:v>9.789470871061809</c:v>
                </c:pt>
                <c:pt idx="208">
                  <c:v>9.789472562637172</c:v>
                </c:pt>
                <c:pt idx="209">
                  <c:v>9.789472562637172</c:v>
                </c:pt>
                <c:pt idx="210">
                  <c:v>9.789472562637172</c:v>
                </c:pt>
                <c:pt idx="211">
                  <c:v>9.789470871061809</c:v>
                </c:pt>
                <c:pt idx="212">
                  <c:v>9.789472562637172</c:v>
                </c:pt>
                <c:pt idx="213">
                  <c:v>9.78945368306367</c:v>
                </c:pt>
                <c:pt idx="214">
                  <c:v>9.78945537463889</c:v>
                </c:pt>
                <c:pt idx="215">
                  <c:v>9.78945537463889</c:v>
                </c:pt>
                <c:pt idx="216">
                  <c:v>9.78945368306367</c:v>
                </c:pt>
                <c:pt idx="217">
                  <c:v>9.789472562637172</c:v>
                </c:pt>
                <c:pt idx="218">
                  <c:v>9.78945537463889</c:v>
                </c:pt>
                <c:pt idx="219">
                  <c:v>9.789470871061809</c:v>
                </c:pt>
                <c:pt idx="220">
                  <c:v>9.789472562637172</c:v>
                </c:pt>
                <c:pt idx="221">
                  <c:v>9.789470871061809</c:v>
                </c:pt>
                <c:pt idx="222">
                  <c:v>9.789472562637172</c:v>
                </c:pt>
                <c:pt idx="223">
                  <c:v>9.789472562637172</c:v>
                </c:pt>
                <c:pt idx="224">
                  <c:v>9.78945368306367</c:v>
                </c:pt>
                <c:pt idx="225">
                  <c:v>9.78945537463889</c:v>
                </c:pt>
                <c:pt idx="226">
                  <c:v>9.78945537463889</c:v>
                </c:pt>
                <c:pt idx="227">
                  <c:v>9.78945368306367</c:v>
                </c:pt>
                <c:pt idx="228">
                  <c:v>9.789472562637172</c:v>
                </c:pt>
                <c:pt idx="229">
                  <c:v>9.789470871061809</c:v>
                </c:pt>
                <c:pt idx="230">
                  <c:v>9.789472562637172</c:v>
                </c:pt>
                <c:pt idx="231">
                  <c:v>9.789472562637172</c:v>
                </c:pt>
                <c:pt idx="232">
                  <c:v>9.789470871061809</c:v>
                </c:pt>
                <c:pt idx="233">
                  <c:v>9.789472562637172</c:v>
                </c:pt>
                <c:pt idx="234">
                  <c:v>9.78945368306367</c:v>
                </c:pt>
                <c:pt idx="235">
                  <c:v>9.78945537463889</c:v>
                </c:pt>
                <c:pt idx="236">
                  <c:v>9.78945537463889</c:v>
                </c:pt>
                <c:pt idx="237">
                  <c:v>9.789470871061809</c:v>
                </c:pt>
                <c:pt idx="238">
                  <c:v>9.789472562637172</c:v>
                </c:pt>
                <c:pt idx="239">
                  <c:v>9.789470871061809</c:v>
                </c:pt>
                <c:pt idx="240">
                  <c:v>9.789470871061809</c:v>
                </c:pt>
                <c:pt idx="241">
                  <c:v>9.789472562637172</c:v>
                </c:pt>
                <c:pt idx="242">
                  <c:v>9.78945368306367</c:v>
                </c:pt>
                <c:pt idx="243">
                  <c:v>9.78945537463889</c:v>
                </c:pt>
                <c:pt idx="244">
                  <c:v>9.78945537463889</c:v>
                </c:pt>
                <c:pt idx="245">
                  <c:v>9.78945368306367</c:v>
                </c:pt>
                <c:pt idx="246">
                  <c:v>9.78945537463889</c:v>
                </c:pt>
                <c:pt idx="247">
                  <c:v>9.78945537463889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'Hook and Sup Trace, Strap Len'!$BJ$6:$BJ$253</c:f>
              <c:numCache>
                <c:ptCount val="248"/>
                <c:pt idx="0">
                  <c:v>-0.0002396980660535064</c:v>
                </c:pt>
                <c:pt idx="1">
                  <c:v>-0.0002396980660535064</c:v>
                </c:pt>
                <c:pt idx="2">
                  <c:v>-0.0002396980660535064</c:v>
                </c:pt>
                <c:pt idx="3">
                  <c:v>-0.0002396980660535064</c:v>
                </c:pt>
                <c:pt idx="4">
                  <c:v>0.5817810474726741</c:v>
                </c:pt>
                <c:pt idx="5">
                  <c:v>1.1619537219276026</c:v>
                </c:pt>
                <c:pt idx="6">
                  <c:v>1.7401585319628055</c:v>
                </c:pt>
                <c:pt idx="7">
                  <c:v>2.3163016426010756</c:v>
                </c:pt>
                <c:pt idx="8">
                  <c:v>2.8905648391876753</c:v>
                </c:pt>
                <c:pt idx="9">
                  <c:v>2.9640047899048056</c:v>
                </c:pt>
                <c:pt idx="10">
                  <c:v>3.037470613567649</c:v>
                </c:pt>
                <c:pt idx="11">
                  <c:v>3.1842624583402994</c:v>
                </c:pt>
                <c:pt idx="12">
                  <c:v>3.3310657992400934</c:v>
                </c:pt>
                <c:pt idx="13">
                  <c:v>3.477867486480534</c:v>
                </c:pt>
                <c:pt idx="14">
                  <c:v>3.62476663858493</c:v>
                </c:pt>
                <c:pt idx="15">
                  <c:v>3.7715650079223337</c:v>
                </c:pt>
                <c:pt idx="16">
                  <c:v>3.9183617141198113</c:v>
                </c:pt>
                <c:pt idx="17">
                  <c:v>4.06515675400189</c:v>
                </c:pt>
                <c:pt idx="18">
                  <c:v>4.21204924155856</c:v>
                </c:pt>
                <c:pt idx="19">
                  <c:v>4.376893471321296</c:v>
                </c:pt>
                <c:pt idx="20">
                  <c:v>4.643520908432009</c:v>
                </c:pt>
                <c:pt idx="21">
                  <c:v>4.790413810489554</c:v>
                </c:pt>
                <c:pt idx="22">
                  <c:v>5.094872579829882</c:v>
                </c:pt>
                <c:pt idx="23">
                  <c:v>5.254870502692768</c:v>
                </c:pt>
                <c:pt idx="24">
                  <c:v>5.583568216849784</c:v>
                </c:pt>
                <c:pt idx="25">
                  <c:v>5.730360766924974</c:v>
                </c:pt>
                <c:pt idx="26">
                  <c:v>5.97698694053085</c:v>
                </c:pt>
                <c:pt idx="27">
                  <c:v>6.273925982558978</c:v>
                </c:pt>
                <c:pt idx="28">
                  <c:v>6.566904735521717</c:v>
                </c:pt>
                <c:pt idx="29">
                  <c:v>6.853424554601361</c:v>
                </c:pt>
                <c:pt idx="30">
                  <c:v>7.15095437156873</c:v>
                </c:pt>
                <c:pt idx="31">
                  <c:v>7.436166485959433</c:v>
                </c:pt>
                <c:pt idx="32">
                  <c:v>7.717982094864993</c:v>
                </c:pt>
                <c:pt idx="33">
                  <c:v>7.994564102090237</c:v>
                </c:pt>
                <c:pt idx="34">
                  <c:v>8.266224254957592</c:v>
                </c:pt>
                <c:pt idx="35">
                  <c:v>8.509290889814707</c:v>
                </c:pt>
                <c:pt idx="36">
                  <c:v>8.807200012261575</c:v>
                </c:pt>
                <c:pt idx="37">
                  <c:v>9.065908193482016</c:v>
                </c:pt>
                <c:pt idx="38">
                  <c:v>9.380997260634189</c:v>
                </c:pt>
                <c:pt idx="39">
                  <c:v>9.29558350493187</c:v>
                </c:pt>
                <c:pt idx="40">
                  <c:v>9.021584731633226</c:v>
                </c:pt>
                <c:pt idx="41">
                  <c:v>8.7431726451386</c:v>
                </c:pt>
                <c:pt idx="42">
                  <c:v>8.923940643852603</c:v>
                </c:pt>
                <c:pt idx="43">
                  <c:v>8.686868898365248</c:v>
                </c:pt>
                <c:pt idx="44">
                  <c:v>8.446182545240902</c:v>
                </c:pt>
                <c:pt idx="45">
                  <c:v>8.114292065108202</c:v>
                </c:pt>
                <c:pt idx="46">
                  <c:v>7.796041655344936</c:v>
                </c:pt>
                <c:pt idx="47">
                  <c:v>7.509745091205758</c:v>
                </c:pt>
                <c:pt idx="48">
                  <c:v>7.219423880402104</c:v>
                </c:pt>
                <c:pt idx="49">
                  <c:v>7.221332218005614</c:v>
                </c:pt>
                <c:pt idx="50">
                  <c:v>7.189120180581739</c:v>
                </c:pt>
                <c:pt idx="51">
                  <c:v>7.298282162954592</c:v>
                </c:pt>
                <c:pt idx="52">
                  <c:v>6.95181023141501</c:v>
                </c:pt>
                <c:pt idx="53">
                  <c:v>6.59807565890398</c:v>
                </c:pt>
                <c:pt idx="54">
                  <c:v>6.237151301832768</c:v>
                </c:pt>
                <c:pt idx="55">
                  <c:v>5.86915637365675</c:v>
                </c:pt>
                <c:pt idx="56">
                  <c:v>5.494176852159228</c:v>
                </c:pt>
                <c:pt idx="57">
                  <c:v>5.351881504952928</c:v>
                </c:pt>
                <c:pt idx="58">
                  <c:v>5.40516579642383</c:v>
                </c:pt>
                <c:pt idx="59">
                  <c:v>5.234899738671288</c:v>
                </c:pt>
                <c:pt idx="60">
                  <c:v>5.061222938015078</c:v>
                </c:pt>
                <c:pt idx="61">
                  <c:v>4.865841184457736</c:v>
                </c:pt>
                <c:pt idx="62">
                  <c:v>4.941566169906537</c:v>
                </c:pt>
                <c:pt idx="63">
                  <c:v>4.865472789967271</c:v>
                </c:pt>
                <c:pt idx="64">
                  <c:v>4.63813700344835</c:v>
                </c:pt>
                <c:pt idx="65">
                  <c:v>4.4102370685006065</c:v>
                </c:pt>
                <c:pt idx="66">
                  <c:v>4.2053273326156955</c:v>
                </c:pt>
                <c:pt idx="67">
                  <c:v>3.9987751509654004</c:v>
                </c:pt>
                <c:pt idx="68">
                  <c:v>3.79058065923104</c:v>
                </c:pt>
                <c:pt idx="69">
                  <c:v>3.8447333140609317</c:v>
                </c:pt>
                <c:pt idx="70">
                  <c:v>3.898747237365285</c:v>
                </c:pt>
                <c:pt idx="71">
                  <c:v>3.7724264804495817</c:v>
                </c:pt>
                <c:pt idx="72">
                  <c:v>3.64487494747425</c:v>
                </c:pt>
                <c:pt idx="73">
                  <c:v>3.7756548642052508</c:v>
                </c:pt>
                <c:pt idx="74">
                  <c:v>3.6148551099541066</c:v>
                </c:pt>
                <c:pt idx="75">
                  <c:v>3.453321858670847</c:v>
                </c:pt>
                <c:pt idx="76">
                  <c:v>3.5449740603074815</c:v>
                </c:pt>
                <c:pt idx="77">
                  <c:v>3.6718165345208433</c:v>
                </c:pt>
                <c:pt idx="78">
                  <c:v>3.7278957976623417</c:v>
                </c:pt>
                <c:pt idx="79">
                  <c:v>3.740330278057229</c:v>
                </c:pt>
                <c:pt idx="80">
                  <c:v>3.365333361366794</c:v>
                </c:pt>
                <c:pt idx="81">
                  <c:v>2.986850094253356</c:v>
                </c:pt>
                <c:pt idx="82">
                  <c:v>2.604881283424959</c:v>
                </c:pt>
                <c:pt idx="83">
                  <c:v>2.2194483495938186</c:v>
                </c:pt>
                <c:pt idx="84">
                  <c:v>1.8305701756763142</c:v>
                </c:pt>
                <c:pt idx="85">
                  <c:v>1.4383262192886264</c:v>
                </c:pt>
                <c:pt idx="86">
                  <c:v>1.0425777561341931</c:v>
                </c:pt>
                <c:pt idx="87">
                  <c:v>0.6433890815501684</c:v>
                </c:pt>
                <c:pt idx="88">
                  <c:v>0.24089214752453358</c:v>
                </c:pt>
                <c:pt idx="89">
                  <c:v>-0.1649875501633744</c:v>
                </c:pt>
                <c:pt idx="90">
                  <c:v>-0.5742511667238546</c:v>
                </c:pt>
                <c:pt idx="91">
                  <c:v>-0.9868931218706791</c:v>
                </c:pt>
                <c:pt idx="92">
                  <c:v>-0.9706851616781478</c:v>
                </c:pt>
                <c:pt idx="93">
                  <c:v>-0.9545736962932665</c:v>
                </c:pt>
                <c:pt idx="94">
                  <c:v>-0.938380835939455</c:v>
                </c:pt>
                <c:pt idx="95">
                  <c:v>-0.9221544048840826</c:v>
                </c:pt>
                <c:pt idx="96">
                  <c:v>-0.9060430594302318</c:v>
                </c:pt>
                <c:pt idx="97">
                  <c:v>-0.8898335142616816</c:v>
                </c:pt>
                <c:pt idx="98">
                  <c:v>-0.8737204618656449</c:v>
                </c:pt>
                <c:pt idx="99">
                  <c:v>-0.8575313822204578</c:v>
                </c:pt>
                <c:pt idx="100">
                  <c:v>-0.8413033595647335</c:v>
                </c:pt>
                <c:pt idx="101">
                  <c:v>-0.5323735558229146</c:v>
                </c:pt>
                <c:pt idx="102">
                  <c:v>-0.29290258807216674</c:v>
                </c:pt>
                <c:pt idx="103">
                  <c:v>0.06631944941838697</c:v>
                </c:pt>
                <c:pt idx="104">
                  <c:v>0.21180042916077468</c:v>
                </c:pt>
                <c:pt idx="105">
                  <c:v>0.6026346541274279</c:v>
                </c:pt>
                <c:pt idx="106">
                  <c:v>0.7757303072213801</c:v>
                </c:pt>
                <c:pt idx="107">
                  <c:v>0.9654233385936379</c:v>
                </c:pt>
                <c:pt idx="108">
                  <c:v>1.3812979574619817</c:v>
                </c:pt>
                <c:pt idx="109">
                  <c:v>1.8047199846903368</c:v>
                </c:pt>
                <c:pt idx="110">
                  <c:v>2.1893561809959294</c:v>
                </c:pt>
                <c:pt idx="111">
                  <c:v>2.4506983264826943</c:v>
                </c:pt>
                <c:pt idx="112">
                  <c:v>2.700797684569835</c:v>
                </c:pt>
                <c:pt idx="113">
                  <c:v>3.0515674446981507</c:v>
                </c:pt>
                <c:pt idx="114">
                  <c:v>2.6989883891484965</c:v>
                </c:pt>
                <c:pt idx="115">
                  <c:v>2.575117784566004</c:v>
                </c:pt>
                <c:pt idx="116">
                  <c:v>2.6473350727203524</c:v>
                </c:pt>
                <c:pt idx="117">
                  <c:v>2.6780169059815364</c:v>
                </c:pt>
                <c:pt idx="118">
                  <c:v>2.823393626230512</c:v>
                </c:pt>
                <c:pt idx="119">
                  <c:v>2.728197185757182</c:v>
                </c:pt>
                <c:pt idx="120">
                  <c:v>2.632776229431016</c:v>
                </c:pt>
                <c:pt idx="121">
                  <c:v>2.7781361950145254</c:v>
                </c:pt>
                <c:pt idx="122">
                  <c:v>2.8416479242691537</c:v>
                </c:pt>
                <c:pt idx="123">
                  <c:v>2.9870007302280044</c:v>
                </c:pt>
                <c:pt idx="124">
                  <c:v>2.911195225616609</c:v>
                </c:pt>
                <c:pt idx="125">
                  <c:v>2.8352724798803024</c:v>
                </c:pt>
                <c:pt idx="126">
                  <c:v>2.9806083006309905</c:v>
                </c:pt>
                <c:pt idx="127">
                  <c:v>2.9594582444111666</c:v>
                </c:pt>
                <c:pt idx="128">
                  <c:v>3.0980993950165328</c:v>
                </c:pt>
                <c:pt idx="129">
                  <c:v>3.17243405047941</c:v>
                </c:pt>
                <c:pt idx="130">
                  <c:v>3.2071023404068058</c:v>
                </c:pt>
                <c:pt idx="131">
                  <c:v>3.2137674934861593</c:v>
                </c:pt>
                <c:pt idx="132">
                  <c:v>3.336127042454308</c:v>
                </c:pt>
                <c:pt idx="133">
                  <c:v>3.4591052356492753</c:v>
                </c:pt>
                <c:pt idx="134">
                  <c:v>3.568698155267242</c:v>
                </c:pt>
                <c:pt idx="135">
                  <c:v>3.6239538773132267</c:v>
                </c:pt>
                <c:pt idx="136">
                  <c:v>3.682815577999719</c:v>
                </c:pt>
                <c:pt idx="137">
                  <c:v>3.7830311927290268</c:v>
                </c:pt>
                <c:pt idx="138">
                  <c:v>3.9282994340686628</c:v>
                </c:pt>
                <c:pt idx="139">
                  <c:v>3.8982599197150023</c:v>
                </c:pt>
                <c:pt idx="140">
                  <c:v>3.8682323200417272</c:v>
                </c:pt>
                <c:pt idx="141">
                  <c:v>4.013488667309929</c:v>
                </c:pt>
                <c:pt idx="142">
                  <c:v>4.158741396372449</c:v>
                </c:pt>
                <c:pt idx="143">
                  <c:v>4.304106092372052</c:v>
                </c:pt>
                <c:pt idx="144">
                  <c:v>4.414163389629039</c:v>
                </c:pt>
                <c:pt idx="145">
                  <c:v>4.408694167423363</c:v>
                </c:pt>
                <c:pt idx="146">
                  <c:v>4.4033581992078155</c:v>
                </c:pt>
                <c:pt idx="147">
                  <c:v>4.548593538637618</c:v>
                </c:pt>
                <c:pt idx="148">
                  <c:v>4.6938252249144625</c:v>
                </c:pt>
                <c:pt idx="149">
                  <c:v>4.839151310663738</c:v>
                </c:pt>
                <c:pt idx="150">
                  <c:v>4.984375667367033</c:v>
                </c:pt>
                <c:pt idx="151">
                  <c:v>5.129596350088718</c:v>
                </c:pt>
                <c:pt idx="152">
                  <c:v>5.274813351852629</c:v>
                </c:pt>
                <c:pt idx="153">
                  <c:v>5.274815262952416</c:v>
                </c:pt>
                <c:pt idx="154">
                  <c:v>5.274813351852629</c:v>
                </c:pt>
                <c:pt idx="155">
                  <c:v>5.274813351852629</c:v>
                </c:pt>
                <c:pt idx="156">
                  <c:v>5.274813351852629</c:v>
                </c:pt>
                <c:pt idx="157">
                  <c:v>5.274813351852629</c:v>
                </c:pt>
                <c:pt idx="158">
                  <c:v>5.274793803597703</c:v>
                </c:pt>
                <c:pt idx="159">
                  <c:v>5.274813351852629</c:v>
                </c:pt>
                <c:pt idx="160">
                  <c:v>5.274813351852629</c:v>
                </c:pt>
                <c:pt idx="161">
                  <c:v>5.274813351852629</c:v>
                </c:pt>
                <c:pt idx="162">
                  <c:v>5.274813351852629</c:v>
                </c:pt>
                <c:pt idx="163">
                  <c:v>5.274813351852629</c:v>
                </c:pt>
                <c:pt idx="164">
                  <c:v>5.274793803597703</c:v>
                </c:pt>
                <c:pt idx="165">
                  <c:v>5.274813351852629</c:v>
                </c:pt>
                <c:pt idx="166">
                  <c:v>5.274793803597703</c:v>
                </c:pt>
                <c:pt idx="167">
                  <c:v>5.274813351852629</c:v>
                </c:pt>
                <c:pt idx="168">
                  <c:v>5.274813351852629</c:v>
                </c:pt>
                <c:pt idx="169">
                  <c:v>5.274813351852629</c:v>
                </c:pt>
                <c:pt idx="170">
                  <c:v>5.274813351852629</c:v>
                </c:pt>
                <c:pt idx="171">
                  <c:v>5.274813351852629</c:v>
                </c:pt>
                <c:pt idx="172">
                  <c:v>5.274793803597703</c:v>
                </c:pt>
                <c:pt idx="173">
                  <c:v>5.274813351852629</c:v>
                </c:pt>
                <c:pt idx="174">
                  <c:v>5.274813351852629</c:v>
                </c:pt>
                <c:pt idx="175">
                  <c:v>5.274813351852629</c:v>
                </c:pt>
                <c:pt idx="176">
                  <c:v>5.274793803597703</c:v>
                </c:pt>
                <c:pt idx="177">
                  <c:v>5.274813351852629</c:v>
                </c:pt>
                <c:pt idx="178">
                  <c:v>5.274813351852629</c:v>
                </c:pt>
                <c:pt idx="179">
                  <c:v>5.274813351852629</c:v>
                </c:pt>
                <c:pt idx="180">
                  <c:v>5.274813351852629</c:v>
                </c:pt>
                <c:pt idx="181">
                  <c:v>5.274813351852629</c:v>
                </c:pt>
                <c:pt idx="182">
                  <c:v>5.274813351852629</c:v>
                </c:pt>
                <c:pt idx="183">
                  <c:v>5.274813351852629</c:v>
                </c:pt>
                <c:pt idx="184">
                  <c:v>5.274813351852629</c:v>
                </c:pt>
                <c:pt idx="185">
                  <c:v>5.274813351852629</c:v>
                </c:pt>
                <c:pt idx="186">
                  <c:v>5.274813351852629</c:v>
                </c:pt>
                <c:pt idx="187">
                  <c:v>5.274813351852629</c:v>
                </c:pt>
                <c:pt idx="188">
                  <c:v>5.274813351852629</c:v>
                </c:pt>
                <c:pt idx="189">
                  <c:v>5.274813351852629</c:v>
                </c:pt>
                <c:pt idx="190">
                  <c:v>5.274813351852629</c:v>
                </c:pt>
                <c:pt idx="191">
                  <c:v>5.274813351852629</c:v>
                </c:pt>
                <c:pt idx="192">
                  <c:v>5.274813351852629</c:v>
                </c:pt>
                <c:pt idx="193">
                  <c:v>5.274793803597703</c:v>
                </c:pt>
                <c:pt idx="194">
                  <c:v>5.274793803597703</c:v>
                </c:pt>
                <c:pt idx="195">
                  <c:v>5.274813351852629</c:v>
                </c:pt>
                <c:pt idx="196">
                  <c:v>5.274813351852629</c:v>
                </c:pt>
                <c:pt idx="197">
                  <c:v>5.274813351852629</c:v>
                </c:pt>
                <c:pt idx="198">
                  <c:v>5.274793803597703</c:v>
                </c:pt>
                <c:pt idx="199">
                  <c:v>5.274813351852629</c:v>
                </c:pt>
                <c:pt idx="200">
                  <c:v>5.274813351852629</c:v>
                </c:pt>
                <c:pt idx="201">
                  <c:v>5.274813351852629</c:v>
                </c:pt>
                <c:pt idx="202">
                  <c:v>5.274813351852629</c:v>
                </c:pt>
                <c:pt idx="203">
                  <c:v>5.274813351852629</c:v>
                </c:pt>
                <c:pt idx="204">
                  <c:v>5.274813351852629</c:v>
                </c:pt>
                <c:pt idx="205">
                  <c:v>5.274813351852629</c:v>
                </c:pt>
                <c:pt idx="206">
                  <c:v>5.274813351852629</c:v>
                </c:pt>
                <c:pt idx="207">
                  <c:v>5.274793803597703</c:v>
                </c:pt>
                <c:pt idx="208">
                  <c:v>5.274813351852629</c:v>
                </c:pt>
                <c:pt idx="209">
                  <c:v>5.274813351852629</c:v>
                </c:pt>
                <c:pt idx="210">
                  <c:v>5.274813351852629</c:v>
                </c:pt>
                <c:pt idx="211">
                  <c:v>5.274813351852629</c:v>
                </c:pt>
                <c:pt idx="212">
                  <c:v>5.274813351852629</c:v>
                </c:pt>
                <c:pt idx="213">
                  <c:v>5.274813351852629</c:v>
                </c:pt>
                <c:pt idx="214">
                  <c:v>5.274813351852629</c:v>
                </c:pt>
                <c:pt idx="215">
                  <c:v>5.274813351852629</c:v>
                </c:pt>
                <c:pt idx="216">
                  <c:v>5.274813351852629</c:v>
                </c:pt>
                <c:pt idx="217">
                  <c:v>5.274815262952416</c:v>
                </c:pt>
                <c:pt idx="218">
                  <c:v>5.274813351852629</c:v>
                </c:pt>
                <c:pt idx="219">
                  <c:v>5.274813351852629</c:v>
                </c:pt>
                <c:pt idx="220">
                  <c:v>5.274813351852629</c:v>
                </c:pt>
                <c:pt idx="221">
                  <c:v>5.274813351852629</c:v>
                </c:pt>
                <c:pt idx="222">
                  <c:v>5.274813351852629</c:v>
                </c:pt>
                <c:pt idx="223">
                  <c:v>5.274813351852629</c:v>
                </c:pt>
                <c:pt idx="224">
                  <c:v>5.274813351852629</c:v>
                </c:pt>
                <c:pt idx="225">
                  <c:v>5.274813351852629</c:v>
                </c:pt>
                <c:pt idx="226">
                  <c:v>5.274813351852629</c:v>
                </c:pt>
                <c:pt idx="227">
                  <c:v>5.274813351852629</c:v>
                </c:pt>
                <c:pt idx="228">
                  <c:v>5.274813351852629</c:v>
                </c:pt>
                <c:pt idx="229">
                  <c:v>5.274793803597703</c:v>
                </c:pt>
                <c:pt idx="230">
                  <c:v>5.274813351852629</c:v>
                </c:pt>
                <c:pt idx="231">
                  <c:v>5.274813351852629</c:v>
                </c:pt>
                <c:pt idx="232">
                  <c:v>5.274813351852629</c:v>
                </c:pt>
                <c:pt idx="233">
                  <c:v>5.274813351852629</c:v>
                </c:pt>
                <c:pt idx="234">
                  <c:v>5.274793803597703</c:v>
                </c:pt>
                <c:pt idx="235">
                  <c:v>5.274813351852629</c:v>
                </c:pt>
                <c:pt idx="236">
                  <c:v>5.274813351852629</c:v>
                </c:pt>
                <c:pt idx="237">
                  <c:v>5.274813351852629</c:v>
                </c:pt>
                <c:pt idx="238">
                  <c:v>5.274813351852629</c:v>
                </c:pt>
                <c:pt idx="239">
                  <c:v>5.274813351852629</c:v>
                </c:pt>
                <c:pt idx="240">
                  <c:v>5.274813351852629</c:v>
                </c:pt>
                <c:pt idx="241">
                  <c:v>5.274813351852629</c:v>
                </c:pt>
                <c:pt idx="242">
                  <c:v>5.274813351852629</c:v>
                </c:pt>
                <c:pt idx="243">
                  <c:v>5.274813351852629</c:v>
                </c:pt>
                <c:pt idx="244">
                  <c:v>5.274813351852629</c:v>
                </c:pt>
                <c:pt idx="245">
                  <c:v>5.274813351852629</c:v>
                </c:pt>
                <c:pt idx="246">
                  <c:v>5.274813351852629</c:v>
                </c:pt>
                <c:pt idx="247">
                  <c:v>5.274813351852629</c:v>
                </c:pt>
              </c:numCache>
            </c:numRef>
          </c:val>
          <c:smooth val="0"/>
        </c:ser>
        <c:marker val="1"/>
        <c:axId val="15825715"/>
        <c:axId val="8213708"/>
      </c:lineChart>
      <c:cat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auto val="1"/>
        <c:lblOffset val="100"/>
        <c:tickMarkSkip val="10"/>
        <c:noMultiLvlLbl val="0"/>
      </c:catAx>
      <c:valAx>
        <c:axId val="821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Strap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25715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Left Side
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95"/>
          <c:w val="0.89825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Fraction'!$B$4:$B$251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Fraction'!$C$4:$C$251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Fraction'!$D$4:$D$251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6814509"/>
        <c:axId val="61330582"/>
      </c:scatterChart>
      <c:valAx>
        <c:axId val="681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0582"/>
        <c:crosses val="autoZero"/>
        <c:crossBetween val="midCat"/>
        <c:dispUnits/>
      </c:valAx>
      <c:valAx>
        <c:axId val="6133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.4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5</xdr:row>
      <xdr:rowOff>152400</xdr:rowOff>
    </xdr:from>
    <xdr:to>
      <xdr:col>23</xdr:col>
      <xdr:colOff>85725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686550" y="962025"/>
        <a:ext cx="5410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5149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438150</xdr:colOff>
      <xdr:row>8</xdr:row>
      <xdr:rowOff>114300</xdr:rowOff>
    </xdr:from>
    <xdr:to>
      <xdr:col>46</xdr:col>
      <xdr:colOff>76200</xdr:colOff>
      <xdr:row>30</xdr:row>
      <xdr:rowOff>114300</xdr:rowOff>
    </xdr:to>
    <xdr:graphicFrame>
      <xdr:nvGraphicFramePr>
        <xdr:cNvPr id="3" name="Chart 4"/>
        <xdr:cNvGraphicFramePr/>
      </xdr:nvGraphicFramePr>
      <xdr:xfrm>
        <a:off x="16544925" y="1409700"/>
        <a:ext cx="55721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73</xdr:col>
      <xdr:colOff>323850</xdr:colOff>
      <xdr:row>0</xdr:row>
      <xdr:rowOff>85725</xdr:rowOff>
    </xdr:from>
    <xdr:to>
      <xdr:col>84</xdr:col>
      <xdr:colOff>419100</xdr:colOff>
      <xdr:row>24</xdr:row>
      <xdr:rowOff>114300</xdr:rowOff>
    </xdr:to>
    <xdr:graphicFrame>
      <xdr:nvGraphicFramePr>
        <xdr:cNvPr id="4" name="Chart 5"/>
        <xdr:cNvGraphicFramePr/>
      </xdr:nvGraphicFramePr>
      <xdr:xfrm>
        <a:off x="37328475" y="85725"/>
        <a:ext cx="64865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73</xdr:col>
      <xdr:colOff>38100</xdr:colOff>
      <xdr:row>26</xdr:row>
      <xdr:rowOff>142875</xdr:rowOff>
    </xdr:from>
    <xdr:to>
      <xdr:col>85</xdr:col>
      <xdr:colOff>371475</xdr:colOff>
      <xdr:row>55</xdr:row>
      <xdr:rowOff>133350</xdr:rowOff>
    </xdr:to>
    <xdr:graphicFrame>
      <xdr:nvGraphicFramePr>
        <xdr:cNvPr id="5" name="Chart 6"/>
        <xdr:cNvGraphicFramePr/>
      </xdr:nvGraphicFramePr>
      <xdr:xfrm>
        <a:off x="37042725" y="4352925"/>
        <a:ext cx="7305675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142875</xdr:rowOff>
    </xdr:from>
    <xdr:to>
      <xdr:col>12</xdr:col>
      <xdr:colOff>323850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1276350"/>
        <a:ext cx="4752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M30" sqref="AM30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-49.2352</v>
      </c>
      <c r="C5">
        <v>28.426</v>
      </c>
      <c r="D5">
        <v>-11.75</v>
      </c>
      <c r="E5"/>
      <c r="F5">
        <v>6.2992</v>
      </c>
      <c r="G5">
        <v>-61.6606</v>
      </c>
      <c r="H5">
        <v>-91.995</v>
      </c>
      <c r="I5"/>
      <c r="J5">
        <v>139.6666</v>
      </c>
      <c r="K5">
        <v>-80.6365</v>
      </c>
      <c r="L5">
        <v>-11.75</v>
      </c>
    </row>
    <row r="6" spans="1:12" ht="12.75">
      <c r="A6" s="2">
        <f>A5+1</f>
        <v>1</v>
      </c>
      <c r="B6">
        <v>-49.2568</v>
      </c>
      <c r="C6">
        <v>28.3885</v>
      </c>
      <c r="D6">
        <v>-11.75</v>
      </c>
      <c r="E6"/>
      <c r="F6">
        <v>6.2992</v>
      </c>
      <c r="G6">
        <v>-61.7105</v>
      </c>
      <c r="H6">
        <v>-91.995</v>
      </c>
      <c r="I6"/>
      <c r="J6">
        <v>139.645</v>
      </c>
      <c r="K6">
        <v>-80.674</v>
      </c>
      <c r="L6">
        <v>-11.75</v>
      </c>
    </row>
    <row r="7" spans="1:12" ht="12.75">
      <c r="A7" s="2">
        <f aca="true" t="shared" si="0" ref="A7:A70">A6+1</f>
        <v>2</v>
      </c>
      <c r="B7">
        <v>-49.3454</v>
      </c>
      <c r="C7">
        <v>28.2351</v>
      </c>
      <c r="D7">
        <v>-11.75</v>
      </c>
      <c r="E7"/>
      <c r="F7">
        <v>6.2992</v>
      </c>
      <c r="G7">
        <v>-61.9151</v>
      </c>
      <c r="H7">
        <v>-91.995</v>
      </c>
      <c r="I7"/>
      <c r="J7">
        <v>139.5564</v>
      </c>
      <c r="K7">
        <v>-80.8274</v>
      </c>
      <c r="L7">
        <v>-11.75</v>
      </c>
    </row>
    <row r="8" spans="1:12" ht="12.75">
      <c r="A8" s="2">
        <f t="shared" si="0"/>
        <v>3</v>
      </c>
      <c r="B8">
        <v>-49.4694</v>
      </c>
      <c r="C8">
        <v>28.0204</v>
      </c>
      <c r="D8">
        <v>-11.75</v>
      </c>
      <c r="E8"/>
      <c r="F8">
        <v>6.2992</v>
      </c>
      <c r="G8">
        <v>-62.2013</v>
      </c>
      <c r="H8">
        <v>-91.995</v>
      </c>
      <c r="I8"/>
      <c r="J8">
        <v>139.4324</v>
      </c>
      <c r="K8">
        <v>-81.0421</v>
      </c>
      <c r="L8">
        <v>-11.75</v>
      </c>
    </row>
    <row r="9" spans="1:12" ht="12.75">
      <c r="A9" s="2">
        <f t="shared" si="0"/>
        <v>4</v>
      </c>
      <c r="B9">
        <v>-49.3606</v>
      </c>
      <c r="C9">
        <v>28.2088</v>
      </c>
      <c r="D9">
        <v>-11.8038</v>
      </c>
      <c r="E9"/>
      <c r="F9">
        <v>6.0786</v>
      </c>
      <c r="G9">
        <v>-62.4962</v>
      </c>
      <c r="H9">
        <v>-91.995</v>
      </c>
      <c r="I9"/>
      <c r="J9">
        <v>139.1408</v>
      </c>
      <c r="K9">
        <v>-81.5472</v>
      </c>
      <c r="L9">
        <v>-10.9682</v>
      </c>
    </row>
    <row r="10" spans="1:12" ht="12.75">
      <c r="A10" s="2">
        <f t="shared" si="0"/>
        <v>5</v>
      </c>
      <c r="B10">
        <v>-49.2527</v>
      </c>
      <c r="C10">
        <v>28.3957</v>
      </c>
      <c r="D10">
        <v>-11.8559</v>
      </c>
      <c r="E10"/>
      <c r="F10">
        <v>5.8566</v>
      </c>
      <c r="G10">
        <v>-62.7952</v>
      </c>
      <c r="H10">
        <v>-91.995</v>
      </c>
      <c r="I10"/>
      <c r="J10">
        <v>138.8483</v>
      </c>
      <c r="K10">
        <v>-82.0539</v>
      </c>
      <c r="L10">
        <v>-10.1848</v>
      </c>
    </row>
    <row r="11" spans="1:12" ht="12.75">
      <c r="A11" s="2">
        <f t="shared" si="0"/>
        <v>6</v>
      </c>
      <c r="B11">
        <v>-49.1457</v>
      </c>
      <c r="C11">
        <v>28.5811</v>
      </c>
      <c r="D11">
        <v>-11.9064</v>
      </c>
      <c r="E11"/>
      <c r="F11">
        <v>5.6331</v>
      </c>
      <c r="G11">
        <v>-63.0986</v>
      </c>
      <c r="H11">
        <v>-91.995</v>
      </c>
      <c r="I11"/>
      <c r="J11">
        <v>138.5549</v>
      </c>
      <c r="K11">
        <v>-82.5621</v>
      </c>
      <c r="L11">
        <v>-9.3996</v>
      </c>
    </row>
    <row r="12" spans="1:12" ht="12.75">
      <c r="A12" s="2">
        <f t="shared" si="0"/>
        <v>7</v>
      </c>
      <c r="B12">
        <v>-49.0395</v>
      </c>
      <c r="C12">
        <v>28.765</v>
      </c>
      <c r="D12">
        <v>-11.9554</v>
      </c>
      <c r="E12"/>
      <c r="F12">
        <v>5.4081</v>
      </c>
      <c r="G12">
        <v>-63.4061</v>
      </c>
      <c r="H12">
        <v>-91.995</v>
      </c>
      <c r="I12"/>
      <c r="J12">
        <v>138.2606</v>
      </c>
      <c r="K12">
        <v>-83.0718</v>
      </c>
      <c r="L12">
        <v>-8.6128</v>
      </c>
    </row>
    <row r="13" spans="1:12" ht="12.75">
      <c r="A13" s="2">
        <f t="shared" si="0"/>
        <v>8</v>
      </c>
      <c r="B13">
        <v>-48.9341</v>
      </c>
      <c r="C13">
        <v>28.9475</v>
      </c>
      <c r="D13">
        <v>-12.0029</v>
      </c>
      <c r="E13"/>
      <c r="F13">
        <v>5.1815</v>
      </c>
      <c r="G13">
        <v>-63.718</v>
      </c>
      <c r="H13">
        <v>-91.995</v>
      </c>
      <c r="I13"/>
      <c r="J13">
        <v>137.9654</v>
      </c>
      <c r="K13">
        <v>-83.583</v>
      </c>
      <c r="L13">
        <v>-7.8241</v>
      </c>
    </row>
    <row r="14" spans="1:12" ht="12.75">
      <c r="A14" s="2">
        <f t="shared" si="0"/>
        <v>9</v>
      </c>
      <c r="B14">
        <v>-49.0253</v>
      </c>
      <c r="C14">
        <v>28.7896</v>
      </c>
      <c r="D14">
        <v>-11.9286</v>
      </c>
      <c r="E14"/>
      <c r="F14">
        <v>5.0838</v>
      </c>
      <c r="G14">
        <v>-63.8732</v>
      </c>
      <c r="H14">
        <v>-91.995</v>
      </c>
      <c r="I14"/>
      <c r="J14">
        <v>137.8743</v>
      </c>
      <c r="K14">
        <v>-83.7409</v>
      </c>
      <c r="L14">
        <v>-7.7499</v>
      </c>
    </row>
    <row r="15" spans="1:12" ht="12.75">
      <c r="A15" s="2">
        <f t="shared" si="0"/>
        <v>10</v>
      </c>
      <c r="B15">
        <v>-49.1165</v>
      </c>
      <c r="C15">
        <v>28.6317</v>
      </c>
      <c r="D15">
        <v>-11.8544</v>
      </c>
      <c r="E15"/>
      <c r="F15">
        <v>4.986</v>
      </c>
      <c r="G15">
        <v>-64.0285</v>
      </c>
      <c r="H15">
        <v>-91.995</v>
      </c>
      <c r="I15"/>
      <c r="J15">
        <v>137.7831</v>
      </c>
      <c r="K15">
        <v>-83.8988</v>
      </c>
      <c r="L15">
        <v>-7.6757</v>
      </c>
    </row>
    <row r="16" spans="1:12" ht="12.75">
      <c r="A16" s="2">
        <f t="shared" si="0"/>
        <v>11</v>
      </c>
      <c r="B16">
        <v>-49.2988</v>
      </c>
      <c r="C16">
        <v>28.3158</v>
      </c>
      <c r="D16">
        <v>-11.706</v>
      </c>
      <c r="E16"/>
      <c r="F16">
        <v>4.7904</v>
      </c>
      <c r="G16">
        <v>-64.3389</v>
      </c>
      <c r="H16">
        <v>-91.995</v>
      </c>
      <c r="I16"/>
      <c r="J16">
        <v>137.6007</v>
      </c>
      <c r="K16">
        <v>-84.2147</v>
      </c>
      <c r="L16">
        <v>-7.5272</v>
      </c>
    </row>
    <row r="17" spans="1:12" ht="12.75">
      <c r="A17" s="2">
        <f t="shared" si="0"/>
        <v>12</v>
      </c>
      <c r="B17">
        <v>-49.4811</v>
      </c>
      <c r="C17">
        <v>28</v>
      </c>
      <c r="D17">
        <v>-11.5575</v>
      </c>
      <c r="E17"/>
      <c r="F17">
        <v>4.5949</v>
      </c>
      <c r="G17">
        <v>-64.6494</v>
      </c>
      <c r="H17">
        <v>-91.995</v>
      </c>
      <c r="I17"/>
      <c r="J17">
        <v>137.4184</v>
      </c>
      <c r="K17">
        <v>-84.5305</v>
      </c>
      <c r="L17">
        <v>-7.3788</v>
      </c>
    </row>
    <row r="18" spans="1:12" ht="12.75">
      <c r="A18" s="2">
        <f t="shared" si="0"/>
        <v>13</v>
      </c>
      <c r="B18">
        <v>-49.6635</v>
      </c>
      <c r="C18">
        <v>27.6842</v>
      </c>
      <c r="D18">
        <v>-11.4091</v>
      </c>
      <c r="E18"/>
      <c r="F18">
        <v>4.3993</v>
      </c>
      <c r="G18">
        <v>-64.9598</v>
      </c>
      <c r="H18">
        <v>-91.995</v>
      </c>
      <c r="I18"/>
      <c r="J18">
        <v>137.2361</v>
      </c>
      <c r="K18">
        <v>-84.8463</v>
      </c>
      <c r="L18">
        <v>-7.2303</v>
      </c>
    </row>
    <row r="19" spans="1:12" ht="12.75">
      <c r="A19" s="2">
        <f t="shared" si="0"/>
        <v>14</v>
      </c>
      <c r="B19">
        <v>-49.8458</v>
      </c>
      <c r="C19">
        <v>27.3683</v>
      </c>
      <c r="D19">
        <v>-11.2606</v>
      </c>
      <c r="E19"/>
      <c r="F19">
        <v>4.2038</v>
      </c>
      <c r="G19">
        <v>-65.2703</v>
      </c>
      <c r="H19">
        <v>-91.995</v>
      </c>
      <c r="I19"/>
      <c r="J19">
        <v>137.0537</v>
      </c>
      <c r="K19">
        <v>-85.1622</v>
      </c>
      <c r="L19">
        <v>-7.0819</v>
      </c>
    </row>
    <row r="20" spans="1:12" ht="12.75">
      <c r="A20" s="2">
        <f t="shared" si="0"/>
        <v>15</v>
      </c>
      <c r="B20">
        <v>-50.0282</v>
      </c>
      <c r="C20">
        <v>27.0525</v>
      </c>
      <c r="D20">
        <v>-11.1122</v>
      </c>
      <c r="E20"/>
      <c r="F20">
        <v>4.0082</v>
      </c>
      <c r="G20">
        <v>-65.5807</v>
      </c>
      <c r="H20">
        <v>-91.995</v>
      </c>
      <c r="I20"/>
      <c r="J20">
        <v>136.8714</v>
      </c>
      <c r="K20">
        <v>-85.478</v>
      </c>
      <c r="L20">
        <v>-6.9334</v>
      </c>
    </row>
    <row r="21" spans="1:12" ht="12.75">
      <c r="A21" s="2">
        <f t="shared" si="0"/>
        <v>16</v>
      </c>
      <c r="B21">
        <v>-50.2105</v>
      </c>
      <c r="C21">
        <v>26.7367</v>
      </c>
      <c r="D21">
        <v>-10.9637</v>
      </c>
      <c r="E21"/>
      <c r="F21">
        <v>3.8126</v>
      </c>
      <c r="G21">
        <v>-65.8912</v>
      </c>
      <c r="H21">
        <v>-91.995</v>
      </c>
      <c r="I21"/>
      <c r="J21">
        <v>136.689</v>
      </c>
      <c r="K21">
        <v>-85.7938</v>
      </c>
      <c r="L21">
        <v>-6.785</v>
      </c>
    </row>
    <row r="22" spans="1:12" ht="12.75">
      <c r="A22" s="2">
        <f t="shared" si="0"/>
        <v>17</v>
      </c>
      <c r="B22">
        <v>-50.3929</v>
      </c>
      <c r="C22">
        <v>26.4209</v>
      </c>
      <c r="D22">
        <v>-10.8153</v>
      </c>
      <c r="E22"/>
      <c r="F22">
        <v>3.6171</v>
      </c>
      <c r="G22">
        <v>-66.2016</v>
      </c>
      <c r="H22">
        <v>-91.995</v>
      </c>
      <c r="I22"/>
      <c r="J22">
        <v>136.5067</v>
      </c>
      <c r="K22">
        <v>-86.1096</v>
      </c>
      <c r="L22">
        <v>-6.6365</v>
      </c>
    </row>
    <row r="23" spans="1:12" ht="12.75">
      <c r="A23" s="2">
        <f t="shared" si="0"/>
        <v>18</v>
      </c>
      <c r="B23">
        <v>-50.5752</v>
      </c>
      <c r="C23">
        <v>26.105</v>
      </c>
      <c r="D23">
        <v>-10.6668</v>
      </c>
      <c r="E23"/>
      <c r="F23">
        <v>3.4215</v>
      </c>
      <c r="G23">
        <v>-66.5121</v>
      </c>
      <c r="H23">
        <v>-91.995</v>
      </c>
      <c r="I23"/>
      <c r="J23">
        <v>136.3243</v>
      </c>
      <c r="K23">
        <v>-86.4255</v>
      </c>
      <c r="L23">
        <v>-6.488</v>
      </c>
    </row>
    <row r="24" spans="1:12" ht="12.75">
      <c r="A24" s="2">
        <f t="shared" si="0"/>
        <v>19</v>
      </c>
      <c r="B24">
        <v>-50.749</v>
      </c>
      <c r="C24">
        <v>25.804</v>
      </c>
      <c r="D24">
        <v>-10.5097</v>
      </c>
      <c r="E24"/>
      <c r="F24">
        <v>3.2067</v>
      </c>
      <c r="G24">
        <v>-66.8174</v>
      </c>
      <c r="H24">
        <v>-91.995</v>
      </c>
      <c r="I24"/>
      <c r="J24">
        <v>136.1358</v>
      </c>
      <c r="K24">
        <v>-86.7521</v>
      </c>
      <c r="L24">
        <v>-6.3216</v>
      </c>
    </row>
    <row r="25" spans="1:12" ht="12.75">
      <c r="A25" s="2">
        <f t="shared" si="0"/>
        <v>20</v>
      </c>
      <c r="B25">
        <v>-50.8761</v>
      </c>
      <c r="C25">
        <v>25.5839</v>
      </c>
      <c r="D25">
        <v>-10.3031</v>
      </c>
      <c r="E25"/>
      <c r="F25">
        <v>2.8859</v>
      </c>
      <c r="G25">
        <v>-67.0964</v>
      </c>
      <c r="H25">
        <v>-91.995</v>
      </c>
      <c r="I25"/>
      <c r="J25">
        <v>135.9135</v>
      </c>
      <c r="K25">
        <v>-87.1371</v>
      </c>
      <c r="L25">
        <v>-6.054</v>
      </c>
    </row>
    <row r="26" spans="1:12" ht="12.75">
      <c r="A26" s="2">
        <f t="shared" si="0"/>
        <v>21</v>
      </c>
      <c r="B26">
        <v>-51.0584</v>
      </c>
      <c r="C26">
        <v>25.2681</v>
      </c>
      <c r="D26">
        <v>-10.1546</v>
      </c>
      <c r="E26"/>
      <c r="F26">
        <v>2.6903</v>
      </c>
      <c r="G26">
        <v>-67.407</v>
      </c>
      <c r="H26">
        <v>-91.995</v>
      </c>
      <c r="I26"/>
      <c r="J26">
        <v>135.7311</v>
      </c>
      <c r="K26">
        <v>-87.4529</v>
      </c>
      <c r="L26">
        <v>-5.9055</v>
      </c>
    </row>
    <row r="27" spans="1:12" ht="12.75">
      <c r="A27" s="2">
        <f t="shared" si="0"/>
        <v>22</v>
      </c>
      <c r="B27">
        <v>-51.1702</v>
      </c>
      <c r="C27">
        <v>25.0744</v>
      </c>
      <c r="D27">
        <v>-9.9008</v>
      </c>
      <c r="E27"/>
      <c r="F27">
        <v>2.3269</v>
      </c>
      <c r="G27">
        <v>-67.6662</v>
      </c>
      <c r="H27">
        <v>-91.995</v>
      </c>
      <c r="I27"/>
      <c r="J27">
        <v>135.503</v>
      </c>
      <c r="K27">
        <v>-87.8481</v>
      </c>
      <c r="L27">
        <v>-5.6146</v>
      </c>
    </row>
    <row r="28" spans="1:12" ht="12.75">
      <c r="A28" s="2">
        <f t="shared" si="0"/>
        <v>23</v>
      </c>
      <c r="B28">
        <v>-51.3464</v>
      </c>
      <c r="C28">
        <v>24.7692</v>
      </c>
      <c r="D28">
        <v>-9.7411</v>
      </c>
      <c r="E28"/>
      <c r="F28">
        <v>2.116</v>
      </c>
      <c r="G28">
        <v>-67.9712</v>
      </c>
      <c r="H28">
        <v>-91.995</v>
      </c>
      <c r="I28"/>
      <c r="J28">
        <v>135.3168</v>
      </c>
      <c r="K28">
        <v>-88.1706</v>
      </c>
      <c r="L28">
        <v>-5.4556</v>
      </c>
    </row>
    <row r="29" spans="1:12" ht="12.75">
      <c r="A29" s="2">
        <f t="shared" si="0"/>
        <v>24</v>
      </c>
      <c r="B29">
        <v>-51.4436</v>
      </c>
      <c r="C29">
        <v>24.6008</v>
      </c>
      <c r="D29">
        <v>-9.4361</v>
      </c>
      <c r="E29"/>
      <c r="F29">
        <v>1.7108</v>
      </c>
      <c r="G29">
        <v>-68.2037</v>
      </c>
      <c r="H29">
        <v>-91.995</v>
      </c>
      <c r="I29"/>
      <c r="J29">
        <v>135.0821</v>
      </c>
      <c r="K29">
        <v>-88.577</v>
      </c>
      <c r="L29">
        <v>-5.1611</v>
      </c>
    </row>
    <row r="30" spans="1:12" ht="12.75">
      <c r="A30" s="2">
        <f t="shared" si="0"/>
        <v>25</v>
      </c>
      <c r="B30">
        <v>-51.626</v>
      </c>
      <c r="C30">
        <v>24.285</v>
      </c>
      <c r="D30">
        <v>-9.2876</v>
      </c>
      <c r="E30"/>
      <c r="F30">
        <v>1.515</v>
      </c>
      <c r="G30">
        <v>-68.5146</v>
      </c>
      <c r="H30">
        <v>-91.995</v>
      </c>
      <c r="I30"/>
      <c r="J30">
        <v>134.8997</v>
      </c>
      <c r="K30">
        <v>-88.8929</v>
      </c>
      <c r="L30">
        <v>-5.0127</v>
      </c>
    </row>
    <row r="31" spans="1:12" ht="12.75">
      <c r="A31" s="2">
        <f t="shared" si="0"/>
        <v>26</v>
      </c>
      <c r="B31">
        <v>-51.7488</v>
      </c>
      <c r="C31">
        <v>24.0723</v>
      </c>
      <c r="D31">
        <v>-9.0467</v>
      </c>
      <c r="E31"/>
      <c r="F31">
        <v>1.1919</v>
      </c>
      <c r="G31">
        <v>-68.7912</v>
      </c>
      <c r="H31">
        <v>-91.995</v>
      </c>
      <c r="I31"/>
      <c r="J31">
        <v>134.6695</v>
      </c>
      <c r="K31">
        <v>-89.2918</v>
      </c>
      <c r="L31">
        <v>-4.7961</v>
      </c>
    </row>
    <row r="32" spans="1:12" ht="12.75">
      <c r="A32" s="2">
        <f t="shared" si="0"/>
        <v>27</v>
      </c>
      <c r="B32">
        <v>-51.8115</v>
      </c>
      <c r="C32">
        <v>23.9638</v>
      </c>
      <c r="D32">
        <v>-8.7457</v>
      </c>
      <c r="E32"/>
      <c r="F32">
        <v>0.7772</v>
      </c>
      <c r="G32">
        <v>-69.0698</v>
      </c>
      <c r="H32">
        <v>-91.995</v>
      </c>
      <c r="I32"/>
      <c r="J32">
        <v>134.3707</v>
      </c>
      <c r="K32">
        <v>-89.8092</v>
      </c>
      <c r="L32">
        <v>-4.5713</v>
      </c>
    </row>
    <row r="33" spans="1:12" ht="12.75">
      <c r="A33" s="2">
        <f t="shared" si="0"/>
        <v>28</v>
      </c>
      <c r="B33">
        <v>-51.8779</v>
      </c>
      <c r="C33">
        <v>23.8488</v>
      </c>
      <c r="D33">
        <v>-8.451</v>
      </c>
      <c r="E33"/>
      <c r="F33">
        <v>0.3709</v>
      </c>
      <c r="G33">
        <v>-69.3514</v>
      </c>
      <c r="H33">
        <v>-91.995</v>
      </c>
      <c r="I33"/>
      <c r="J33">
        <v>134.0754</v>
      </c>
      <c r="K33">
        <v>-90.3208</v>
      </c>
      <c r="L33">
        <v>-4.3469</v>
      </c>
    </row>
    <row r="34" spans="1:12" ht="12.75">
      <c r="A34" s="2">
        <f t="shared" si="0"/>
        <v>29</v>
      </c>
      <c r="B34">
        <v>-51.9514</v>
      </c>
      <c r="C34">
        <v>23.7214</v>
      </c>
      <c r="D34">
        <v>-8.1655</v>
      </c>
      <c r="E34"/>
      <c r="F34">
        <v>-0.0223</v>
      </c>
      <c r="G34">
        <v>-69.6354</v>
      </c>
      <c r="H34">
        <v>-91.995</v>
      </c>
      <c r="I34"/>
      <c r="J34">
        <v>133.7875</v>
      </c>
      <c r="K34">
        <v>-90.8195</v>
      </c>
      <c r="L34">
        <v>-4.1231</v>
      </c>
    </row>
    <row r="35" spans="1:12" ht="12.75">
      <c r="A35" s="2">
        <f t="shared" si="0"/>
        <v>30</v>
      </c>
      <c r="B35">
        <v>-52.0079</v>
      </c>
      <c r="C35">
        <v>23.6235</v>
      </c>
      <c r="D35">
        <v>-7.862</v>
      </c>
      <c r="E35"/>
      <c r="F35">
        <v>-0.4635</v>
      </c>
      <c r="G35">
        <v>-69.9241</v>
      </c>
      <c r="H35">
        <v>-91.995</v>
      </c>
      <c r="I35"/>
      <c r="J35">
        <v>133.4752</v>
      </c>
      <c r="K35">
        <v>-91.3604</v>
      </c>
      <c r="L35">
        <v>-3.9089</v>
      </c>
    </row>
    <row r="36" spans="1:12" ht="12.75">
      <c r="A36" s="2">
        <f t="shared" si="0"/>
        <v>31</v>
      </c>
      <c r="B36">
        <v>-52.0767</v>
      </c>
      <c r="C36">
        <v>23.5043</v>
      </c>
      <c r="D36">
        <v>-7.5733</v>
      </c>
      <c r="E36"/>
      <c r="F36">
        <v>-0.8811</v>
      </c>
      <c r="G36">
        <v>-70.2159</v>
      </c>
      <c r="H36">
        <v>-91.995</v>
      </c>
      <c r="I36"/>
      <c r="J36">
        <v>133.1759</v>
      </c>
      <c r="K36">
        <v>-91.8787</v>
      </c>
      <c r="L36">
        <v>-3.6977</v>
      </c>
    </row>
    <row r="37" spans="1:12" ht="12.75">
      <c r="A37" s="2">
        <f t="shared" si="0"/>
        <v>32</v>
      </c>
      <c r="B37">
        <v>-52.1497</v>
      </c>
      <c r="C37">
        <v>23.378</v>
      </c>
      <c r="D37">
        <v>-7.29</v>
      </c>
      <c r="E37"/>
      <c r="F37">
        <v>-1.2904</v>
      </c>
      <c r="G37">
        <v>-70.5095</v>
      </c>
      <c r="H37">
        <v>-91.995</v>
      </c>
      <c r="I37"/>
      <c r="J37">
        <v>132.8811</v>
      </c>
      <c r="K37">
        <v>-92.3893</v>
      </c>
      <c r="L37">
        <v>-3.486</v>
      </c>
    </row>
    <row r="38" spans="1:12" ht="12.75">
      <c r="A38" s="2">
        <f t="shared" si="0"/>
        <v>33</v>
      </c>
      <c r="B38">
        <v>-52.2285</v>
      </c>
      <c r="C38">
        <v>23.2414</v>
      </c>
      <c r="D38">
        <v>-7.0139</v>
      </c>
      <c r="E38"/>
      <c r="F38">
        <v>-1.6881</v>
      </c>
      <c r="G38">
        <v>-70.8053</v>
      </c>
      <c r="H38">
        <v>-91.995</v>
      </c>
      <c r="I38"/>
      <c r="J38">
        <v>132.5926</v>
      </c>
      <c r="K38">
        <v>-92.889</v>
      </c>
      <c r="L38">
        <v>-3.2748</v>
      </c>
    </row>
    <row r="39" spans="1:12" ht="12.75">
      <c r="A39" s="2">
        <f t="shared" si="0"/>
        <v>34</v>
      </c>
      <c r="B39">
        <v>-52.3129</v>
      </c>
      <c r="C39">
        <v>23.0953</v>
      </c>
      <c r="D39">
        <v>-6.7447</v>
      </c>
      <c r="E39"/>
      <c r="F39">
        <v>-2.0749</v>
      </c>
      <c r="G39">
        <v>-71.1029</v>
      </c>
      <c r="H39">
        <v>-91.995</v>
      </c>
      <c r="I39"/>
      <c r="J39">
        <v>132.3101</v>
      </c>
      <c r="K39">
        <v>-93.3784</v>
      </c>
      <c r="L39">
        <v>-3.0641</v>
      </c>
    </row>
    <row r="40" spans="1:12" ht="12.75">
      <c r="A40" s="2">
        <f t="shared" si="0"/>
        <v>35</v>
      </c>
      <c r="B40">
        <v>-52.407</v>
      </c>
      <c r="C40">
        <v>22.9322</v>
      </c>
      <c r="D40">
        <v>-6.4722</v>
      </c>
      <c r="E40"/>
      <c r="F40">
        <v>-2.453</v>
      </c>
      <c r="G40">
        <v>-71.3729</v>
      </c>
      <c r="H40">
        <v>-91.995</v>
      </c>
      <c r="I40"/>
      <c r="J40">
        <v>132.0403</v>
      </c>
      <c r="K40">
        <v>-93.8457</v>
      </c>
      <c r="L40">
        <v>-2.8843</v>
      </c>
    </row>
    <row r="41" spans="1:12" ht="12.75">
      <c r="A41" s="2">
        <f t="shared" si="0"/>
        <v>36</v>
      </c>
      <c r="B41">
        <v>-52.4419</v>
      </c>
      <c r="C41">
        <v>22.8719</v>
      </c>
      <c r="D41">
        <v>-6.1269</v>
      </c>
      <c r="E41"/>
      <c r="F41">
        <v>-2.9434</v>
      </c>
      <c r="G41">
        <v>-71.6259</v>
      </c>
      <c r="H41">
        <v>-91.995</v>
      </c>
      <c r="I41"/>
      <c r="J41">
        <v>131.707</v>
      </c>
      <c r="K41">
        <v>-94.423</v>
      </c>
      <c r="L41">
        <v>-2.6935</v>
      </c>
    </row>
    <row r="42" spans="1:12" ht="12.75">
      <c r="A42" s="2">
        <f t="shared" si="0"/>
        <v>37</v>
      </c>
      <c r="B42">
        <v>-52.5607</v>
      </c>
      <c r="C42">
        <v>22.666</v>
      </c>
      <c r="D42">
        <v>-5.7825</v>
      </c>
      <c r="E42"/>
      <c r="F42">
        <v>-3.2818</v>
      </c>
      <c r="G42">
        <v>-71.9073</v>
      </c>
      <c r="H42">
        <v>-91.995</v>
      </c>
      <c r="I42"/>
      <c r="J42">
        <v>131.4798</v>
      </c>
      <c r="K42">
        <v>-94.8164</v>
      </c>
      <c r="L42">
        <v>-2.5295</v>
      </c>
    </row>
    <row r="43" spans="1:12" ht="12.75">
      <c r="A43" s="2">
        <f t="shared" si="0"/>
        <v>38</v>
      </c>
      <c r="B43">
        <v>-52.7325</v>
      </c>
      <c r="C43">
        <v>22.3685</v>
      </c>
      <c r="D43">
        <v>-5.2738</v>
      </c>
      <c r="E43"/>
      <c r="F43">
        <v>-3.541</v>
      </c>
      <c r="G43">
        <v>-72.2246</v>
      </c>
      <c r="H43">
        <v>-91.995</v>
      </c>
      <c r="I43"/>
      <c r="J43">
        <v>131.3478</v>
      </c>
      <c r="K43">
        <v>-95.0451</v>
      </c>
      <c r="L43">
        <v>-2.3764</v>
      </c>
    </row>
    <row r="44" spans="1:12" ht="12.75">
      <c r="A44" s="2">
        <f t="shared" si="0"/>
        <v>39</v>
      </c>
      <c r="B44">
        <v>-52.7622</v>
      </c>
      <c r="C44">
        <v>22.3171</v>
      </c>
      <c r="D44">
        <v>-4.6494</v>
      </c>
      <c r="E44"/>
      <c r="F44">
        <v>-4.0422</v>
      </c>
      <c r="G44">
        <v>-71.9238</v>
      </c>
      <c r="H44">
        <v>-91.995</v>
      </c>
      <c r="I44"/>
      <c r="J44">
        <v>131.0651</v>
      </c>
      <c r="K44">
        <v>-95.5348</v>
      </c>
      <c r="L44">
        <v>-2.7318</v>
      </c>
    </row>
    <row r="45" spans="1:12" ht="12.75">
      <c r="A45" s="2">
        <f t="shared" si="0"/>
        <v>40</v>
      </c>
      <c r="B45">
        <v>-52.7005</v>
      </c>
      <c r="C45">
        <v>22.4238</v>
      </c>
      <c r="D45">
        <v>-3.9961</v>
      </c>
      <c r="E45"/>
      <c r="F45">
        <v>-4.4908</v>
      </c>
      <c r="G45">
        <v>-71.334</v>
      </c>
      <c r="H45">
        <v>-91.995</v>
      </c>
      <c r="I45"/>
      <c r="J45">
        <v>130.8784</v>
      </c>
      <c r="K45">
        <v>-95.858</v>
      </c>
      <c r="L45">
        <v>-3.3562</v>
      </c>
    </row>
    <row r="46" spans="1:12" ht="12.75">
      <c r="A46" s="2">
        <f t="shared" si="0"/>
        <v>41</v>
      </c>
      <c r="B46">
        <v>-52.6388</v>
      </c>
      <c r="C46">
        <v>22.5308</v>
      </c>
      <c r="D46">
        <v>-3.3427</v>
      </c>
      <c r="E46"/>
      <c r="F46">
        <v>-4.9367</v>
      </c>
      <c r="G46">
        <v>-70.7422</v>
      </c>
      <c r="H46">
        <v>-91.995</v>
      </c>
      <c r="I46"/>
      <c r="J46">
        <v>130.6919</v>
      </c>
      <c r="K46">
        <v>-96.1812</v>
      </c>
      <c r="L46">
        <v>-3.9807</v>
      </c>
    </row>
    <row r="47" spans="1:12" ht="12.75">
      <c r="A47" s="2">
        <f t="shared" si="0"/>
        <v>42</v>
      </c>
      <c r="B47">
        <v>-52.7838</v>
      </c>
      <c r="C47">
        <v>22.2796</v>
      </c>
      <c r="D47">
        <v>-3.1383</v>
      </c>
      <c r="E47"/>
      <c r="F47">
        <v>-5.2284</v>
      </c>
      <c r="G47">
        <v>-71.0055</v>
      </c>
      <c r="H47">
        <v>-91.995</v>
      </c>
      <c r="I47"/>
      <c r="J47">
        <v>130.4744</v>
      </c>
      <c r="K47">
        <v>-96.5579</v>
      </c>
      <c r="L47">
        <v>-3.8262</v>
      </c>
    </row>
    <row r="48" spans="1:12" ht="12.75">
      <c r="A48" s="2">
        <f t="shared" si="0"/>
        <v>43</v>
      </c>
      <c r="B48">
        <v>-52.7478</v>
      </c>
      <c r="C48">
        <v>22.342</v>
      </c>
      <c r="D48">
        <v>-2.5371</v>
      </c>
      <c r="E48"/>
      <c r="F48">
        <v>-5.6036</v>
      </c>
      <c r="G48">
        <v>-70.4726</v>
      </c>
      <c r="H48">
        <v>-91.995</v>
      </c>
      <c r="I48"/>
      <c r="J48">
        <v>130.3219</v>
      </c>
      <c r="K48">
        <v>-96.822</v>
      </c>
      <c r="L48">
        <v>-4.3562</v>
      </c>
    </row>
    <row r="49" spans="1:12" ht="12.75">
      <c r="A49" s="2">
        <f t="shared" si="0"/>
        <v>44</v>
      </c>
      <c r="B49">
        <v>-52.7117</v>
      </c>
      <c r="C49">
        <v>22.4045</v>
      </c>
      <c r="D49">
        <v>-1.9357</v>
      </c>
      <c r="E49"/>
      <c r="F49">
        <v>-5.9772</v>
      </c>
      <c r="G49">
        <v>-69.9381</v>
      </c>
      <c r="H49">
        <v>-91.995</v>
      </c>
      <c r="I49"/>
      <c r="J49">
        <v>130.1695</v>
      </c>
      <c r="K49">
        <v>-97.086</v>
      </c>
      <c r="L49">
        <v>-4.8865</v>
      </c>
    </row>
    <row r="50" spans="1:12" ht="12.75">
      <c r="A50" s="2">
        <f t="shared" si="0"/>
        <v>45</v>
      </c>
      <c r="B50">
        <v>-52.6502</v>
      </c>
      <c r="C50">
        <v>22.511</v>
      </c>
      <c r="D50">
        <v>-0.9437</v>
      </c>
      <c r="E50"/>
      <c r="F50">
        <v>-6.6166</v>
      </c>
      <c r="G50">
        <v>-69.1357</v>
      </c>
      <c r="H50">
        <v>-91.995</v>
      </c>
      <c r="I50"/>
      <c r="J50">
        <v>129.8498</v>
      </c>
      <c r="K50">
        <v>-97.6396</v>
      </c>
      <c r="L50">
        <v>-5.6647</v>
      </c>
    </row>
    <row r="51" spans="1:12" ht="12.75">
      <c r="A51" s="2">
        <f t="shared" si="0"/>
        <v>46</v>
      </c>
      <c r="B51">
        <v>-52.6368</v>
      </c>
      <c r="C51">
        <v>22.5342</v>
      </c>
      <c r="D51">
        <v>-0.2531</v>
      </c>
      <c r="E51"/>
      <c r="F51">
        <v>-7.1458</v>
      </c>
      <c r="G51">
        <v>-68.4896</v>
      </c>
      <c r="H51">
        <v>-91.995</v>
      </c>
      <c r="I51"/>
      <c r="J51">
        <v>129.5443</v>
      </c>
      <c r="K51">
        <v>-98.1688</v>
      </c>
      <c r="L51">
        <v>-6.263</v>
      </c>
    </row>
    <row r="52" spans="1:12" ht="12.75">
      <c r="A52" s="2">
        <f t="shared" si="0"/>
        <v>47</v>
      </c>
      <c r="B52">
        <v>-52.5568</v>
      </c>
      <c r="C52">
        <v>22.6728</v>
      </c>
      <c r="D52">
        <v>0.3869</v>
      </c>
      <c r="E52"/>
      <c r="F52">
        <v>-7.5415</v>
      </c>
      <c r="G52">
        <v>-67.8611</v>
      </c>
      <c r="H52">
        <v>-91.995</v>
      </c>
      <c r="I52"/>
      <c r="J52">
        <v>129.353</v>
      </c>
      <c r="K52">
        <v>-98.5002</v>
      </c>
      <c r="L52">
        <v>-6.8442</v>
      </c>
    </row>
    <row r="53" spans="1:12" ht="12.75">
      <c r="A53" s="2">
        <f t="shared" si="0"/>
        <v>48</v>
      </c>
      <c r="B53">
        <v>-52.4766</v>
      </c>
      <c r="C53">
        <v>22.8117</v>
      </c>
      <c r="D53">
        <v>1.0274</v>
      </c>
      <c r="E53"/>
      <c r="F53">
        <v>-7.9341</v>
      </c>
      <c r="G53">
        <v>-67.2302</v>
      </c>
      <c r="H53">
        <v>-91.995</v>
      </c>
      <c r="I53"/>
      <c r="J53">
        <v>129.1617</v>
      </c>
      <c r="K53">
        <v>-98.8316</v>
      </c>
      <c r="L53">
        <v>-7.4258</v>
      </c>
    </row>
    <row r="54" spans="1:12" ht="12.75">
      <c r="A54" s="2">
        <f t="shared" si="0"/>
        <v>49</v>
      </c>
      <c r="B54">
        <v>-52.5927</v>
      </c>
      <c r="C54">
        <v>22.6106</v>
      </c>
      <c r="D54">
        <v>1.3011</v>
      </c>
      <c r="E54"/>
      <c r="F54">
        <v>-8.2371</v>
      </c>
      <c r="G54">
        <v>-67.2073</v>
      </c>
      <c r="H54">
        <v>-91.995</v>
      </c>
      <c r="I54"/>
      <c r="J54">
        <v>128.9374</v>
      </c>
      <c r="K54">
        <v>-99.2201</v>
      </c>
      <c r="L54">
        <v>-7.4729</v>
      </c>
    </row>
    <row r="55" spans="1:12" ht="12.75">
      <c r="A55" s="2">
        <f t="shared" si="0"/>
        <v>50</v>
      </c>
      <c r="B55">
        <v>-52.6991</v>
      </c>
      <c r="C55">
        <v>22.4263</v>
      </c>
      <c r="D55">
        <v>1.6044</v>
      </c>
      <c r="E55"/>
      <c r="F55">
        <v>-8.5714</v>
      </c>
      <c r="G55">
        <v>-67.1158</v>
      </c>
      <c r="H55">
        <v>-91.995</v>
      </c>
      <c r="I55"/>
      <c r="J55">
        <v>128.707</v>
      </c>
      <c r="K55">
        <v>-99.619</v>
      </c>
      <c r="L55">
        <v>-7.5707</v>
      </c>
    </row>
    <row r="56" spans="1:12" ht="12.75">
      <c r="A56" s="2">
        <f t="shared" si="0"/>
        <v>51</v>
      </c>
      <c r="B56">
        <v>-52.8425</v>
      </c>
      <c r="C56">
        <v>22.178</v>
      </c>
      <c r="D56">
        <v>1.8423</v>
      </c>
      <c r="E56"/>
      <c r="F56">
        <v>-8.8768</v>
      </c>
      <c r="G56">
        <v>-67.2701</v>
      </c>
      <c r="H56">
        <v>-91.995</v>
      </c>
      <c r="I56"/>
      <c r="J56">
        <v>128.4941</v>
      </c>
      <c r="K56">
        <v>-99.9879</v>
      </c>
      <c r="L56">
        <v>-7.5087</v>
      </c>
    </row>
    <row r="57" spans="1:12" ht="12.75">
      <c r="A57" s="2">
        <f t="shared" si="0"/>
        <v>52</v>
      </c>
      <c r="B57">
        <v>-52.8013</v>
      </c>
      <c r="C57">
        <v>22.2492</v>
      </c>
      <c r="D57">
        <v>2.8595</v>
      </c>
      <c r="E57"/>
      <c r="F57">
        <v>-9.46</v>
      </c>
      <c r="G57">
        <v>-66.6324</v>
      </c>
      <c r="H57">
        <v>-91.995</v>
      </c>
      <c r="I57"/>
      <c r="J57">
        <v>128.4483</v>
      </c>
      <c r="K57">
        <v>-100.0671</v>
      </c>
      <c r="L57">
        <v>-8.4753</v>
      </c>
    </row>
    <row r="58" spans="1:12" ht="12.75">
      <c r="A58" s="2">
        <f t="shared" si="0"/>
        <v>53</v>
      </c>
      <c r="B58">
        <v>-52.7601</v>
      </c>
      <c r="C58">
        <v>22.3207</v>
      </c>
      <c r="D58">
        <v>3.8794</v>
      </c>
      <c r="E58"/>
      <c r="F58">
        <v>-10.0438</v>
      </c>
      <c r="G58">
        <v>-65.9914</v>
      </c>
      <c r="H58">
        <v>-91.995</v>
      </c>
      <c r="I58"/>
      <c r="J58">
        <v>128.4027</v>
      </c>
      <c r="K58">
        <v>-100.1461</v>
      </c>
      <c r="L58">
        <v>-9.441</v>
      </c>
    </row>
    <row r="59" spans="1:12" ht="12.75">
      <c r="A59" s="2">
        <f t="shared" si="0"/>
        <v>54</v>
      </c>
      <c r="B59">
        <v>-52.7187</v>
      </c>
      <c r="C59">
        <v>22.3925</v>
      </c>
      <c r="D59">
        <v>4.9025</v>
      </c>
      <c r="E59"/>
      <c r="F59">
        <v>-10.6281</v>
      </c>
      <c r="G59">
        <v>-65.3469</v>
      </c>
      <c r="H59">
        <v>-91.995</v>
      </c>
      <c r="I59"/>
      <c r="J59">
        <v>128.3573</v>
      </c>
      <c r="K59">
        <v>-100.2248</v>
      </c>
      <c r="L59">
        <v>-10.4062</v>
      </c>
    </row>
    <row r="60" spans="1:12" ht="12.75">
      <c r="A60" s="2">
        <f t="shared" si="0"/>
        <v>55</v>
      </c>
      <c r="B60">
        <v>-52.6771</v>
      </c>
      <c r="C60">
        <v>22.4644</v>
      </c>
      <c r="D60">
        <v>5.9287</v>
      </c>
      <c r="E60"/>
      <c r="F60">
        <v>-11.2131</v>
      </c>
      <c r="G60">
        <v>-64.6989</v>
      </c>
      <c r="H60">
        <v>-91.995</v>
      </c>
      <c r="I60"/>
      <c r="J60">
        <v>128.3119</v>
      </c>
      <c r="K60">
        <v>-100.3034</v>
      </c>
      <c r="L60">
        <v>-11.3708</v>
      </c>
    </row>
    <row r="61" spans="1:12" ht="12.75">
      <c r="A61" s="2">
        <f t="shared" si="0"/>
        <v>56</v>
      </c>
      <c r="B61">
        <v>-52.6354</v>
      </c>
      <c r="C61">
        <v>22.5367</v>
      </c>
      <c r="D61">
        <v>6.9584</v>
      </c>
      <c r="E61"/>
      <c r="F61">
        <v>-11.7989</v>
      </c>
      <c r="G61">
        <v>-64.0472</v>
      </c>
      <c r="H61">
        <v>-91.995</v>
      </c>
      <c r="I61"/>
      <c r="J61">
        <v>128.2667</v>
      </c>
      <c r="K61">
        <v>-100.3816</v>
      </c>
      <c r="L61">
        <v>-12.3352</v>
      </c>
    </row>
    <row r="62" spans="1:12" ht="12.75">
      <c r="A62" s="2">
        <f t="shared" si="0"/>
        <v>57</v>
      </c>
      <c r="B62">
        <v>-52.538</v>
      </c>
      <c r="C62">
        <v>22.7054</v>
      </c>
      <c r="D62">
        <v>7.2841</v>
      </c>
      <c r="E62"/>
      <c r="F62">
        <v>-11.7274</v>
      </c>
      <c r="G62">
        <v>-63.4955</v>
      </c>
      <c r="H62">
        <v>-91.995</v>
      </c>
      <c r="I62"/>
      <c r="J62">
        <v>127.9465</v>
      </c>
      <c r="K62">
        <v>-100.9363</v>
      </c>
      <c r="L62">
        <v>-12.3226</v>
      </c>
    </row>
    <row r="63" spans="1:12" ht="12.75">
      <c r="A63" s="2">
        <f t="shared" si="0"/>
        <v>58</v>
      </c>
      <c r="B63">
        <v>-52.7433</v>
      </c>
      <c r="C63">
        <v>22.3498</v>
      </c>
      <c r="D63">
        <v>7.3958</v>
      </c>
      <c r="E63"/>
      <c r="F63">
        <v>-11.8359</v>
      </c>
      <c r="G63">
        <v>-63.6999</v>
      </c>
      <c r="H63">
        <v>-91.995</v>
      </c>
      <c r="I63"/>
      <c r="J63">
        <v>127.8059</v>
      </c>
      <c r="K63">
        <v>-101.1798</v>
      </c>
      <c r="L63">
        <v>-12.2178</v>
      </c>
    </row>
    <row r="64" spans="1:12" ht="12.75">
      <c r="A64" s="2">
        <f t="shared" si="0"/>
        <v>59</v>
      </c>
      <c r="B64">
        <v>-52.5411</v>
      </c>
      <c r="C64">
        <v>22.7</v>
      </c>
      <c r="D64">
        <v>7.603</v>
      </c>
      <c r="E64"/>
      <c r="F64">
        <v>-11.6674</v>
      </c>
      <c r="G64">
        <v>-63.0655</v>
      </c>
      <c r="H64">
        <v>-91.995</v>
      </c>
      <c r="I64"/>
      <c r="J64">
        <v>127.5523</v>
      </c>
      <c r="K64">
        <v>-101.619</v>
      </c>
      <c r="L64">
        <v>-12.2164</v>
      </c>
    </row>
    <row r="65" spans="1:12" ht="12.75">
      <c r="A65" s="2">
        <f t="shared" si="0"/>
        <v>60</v>
      </c>
      <c r="B65">
        <v>-52.3384</v>
      </c>
      <c r="C65">
        <v>23.0511</v>
      </c>
      <c r="D65">
        <v>7.8111</v>
      </c>
      <c r="E65"/>
      <c r="F65">
        <v>-11.4934</v>
      </c>
      <c r="G65">
        <v>-62.4329</v>
      </c>
      <c r="H65">
        <v>-91.995</v>
      </c>
      <c r="I65"/>
      <c r="J65">
        <v>127.2989</v>
      </c>
      <c r="K65">
        <v>-102.058</v>
      </c>
      <c r="L65">
        <v>-12.2146</v>
      </c>
    </row>
    <row r="66" spans="1:12" ht="12.75">
      <c r="A66" s="2">
        <f t="shared" si="0"/>
        <v>61</v>
      </c>
      <c r="B66">
        <v>-52.1538</v>
      </c>
      <c r="C66">
        <v>23.3708</v>
      </c>
      <c r="D66">
        <v>7.8515</v>
      </c>
      <c r="E66"/>
      <c r="F66">
        <v>-11.4296</v>
      </c>
      <c r="G66">
        <v>-61.8348</v>
      </c>
      <c r="H66">
        <v>-91.995</v>
      </c>
      <c r="I66"/>
      <c r="J66">
        <v>126.8463</v>
      </c>
      <c r="K66">
        <v>-102.8418</v>
      </c>
      <c r="L66">
        <v>-12.1213</v>
      </c>
    </row>
    <row r="67" spans="1:12" ht="12.75">
      <c r="A67" s="2">
        <f t="shared" si="0"/>
        <v>62</v>
      </c>
      <c r="B67">
        <v>-52.3462</v>
      </c>
      <c r="C67">
        <v>23.0376</v>
      </c>
      <c r="D67">
        <v>7.8472</v>
      </c>
      <c r="E67"/>
      <c r="F67">
        <v>-11.4712</v>
      </c>
      <c r="G67">
        <v>-62.0723</v>
      </c>
      <c r="H67">
        <v>-91.995</v>
      </c>
      <c r="I67"/>
      <c r="J67">
        <v>126.6876</v>
      </c>
      <c r="K67">
        <v>-103.1168</v>
      </c>
      <c r="L67">
        <v>-11.9155</v>
      </c>
    </row>
    <row r="68" spans="1:12" ht="12.75">
      <c r="A68" s="2">
        <f t="shared" si="0"/>
        <v>63</v>
      </c>
      <c r="B68">
        <v>-52.4473</v>
      </c>
      <c r="C68">
        <v>22.8624</v>
      </c>
      <c r="D68">
        <v>7.9979</v>
      </c>
      <c r="E68"/>
      <c r="F68">
        <v>-11.7516</v>
      </c>
      <c r="G68">
        <v>-62.043</v>
      </c>
      <c r="H68">
        <v>-91.995</v>
      </c>
      <c r="I68"/>
      <c r="J68">
        <v>126.4197</v>
      </c>
      <c r="K68">
        <v>-103.5808</v>
      </c>
      <c r="L68">
        <v>-11.9959</v>
      </c>
    </row>
    <row r="69" spans="1:12" ht="12.75">
      <c r="A69" s="2">
        <f t="shared" si="0"/>
        <v>64</v>
      </c>
      <c r="B69">
        <v>-52.3336</v>
      </c>
      <c r="C69">
        <v>23.0595</v>
      </c>
      <c r="D69">
        <v>8.1341</v>
      </c>
      <c r="E69"/>
      <c r="F69">
        <v>-12.1786</v>
      </c>
      <c r="G69">
        <v>-61.6684</v>
      </c>
      <c r="H69">
        <v>-91.995</v>
      </c>
      <c r="I69"/>
      <c r="J69">
        <v>126.0812</v>
      </c>
      <c r="K69">
        <v>-104.167</v>
      </c>
      <c r="L69">
        <v>-12.3241</v>
      </c>
    </row>
    <row r="70" spans="1:12" ht="12.75">
      <c r="A70" s="2">
        <f t="shared" si="0"/>
        <v>65</v>
      </c>
      <c r="B70">
        <v>-52.2204</v>
      </c>
      <c r="C70">
        <v>23.2555</v>
      </c>
      <c r="D70">
        <v>8.2699</v>
      </c>
      <c r="E70"/>
      <c r="F70">
        <v>-12.6024</v>
      </c>
      <c r="G70">
        <v>-61.2932</v>
      </c>
      <c r="H70">
        <v>-91.995</v>
      </c>
      <c r="I70"/>
      <c r="J70">
        <v>125.7419</v>
      </c>
      <c r="K70">
        <v>-104.7549</v>
      </c>
      <c r="L70">
        <v>-12.6536</v>
      </c>
    </row>
    <row r="71" spans="1:12" ht="12.75">
      <c r="A71" s="2">
        <f aca="true" t="shared" si="1" ref="A71:A134">A70+1</f>
        <v>66</v>
      </c>
      <c r="B71">
        <v>-52.0242</v>
      </c>
      <c r="C71">
        <v>23.5952</v>
      </c>
      <c r="D71">
        <v>7.9136</v>
      </c>
      <c r="E71"/>
      <c r="F71">
        <v>-12.6513</v>
      </c>
      <c r="G71">
        <v>-60.8695</v>
      </c>
      <c r="H71">
        <v>-91.995</v>
      </c>
      <c r="I71"/>
      <c r="J71">
        <v>125.3935</v>
      </c>
      <c r="K71">
        <v>-105.3582</v>
      </c>
      <c r="L71">
        <v>-12.5955</v>
      </c>
    </row>
    <row r="72" spans="1:12" ht="12.75">
      <c r="A72" s="2">
        <f t="shared" si="1"/>
        <v>67</v>
      </c>
      <c r="B72">
        <v>-51.8293</v>
      </c>
      <c r="C72">
        <v>23.9328</v>
      </c>
      <c r="D72">
        <v>7.5587</v>
      </c>
      <c r="E72"/>
      <c r="F72">
        <v>-12.699</v>
      </c>
      <c r="G72">
        <v>-60.4505</v>
      </c>
      <c r="H72">
        <v>-91.995</v>
      </c>
      <c r="I72"/>
      <c r="J72">
        <v>125.0434</v>
      </c>
      <c r="K72">
        <v>-105.9646</v>
      </c>
      <c r="L72">
        <v>-12.5362</v>
      </c>
    </row>
    <row r="73" spans="1:12" ht="12.75">
      <c r="A73" s="2">
        <f t="shared" si="1"/>
        <v>68</v>
      </c>
      <c r="B73">
        <v>-51.6357</v>
      </c>
      <c r="C73">
        <v>24.2683</v>
      </c>
      <c r="D73">
        <v>7.2052</v>
      </c>
      <c r="E73"/>
      <c r="F73">
        <v>-12.7453</v>
      </c>
      <c r="G73">
        <v>-60.0361</v>
      </c>
      <c r="H73">
        <v>-91.995</v>
      </c>
      <c r="I73"/>
      <c r="J73">
        <v>124.6915</v>
      </c>
      <c r="K73">
        <v>-106.5741</v>
      </c>
      <c r="L73">
        <v>-12.4758</v>
      </c>
    </row>
    <row r="74" spans="1:12" ht="12.75">
      <c r="A74" s="2">
        <f t="shared" si="1"/>
        <v>69</v>
      </c>
      <c r="B74">
        <v>-51.7198</v>
      </c>
      <c r="C74">
        <v>24.1226</v>
      </c>
      <c r="D74">
        <v>7.2994</v>
      </c>
      <c r="E74"/>
      <c r="F74">
        <v>-12.8595</v>
      </c>
      <c r="G74">
        <v>-60.1378</v>
      </c>
      <c r="H74">
        <v>-91.995</v>
      </c>
      <c r="I74"/>
      <c r="J74">
        <v>124.5966</v>
      </c>
      <c r="K74">
        <v>-106.7386</v>
      </c>
      <c r="L74">
        <v>-12.4291</v>
      </c>
    </row>
    <row r="75" spans="1:12" ht="12.75">
      <c r="A75" s="2">
        <f t="shared" si="1"/>
        <v>70</v>
      </c>
      <c r="B75">
        <v>-51.8039</v>
      </c>
      <c r="C75">
        <v>23.9769</v>
      </c>
      <c r="D75">
        <v>7.3936</v>
      </c>
      <c r="E75"/>
      <c r="F75">
        <v>-12.9737</v>
      </c>
      <c r="G75">
        <v>-60.2394</v>
      </c>
      <c r="H75">
        <v>-91.995</v>
      </c>
      <c r="I75"/>
      <c r="J75">
        <v>124.5016</v>
      </c>
      <c r="K75">
        <v>-106.903</v>
      </c>
      <c r="L75">
        <v>-12.3825</v>
      </c>
    </row>
    <row r="76" spans="1:12" ht="12.75">
      <c r="A76" s="2">
        <f t="shared" si="1"/>
        <v>71</v>
      </c>
      <c r="B76">
        <v>-51.8855</v>
      </c>
      <c r="C76">
        <v>23.8356</v>
      </c>
      <c r="D76">
        <v>7.7783</v>
      </c>
      <c r="E76"/>
      <c r="F76">
        <v>-13.4608</v>
      </c>
      <c r="G76">
        <v>-60.1457</v>
      </c>
      <c r="H76">
        <v>-91.995</v>
      </c>
      <c r="I76"/>
      <c r="J76">
        <v>124.3663</v>
      </c>
      <c r="K76">
        <v>-107.1375</v>
      </c>
      <c r="L76">
        <v>-12.803</v>
      </c>
    </row>
    <row r="77" spans="1:12" ht="12.75">
      <c r="A77" s="2">
        <f t="shared" si="1"/>
        <v>72</v>
      </c>
      <c r="B77">
        <v>-51.9671</v>
      </c>
      <c r="C77">
        <v>23.6942</v>
      </c>
      <c r="D77">
        <v>8.1628</v>
      </c>
      <c r="E77"/>
      <c r="F77">
        <v>-13.9479</v>
      </c>
      <c r="G77">
        <v>-60.0514</v>
      </c>
      <c r="H77">
        <v>-91.995</v>
      </c>
      <c r="I77"/>
      <c r="J77">
        <v>124.2309</v>
      </c>
      <c r="K77">
        <v>-107.372</v>
      </c>
      <c r="L77">
        <v>-13.2245</v>
      </c>
    </row>
    <row r="78" spans="1:12" ht="12.75">
      <c r="A78" s="2">
        <f t="shared" si="1"/>
        <v>73</v>
      </c>
      <c r="B78">
        <v>-52.1667</v>
      </c>
      <c r="C78">
        <v>23.3484</v>
      </c>
      <c r="D78">
        <v>8.242</v>
      </c>
      <c r="E78"/>
      <c r="F78">
        <v>-14.1792</v>
      </c>
      <c r="G78">
        <v>-60.3355</v>
      </c>
      <c r="H78">
        <v>-91.995</v>
      </c>
      <c r="I78"/>
      <c r="J78">
        <v>124.0517</v>
      </c>
      <c r="K78">
        <v>-107.6823</v>
      </c>
      <c r="L78">
        <v>-13.0711</v>
      </c>
    </row>
    <row r="79" spans="1:12" ht="12.75">
      <c r="A79" s="2">
        <f t="shared" si="1"/>
        <v>74</v>
      </c>
      <c r="B79">
        <v>-52.1113</v>
      </c>
      <c r="C79">
        <v>23.4445</v>
      </c>
      <c r="D79">
        <v>8.5111</v>
      </c>
      <c r="E79"/>
      <c r="F79">
        <v>-14.7706</v>
      </c>
      <c r="G79">
        <v>-60.0587</v>
      </c>
      <c r="H79">
        <v>-91.995</v>
      </c>
      <c r="I79"/>
      <c r="J79">
        <v>123.7449</v>
      </c>
      <c r="K79">
        <v>-108.2137</v>
      </c>
      <c r="L79">
        <v>-13.4802</v>
      </c>
    </row>
    <row r="80" spans="1:12" ht="12.75">
      <c r="A80" s="2">
        <f t="shared" si="1"/>
        <v>75</v>
      </c>
      <c r="B80">
        <v>-52.0563</v>
      </c>
      <c r="C80">
        <v>23.5397</v>
      </c>
      <c r="D80">
        <v>8.7795</v>
      </c>
      <c r="E80"/>
      <c r="F80">
        <v>-15.36</v>
      </c>
      <c r="G80">
        <v>-59.7801</v>
      </c>
      <c r="H80">
        <v>-91.995</v>
      </c>
      <c r="I80"/>
      <c r="J80">
        <v>123.4373</v>
      </c>
      <c r="K80">
        <v>-108.7464</v>
      </c>
      <c r="L80">
        <v>-13.8911</v>
      </c>
    </row>
    <row r="81" spans="1:12" ht="12.75">
      <c r="A81" s="2">
        <f t="shared" si="1"/>
        <v>76</v>
      </c>
      <c r="B81">
        <v>-52.2663</v>
      </c>
      <c r="C81">
        <v>23.1761</v>
      </c>
      <c r="D81">
        <v>8.9496</v>
      </c>
      <c r="E81"/>
      <c r="F81">
        <v>-15.4972</v>
      </c>
      <c r="G81">
        <v>-60.0124</v>
      </c>
      <c r="H81">
        <v>-91.995</v>
      </c>
      <c r="I81"/>
      <c r="J81">
        <v>123.3065</v>
      </c>
      <c r="K81">
        <v>-108.9729</v>
      </c>
      <c r="L81">
        <v>-13.7786</v>
      </c>
    </row>
    <row r="82" spans="1:12" ht="12.75">
      <c r="A82" s="2">
        <f t="shared" si="1"/>
        <v>77</v>
      </c>
      <c r="B82">
        <v>-52.4601</v>
      </c>
      <c r="C82">
        <v>22.8403</v>
      </c>
      <c r="D82">
        <v>9.1322</v>
      </c>
      <c r="E82"/>
      <c r="F82">
        <v>-15.6807</v>
      </c>
      <c r="G82">
        <v>-60.2544</v>
      </c>
      <c r="H82">
        <v>-91.995</v>
      </c>
      <c r="I82"/>
      <c r="J82">
        <v>123.152</v>
      </c>
      <c r="K82">
        <v>-109.2405</v>
      </c>
      <c r="L82">
        <v>-13.6498</v>
      </c>
    </row>
    <row r="83" spans="1:12" ht="12.75">
      <c r="A83" s="2">
        <f t="shared" si="1"/>
        <v>78</v>
      </c>
      <c r="B83">
        <v>-52.5574</v>
      </c>
      <c r="C83">
        <v>22.6717</v>
      </c>
      <c r="D83">
        <v>9.308</v>
      </c>
      <c r="E83"/>
      <c r="F83">
        <v>-15.9643</v>
      </c>
      <c r="G83">
        <v>-60.3244</v>
      </c>
      <c r="H83">
        <v>-91.995</v>
      </c>
      <c r="I83"/>
      <c r="J83">
        <v>122.8793</v>
      </c>
      <c r="K83">
        <v>-109.7129</v>
      </c>
      <c r="L83">
        <v>-13.6091</v>
      </c>
    </row>
    <row r="84" spans="1:12" ht="12.75">
      <c r="A84" s="2">
        <f t="shared" si="1"/>
        <v>79</v>
      </c>
      <c r="B84">
        <v>-52.662</v>
      </c>
      <c r="C84">
        <v>22.4906</v>
      </c>
      <c r="D84">
        <v>9.5879</v>
      </c>
      <c r="E84"/>
      <c r="F84">
        <v>-16.4342</v>
      </c>
      <c r="G84">
        <v>-60.3396</v>
      </c>
      <c r="H84">
        <v>-91.995</v>
      </c>
      <c r="I84"/>
      <c r="J84">
        <v>122.5904</v>
      </c>
      <c r="K84">
        <v>-110.2133</v>
      </c>
      <c r="L84">
        <v>-13.735</v>
      </c>
    </row>
    <row r="85" spans="1:12" ht="12.75">
      <c r="A85" s="2">
        <f t="shared" si="1"/>
        <v>80</v>
      </c>
      <c r="B85">
        <v>-52.3787</v>
      </c>
      <c r="C85">
        <v>22.9813</v>
      </c>
      <c r="D85">
        <v>10.0593</v>
      </c>
      <c r="E85"/>
      <c r="F85">
        <v>-17.5505</v>
      </c>
      <c r="G85">
        <v>-59.5908</v>
      </c>
      <c r="H85">
        <v>-91.995</v>
      </c>
      <c r="I85"/>
      <c r="J85">
        <v>122.114</v>
      </c>
      <c r="K85">
        <v>-111.0385</v>
      </c>
      <c r="L85">
        <v>-14.7097</v>
      </c>
    </row>
    <row r="86" spans="1:12" ht="12.75">
      <c r="A86" s="2">
        <f t="shared" si="1"/>
        <v>81</v>
      </c>
      <c r="B86">
        <v>-52.0974</v>
      </c>
      <c r="C86">
        <v>23.4686</v>
      </c>
      <c r="D86">
        <v>10.528</v>
      </c>
      <c r="E86"/>
      <c r="F86">
        <v>-18.6592</v>
      </c>
      <c r="G86">
        <v>-58.8331</v>
      </c>
      <c r="H86">
        <v>-91.995</v>
      </c>
      <c r="I86"/>
      <c r="J86">
        <v>121.6343</v>
      </c>
      <c r="K86">
        <v>-111.8693</v>
      </c>
      <c r="L86">
        <v>-15.693</v>
      </c>
    </row>
    <row r="87" spans="1:12" ht="12.75">
      <c r="A87" s="2">
        <f t="shared" si="1"/>
        <v>82</v>
      </c>
      <c r="B87">
        <v>-51.8179</v>
      </c>
      <c r="C87">
        <v>23.9526</v>
      </c>
      <c r="D87">
        <v>10.994</v>
      </c>
      <c r="E87"/>
      <c r="F87">
        <v>-19.76</v>
      </c>
      <c r="G87">
        <v>-58.0667</v>
      </c>
      <c r="H87">
        <v>-91.995</v>
      </c>
      <c r="I87"/>
      <c r="J87">
        <v>121.1513</v>
      </c>
      <c r="K87">
        <v>-112.706</v>
      </c>
      <c r="L87">
        <v>-16.6851</v>
      </c>
    </row>
    <row r="88" spans="1:12" ht="12.75">
      <c r="A88" s="2">
        <f t="shared" si="1"/>
        <v>83</v>
      </c>
      <c r="B88">
        <v>-51.5403</v>
      </c>
      <c r="C88">
        <v>24.4334</v>
      </c>
      <c r="D88">
        <v>11.4575</v>
      </c>
      <c r="E88"/>
      <c r="F88">
        <v>-20.8532</v>
      </c>
      <c r="G88">
        <v>-57.2915</v>
      </c>
      <c r="H88">
        <v>-91.995</v>
      </c>
      <c r="I88"/>
      <c r="J88">
        <v>120.6648</v>
      </c>
      <c r="K88">
        <v>-113.5485</v>
      </c>
      <c r="L88">
        <v>-17.6862</v>
      </c>
    </row>
    <row r="89" spans="1:12" ht="12.75">
      <c r="A89" s="2">
        <f t="shared" si="1"/>
        <v>84</v>
      </c>
      <c r="B89">
        <v>-51.2645</v>
      </c>
      <c r="C89">
        <v>24.9111</v>
      </c>
      <c r="D89">
        <v>11.9187</v>
      </c>
      <c r="E89"/>
      <c r="F89">
        <v>-21.9385</v>
      </c>
      <c r="G89">
        <v>-56.5076</v>
      </c>
      <c r="H89">
        <v>-91.995</v>
      </c>
      <c r="I89"/>
      <c r="J89">
        <v>120.175</v>
      </c>
      <c r="K89">
        <v>-114.397</v>
      </c>
      <c r="L89">
        <v>-18.6965</v>
      </c>
    </row>
    <row r="90" spans="1:12" ht="12.75">
      <c r="A90" s="2">
        <f t="shared" si="1"/>
        <v>85</v>
      </c>
      <c r="B90">
        <v>-50.9906</v>
      </c>
      <c r="C90">
        <v>25.3856</v>
      </c>
      <c r="D90">
        <v>12.3777</v>
      </c>
      <c r="E90"/>
      <c r="F90">
        <v>-23.0159</v>
      </c>
      <c r="G90">
        <v>-55.7152</v>
      </c>
      <c r="H90">
        <v>-91.995</v>
      </c>
      <c r="I90"/>
      <c r="J90">
        <v>119.6816</v>
      </c>
      <c r="K90">
        <v>-115.2515</v>
      </c>
      <c r="L90">
        <v>-19.7163</v>
      </c>
    </row>
    <row r="91" spans="1:12" ht="12.75">
      <c r="A91" s="2">
        <f t="shared" si="1"/>
        <v>86</v>
      </c>
      <c r="B91">
        <v>-50.7184</v>
      </c>
      <c r="C91">
        <v>25.8571</v>
      </c>
      <c r="D91">
        <v>12.8346</v>
      </c>
      <c r="E91"/>
      <c r="F91">
        <v>-24.0855</v>
      </c>
      <c r="G91">
        <v>-54.9142</v>
      </c>
      <c r="H91">
        <v>-91.995</v>
      </c>
      <c r="I91"/>
      <c r="J91">
        <v>119.1847</v>
      </c>
      <c r="K91">
        <v>-116.1121</v>
      </c>
      <c r="L91">
        <v>-20.7457</v>
      </c>
    </row>
    <row r="92" spans="1:12" ht="12.75">
      <c r="A92" s="2">
        <f t="shared" si="1"/>
        <v>87</v>
      </c>
      <c r="B92">
        <v>-50.4479</v>
      </c>
      <c r="C92">
        <v>26.3255</v>
      </c>
      <c r="D92">
        <v>13.2895</v>
      </c>
      <c r="E92"/>
      <c r="F92">
        <v>-25.1472</v>
      </c>
      <c r="G92">
        <v>-54.1047</v>
      </c>
      <c r="H92">
        <v>-91.995</v>
      </c>
      <c r="I92"/>
      <c r="J92">
        <v>118.6843</v>
      </c>
      <c r="K92">
        <v>-116.9789</v>
      </c>
      <c r="L92">
        <v>-21.7851</v>
      </c>
    </row>
    <row r="93" spans="1:12" ht="12.75">
      <c r="A93" s="2">
        <f t="shared" si="1"/>
        <v>88</v>
      </c>
      <c r="B93">
        <v>-50.1792</v>
      </c>
      <c r="C93">
        <v>26.791</v>
      </c>
      <c r="D93">
        <v>13.7427</v>
      </c>
      <c r="E93"/>
      <c r="F93">
        <v>-26.201</v>
      </c>
      <c r="G93">
        <v>-53.2867</v>
      </c>
      <c r="H93">
        <v>-91.995</v>
      </c>
      <c r="I93"/>
      <c r="J93">
        <v>118.1802</v>
      </c>
      <c r="K93">
        <v>-117.8521</v>
      </c>
      <c r="L93">
        <v>-22.8346</v>
      </c>
    </row>
    <row r="94" spans="1:12" ht="12.75">
      <c r="A94" s="2">
        <f t="shared" si="1"/>
        <v>89</v>
      </c>
      <c r="B94">
        <v>-49.9121</v>
      </c>
      <c r="C94">
        <v>27.2535</v>
      </c>
      <c r="D94">
        <v>14.1941</v>
      </c>
      <c r="E94"/>
      <c r="F94">
        <v>-27.2468</v>
      </c>
      <c r="G94">
        <v>-52.4603</v>
      </c>
      <c r="H94">
        <v>-91.995</v>
      </c>
      <c r="I94"/>
      <c r="J94">
        <v>117.6724</v>
      </c>
      <c r="K94">
        <v>-118.7316</v>
      </c>
      <c r="L94">
        <v>-23.8944</v>
      </c>
    </row>
    <row r="95" spans="1:12" ht="12.75">
      <c r="A95" s="2">
        <f t="shared" si="1"/>
        <v>90</v>
      </c>
      <c r="B95">
        <v>-49.6467</v>
      </c>
      <c r="C95">
        <v>27.7132</v>
      </c>
      <c r="D95">
        <v>14.644</v>
      </c>
      <c r="E95"/>
      <c r="F95">
        <v>-28.2847</v>
      </c>
      <c r="G95">
        <v>-51.6256</v>
      </c>
      <c r="H95">
        <v>-91.995</v>
      </c>
      <c r="I95"/>
      <c r="J95">
        <v>117.1609</v>
      </c>
      <c r="K95">
        <v>-119.6175</v>
      </c>
      <c r="L95">
        <v>-24.9649</v>
      </c>
    </row>
    <row r="96" spans="1:12" ht="12.75">
      <c r="A96" s="2">
        <f t="shared" si="1"/>
        <v>91</v>
      </c>
      <c r="B96">
        <v>-49.383</v>
      </c>
      <c r="C96">
        <v>28.17</v>
      </c>
      <c r="D96">
        <v>15.0925</v>
      </c>
      <c r="E96"/>
      <c r="F96">
        <v>-29.3145</v>
      </c>
      <c r="G96">
        <v>-50.7826</v>
      </c>
      <c r="H96">
        <v>-91.995</v>
      </c>
      <c r="I96"/>
      <c r="J96">
        <v>116.6456</v>
      </c>
      <c r="K96">
        <v>-120.5101</v>
      </c>
      <c r="L96">
        <v>-26.0462</v>
      </c>
    </row>
    <row r="97" spans="1:12" ht="12.75">
      <c r="A97" s="2">
        <f t="shared" si="1"/>
        <v>92</v>
      </c>
      <c r="B97">
        <v>-49.4034</v>
      </c>
      <c r="C97">
        <v>28.1346</v>
      </c>
      <c r="D97">
        <v>15.1086</v>
      </c>
      <c r="E97"/>
      <c r="F97">
        <v>-29.338</v>
      </c>
      <c r="G97">
        <v>-50.814</v>
      </c>
      <c r="H97">
        <v>-91.995</v>
      </c>
      <c r="I97"/>
      <c r="J97">
        <v>116.6251</v>
      </c>
      <c r="K97">
        <v>-120.5455</v>
      </c>
      <c r="L97">
        <v>-26.0301</v>
      </c>
    </row>
    <row r="98" spans="1:12" ht="12.75">
      <c r="A98" s="2">
        <f t="shared" si="1"/>
        <v>93</v>
      </c>
      <c r="B98">
        <v>-49.4239</v>
      </c>
      <c r="C98">
        <v>28.0992</v>
      </c>
      <c r="D98">
        <v>15.1247</v>
      </c>
      <c r="E98"/>
      <c r="F98">
        <v>-29.3616</v>
      </c>
      <c r="G98">
        <v>-50.8455</v>
      </c>
      <c r="H98">
        <v>-91.995</v>
      </c>
      <c r="I98"/>
      <c r="J98">
        <v>116.6047</v>
      </c>
      <c r="K98">
        <v>-120.5809</v>
      </c>
      <c r="L98">
        <v>-26.014</v>
      </c>
    </row>
    <row r="99" spans="1:12" ht="12.75">
      <c r="A99" s="2">
        <f t="shared" si="1"/>
        <v>94</v>
      </c>
      <c r="B99">
        <v>-49.4443</v>
      </c>
      <c r="C99">
        <v>28.0638</v>
      </c>
      <c r="D99">
        <v>15.1408</v>
      </c>
      <c r="E99"/>
      <c r="F99">
        <v>-29.3851</v>
      </c>
      <c r="G99">
        <v>-50.8769</v>
      </c>
      <c r="H99">
        <v>-91.995</v>
      </c>
      <c r="I99"/>
      <c r="J99">
        <v>116.5842</v>
      </c>
      <c r="K99">
        <v>-120.6163</v>
      </c>
      <c r="L99">
        <v>-25.9979</v>
      </c>
    </row>
    <row r="100" spans="1:12" ht="12.75">
      <c r="A100" s="2">
        <f t="shared" si="1"/>
        <v>95</v>
      </c>
      <c r="B100">
        <v>-49.4647</v>
      </c>
      <c r="C100">
        <v>28.0284</v>
      </c>
      <c r="D100">
        <v>15.1569</v>
      </c>
      <c r="E100"/>
      <c r="F100">
        <v>-29.4087</v>
      </c>
      <c r="G100">
        <v>-50.9083</v>
      </c>
      <c r="H100">
        <v>-91.995</v>
      </c>
      <c r="I100"/>
      <c r="J100">
        <v>116.5638</v>
      </c>
      <c r="K100">
        <v>-120.6517</v>
      </c>
      <c r="L100">
        <v>-25.9818</v>
      </c>
    </row>
    <row r="101" spans="1:12" ht="12.75">
      <c r="A101" s="2">
        <f t="shared" si="1"/>
        <v>96</v>
      </c>
      <c r="B101">
        <v>-49.4852</v>
      </c>
      <c r="C101">
        <v>27.993</v>
      </c>
      <c r="D101">
        <v>15.173</v>
      </c>
      <c r="E101"/>
      <c r="F101">
        <v>-29.4322</v>
      </c>
      <c r="G101">
        <v>-50.9398</v>
      </c>
      <c r="H101">
        <v>-91.995</v>
      </c>
      <c r="I101"/>
      <c r="J101">
        <v>116.5434</v>
      </c>
      <c r="K101">
        <v>-120.6871</v>
      </c>
      <c r="L101">
        <v>-25.9657</v>
      </c>
    </row>
    <row r="102" spans="1:12" ht="12.75">
      <c r="A102" s="2">
        <f t="shared" si="1"/>
        <v>97</v>
      </c>
      <c r="B102">
        <v>-49.5056</v>
      </c>
      <c r="C102">
        <v>27.9576</v>
      </c>
      <c r="D102">
        <v>15.1891</v>
      </c>
      <c r="E102"/>
      <c r="F102">
        <v>-29.4558</v>
      </c>
      <c r="G102">
        <v>-50.9712</v>
      </c>
      <c r="H102">
        <v>-91.995</v>
      </c>
      <c r="I102"/>
      <c r="J102">
        <v>116.5229</v>
      </c>
      <c r="K102">
        <v>-120.7225</v>
      </c>
      <c r="L102">
        <v>-25.9496</v>
      </c>
    </row>
    <row r="103" spans="1:12" ht="12.75">
      <c r="A103" s="2">
        <f t="shared" si="1"/>
        <v>98</v>
      </c>
      <c r="B103">
        <v>-49.5261</v>
      </c>
      <c r="C103">
        <v>27.9222</v>
      </c>
      <c r="D103">
        <v>15.2052</v>
      </c>
      <c r="E103"/>
      <c r="F103">
        <v>-29.4793</v>
      </c>
      <c r="G103">
        <v>-51.0027</v>
      </c>
      <c r="H103">
        <v>-91.995</v>
      </c>
      <c r="I103"/>
      <c r="J103">
        <v>116.5025</v>
      </c>
      <c r="K103">
        <v>-120.7579</v>
      </c>
      <c r="L103">
        <v>-25.9335</v>
      </c>
    </row>
    <row r="104" spans="1:12" ht="12.75">
      <c r="A104" s="2">
        <f t="shared" si="1"/>
        <v>99</v>
      </c>
      <c r="B104">
        <v>-49.5465</v>
      </c>
      <c r="C104">
        <v>27.8868</v>
      </c>
      <c r="D104">
        <v>15.2213</v>
      </c>
      <c r="E104"/>
      <c r="F104">
        <v>-29.5029</v>
      </c>
      <c r="G104">
        <v>-51.0341</v>
      </c>
      <c r="H104">
        <v>-91.995</v>
      </c>
      <c r="I104"/>
      <c r="J104">
        <v>116.482</v>
      </c>
      <c r="K104">
        <v>-120.7933</v>
      </c>
      <c r="L104">
        <v>-25.9174</v>
      </c>
    </row>
    <row r="105" spans="1:12" ht="12.75">
      <c r="A105" s="2">
        <f t="shared" si="1"/>
        <v>100</v>
      </c>
      <c r="B105">
        <v>-49.567</v>
      </c>
      <c r="C105">
        <v>27.8514</v>
      </c>
      <c r="D105">
        <v>15.2374</v>
      </c>
      <c r="E105"/>
      <c r="F105">
        <v>-29.5264</v>
      </c>
      <c r="G105">
        <v>-51.0655</v>
      </c>
      <c r="H105">
        <v>-91.995</v>
      </c>
      <c r="I105"/>
      <c r="J105">
        <v>116.4616</v>
      </c>
      <c r="K105">
        <v>-120.8287</v>
      </c>
      <c r="L105">
        <v>-25.9013</v>
      </c>
    </row>
    <row r="106" spans="1:12" ht="12.75">
      <c r="A106" s="2">
        <f t="shared" si="1"/>
        <v>101</v>
      </c>
      <c r="B106">
        <v>-49.7022</v>
      </c>
      <c r="C106">
        <v>27.617</v>
      </c>
      <c r="D106">
        <v>15.5305</v>
      </c>
      <c r="E106"/>
      <c r="F106">
        <v>-29.8868</v>
      </c>
      <c r="G106">
        <v>-51.2606</v>
      </c>
      <c r="H106">
        <v>-91.995</v>
      </c>
      <c r="I106"/>
      <c r="J106">
        <v>116.2428</v>
      </c>
      <c r="K106">
        <v>-121.2077</v>
      </c>
      <c r="L106">
        <v>-25.6643</v>
      </c>
    </row>
    <row r="107" spans="1:12" ht="12.75">
      <c r="A107" s="2">
        <f t="shared" si="1"/>
        <v>102</v>
      </c>
      <c r="B107">
        <v>-49.8582</v>
      </c>
      <c r="C107">
        <v>27.3468</v>
      </c>
      <c r="D107">
        <v>15.7607</v>
      </c>
      <c r="E107"/>
      <c r="F107">
        <v>-30.1834</v>
      </c>
      <c r="G107">
        <v>-51.4933</v>
      </c>
      <c r="H107">
        <v>-91.995</v>
      </c>
      <c r="I107"/>
      <c r="J107">
        <v>116.039</v>
      </c>
      <c r="K107">
        <v>-121.5606</v>
      </c>
      <c r="L107">
        <v>-25.4661</v>
      </c>
    </row>
    <row r="108" spans="1:12" ht="12.75">
      <c r="A108" s="2">
        <f t="shared" si="1"/>
        <v>103</v>
      </c>
      <c r="B108">
        <v>-49.9787</v>
      </c>
      <c r="C108">
        <v>27.1383</v>
      </c>
      <c r="D108">
        <v>16.1</v>
      </c>
      <c r="E108"/>
      <c r="F108">
        <v>-30.5861</v>
      </c>
      <c r="G108">
        <v>-51.6623</v>
      </c>
      <c r="H108">
        <v>-91.995</v>
      </c>
      <c r="I108"/>
      <c r="J108">
        <v>115.8107</v>
      </c>
      <c r="K108">
        <v>-121.9562</v>
      </c>
      <c r="L108">
        <v>-25.1991</v>
      </c>
    </row>
    <row r="109" spans="1:12" ht="12.75">
      <c r="A109" s="2">
        <f t="shared" si="1"/>
        <v>104</v>
      </c>
      <c r="B109">
        <v>-50.1626</v>
      </c>
      <c r="C109">
        <v>26.8196</v>
      </c>
      <c r="D109">
        <v>16.245</v>
      </c>
      <c r="E109"/>
      <c r="F109">
        <v>-30.7983</v>
      </c>
      <c r="G109">
        <v>-51.9455</v>
      </c>
      <c r="H109">
        <v>-91.995</v>
      </c>
      <c r="I109"/>
      <c r="J109">
        <v>115.6267</v>
      </c>
      <c r="K109">
        <v>-122.2748</v>
      </c>
      <c r="L109">
        <v>-25.0542</v>
      </c>
    </row>
    <row r="110" spans="1:12" ht="12.75">
      <c r="A110" s="2">
        <f t="shared" si="1"/>
        <v>105</v>
      </c>
      <c r="B110">
        <v>-50.2717</v>
      </c>
      <c r="C110">
        <v>26.6308</v>
      </c>
      <c r="D110">
        <v>16.6148</v>
      </c>
      <c r="E110"/>
      <c r="F110">
        <v>-31.226</v>
      </c>
      <c r="G110">
        <v>-52.104</v>
      </c>
      <c r="H110">
        <v>-91.995</v>
      </c>
      <c r="I110"/>
      <c r="J110">
        <v>115.3896</v>
      </c>
      <c r="K110">
        <v>-122.6856</v>
      </c>
      <c r="L110">
        <v>-24.7696</v>
      </c>
    </row>
    <row r="111" spans="1:12" ht="12.75">
      <c r="A111" s="2">
        <f t="shared" si="1"/>
        <v>106</v>
      </c>
      <c r="B111">
        <v>-50.4447</v>
      </c>
      <c r="C111">
        <v>26.331</v>
      </c>
      <c r="D111">
        <v>16.786</v>
      </c>
      <c r="E111"/>
      <c r="F111">
        <v>-31.4656</v>
      </c>
      <c r="G111">
        <v>-52.3769</v>
      </c>
      <c r="H111">
        <v>-91.995</v>
      </c>
      <c r="I111"/>
      <c r="J111">
        <v>115.1951</v>
      </c>
      <c r="K111">
        <v>-123.0223</v>
      </c>
      <c r="L111">
        <v>-24.612</v>
      </c>
    </row>
    <row r="112" spans="1:12" ht="12.75">
      <c r="A112" s="2">
        <f t="shared" si="1"/>
        <v>107</v>
      </c>
      <c r="B112">
        <v>-50.4324</v>
      </c>
      <c r="C112">
        <v>26.3525</v>
      </c>
      <c r="D112">
        <v>17.2513</v>
      </c>
      <c r="E112"/>
      <c r="F112">
        <v>-31.8566</v>
      </c>
      <c r="G112">
        <v>-52.2791</v>
      </c>
      <c r="H112">
        <v>-91.995</v>
      </c>
      <c r="I112"/>
      <c r="J112">
        <v>114.8324</v>
      </c>
      <c r="K112">
        <v>-123.6505</v>
      </c>
      <c r="L112">
        <v>-24.5878</v>
      </c>
    </row>
    <row r="113" spans="1:12" ht="12.75">
      <c r="A113" s="2">
        <f t="shared" si="1"/>
        <v>108</v>
      </c>
      <c r="B113">
        <v>-50.4766</v>
      </c>
      <c r="C113">
        <v>26.2758</v>
      </c>
      <c r="D113">
        <v>17.6616</v>
      </c>
      <c r="E113"/>
      <c r="F113">
        <v>-32.365</v>
      </c>
      <c r="G113">
        <v>-52.5245</v>
      </c>
      <c r="H113">
        <v>-91.995</v>
      </c>
      <c r="I113"/>
      <c r="J113">
        <v>114.4881</v>
      </c>
      <c r="K113">
        <v>-124.247</v>
      </c>
      <c r="L113">
        <v>-24.3556</v>
      </c>
    </row>
    <row r="114" spans="1:12" ht="12.75">
      <c r="A114" s="2">
        <f t="shared" si="1"/>
        <v>109</v>
      </c>
      <c r="B114">
        <v>-50.5219</v>
      </c>
      <c r="C114">
        <v>26.1974</v>
      </c>
      <c r="D114">
        <v>18.0761</v>
      </c>
      <c r="E114"/>
      <c r="F114">
        <v>-32.8667</v>
      </c>
      <c r="G114">
        <v>-52.7785</v>
      </c>
      <c r="H114">
        <v>-91.995</v>
      </c>
      <c r="I114"/>
      <c r="J114">
        <v>114.1488</v>
      </c>
      <c r="K114">
        <v>-124.8347</v>
      </c>
      <c r="L114">
        <v>-24.1115</v>
      </c>
    </row>
    <row r="115" spans="1:12" ht="12.75">
      <c r="A115" s="2">
        <f t="shared" si="1"/>
        <v>110</v>
      </c>
      <c r="B115">
        <v>-50.5898</v>
      </c>
      <c r="C115">
        <v>26.0798</v>
      </c>
      <c r="D115">
        <v>18.4458</v>
      </c>
      <c r="E115"/>
      <c r="F115">
        <v>-33.3447</v>
      </c>
      <c r="G115">
        <v>-53.0443</v>
      </c>
      <c r="H115">
        <v>-91.995</v>
      </c>
      <c r="I115"/>
      <c r="J115">
        <v>113.8289</v>
      </c>
      <c r="K115">
        <v>-125.3887</v>
      </c>
      <c r="L115">
        <v>-23.8853</v>
      </c>
    </row>
    <row r="116" spans="1:12" ht="12.75">
      <c r="A116" s="2">
        <f t="shared" si="1"/>
        <v>111</v>
      </c>
      <c r="B116">
        <v>-50.7204</v>
      </c>
      <c r="C116">
        <v>25.8536</v>
      </c>
      <c r="D116">
        <v>18.6964</v>
      </c>
      <c r="E116"/>
      <c r="F116">
        <v>-33.6927</v>
      </c>
      <c r="G116">
        <v>-53.3197</v>
      </c>
      <c r="H116">
        <v>-91.995</v>
      </c>
      <c r="I116"/>
      <c r="J116">
        <v>113.5804</v>
      </c>
      <c r="K116">
        <v>-125.8191</v>
      </c>
      <c r="L116">
        <v>-23.7015</v>
      </c>
    </row>
    <row r="117" spans="1:12" ht="12.75">
      <c r="A117" s="2">
        <f t="shared" si="1"/>
        <v>112</v>
      </c>
      <c r="B117">
        <v>-50.8334</v>
      </c>
      <c r="C117">
        <v>25.6578</v>
      </c>
      <c r="D117">
        <v>18.9794</v>
      </c>
      <c r="E117"/>
      <c r="F117">
        <v>-34.0739</v>
      </c>
      <c r="G117">
        <v>-53.551</v>
      </c>
      <c r="H117">
        <v>-91.995</v>
      </c>
      <c r="I117"/>
      <c r="J117">
        <v>113.3109</v>
      </c>
      <c r="K117">
        <v>-126.2859</v>
      </c>
      <c r="L117">
        <v>-23.5564</v>
      </c>
    </row>
    <row r="118" spans="1:12" ht="12.75">
      <c r="A118" s="2">
        <f t="shared" si="1"/>
        <v>113</v>
      </c>
      <c r="B118">
        <v>-50.8812</v>
      </c>
      <c r="C118">
        <v>25.5751</v>
      </c>
      <c r="D118">
        <v>19.3927</v>
      </c>
      <c r="E118"/>
      <c r="F118">
        <v>-34.6495</v>
      </c>
      <c r="G118">
        <v>-53.7544</v>
      </c>
      <c r="H118">
        <v>-91.995</v>
      </c>
      <c r="I118"/>
      <c r="J118">
        <v>112.9508</v>
      </c>
      <c r="K118">
        <v>-126.9095</v>
      </c>
      <c r="L118">
        <v>-23.428</v>
      </c>
    </row>
    <row r="119" spans="1:12" ht="12.75">
      <c r="A119" s="2">
        <f t="shared" si="1"/>
        <v>114</v>
      </c>
      <c r="B119">
        <v>-50.9129</v>
      </c>
      <c r="C119">
        <v>25.5201</v>
      </c>
      <c r="D119">
        <v>20.1799</v>
      </c>
      <c r="E119"/>
      <c r="F119">
        <v>-35.3356</v>
      </c>
      <c r="G119">
        <v>-53.1163</v>
      </c>
      <c r="H119">
        <v>-91.995</v>
      </c>
      <c r="I119"/>
      <c r="J119">
        <v>112.6102</v>
      </c>
      <c r="K119">
        <v>-127.4996</v>
      </c>
      <c r="L119">
        <v>-24.2941</v>
      </c>
    </row>
    <row r="120" spans="1:12" ht="12.75">
      <c r="A120" s="2">
        <f t="shared" si="1"/>
        <v>115</v>
      </c>
      <c r="B120">
        <v>-51.0689</v>
      </c>
      <c r="C120">
        <v>25.25</v>
      </c>
      <c r="D120">
        <v>20.5512</v>
      </c>
      <c r="E120"/>
      <c r="F120">
        <v>-35.6912</v>
      </c>
      <c r="G120">
        <v>-53.0079</v>
      </c>
      <c r="H120">
        <v>-91.995</v>
      </c>
      <c r="I120"/>
      <c r="J120">
        <v>112.4039</v>
      </c>
      <c r="K120">
        <v>-127.8569</v>
      </c>
      <c r="L120">
        <v>-24.6026</v>
      </c>
    </row>
    <row r="121" spans="1:12" ht="12.75">
      <c r="A121" s="2">
        <f t="shared" si="1"/>
        <v>116</v>
      </c>
      <c r="B121">
        <v>-51.2671</v>
      </c>
      <c r="C121">
        <v>24.9067</v>
      </c>
      <c r="D121">
        <v>20.6577</v>
      </c>
      <c r="E121"/>
      <c r="F121">
        <v>-35.8543</v>
      </c>
      <c r="G121">
        <v>-53.2907</v>
      </c>
      <c r="H121">
        <v>-91.995</v>
      </c>
      <c r="I121"/>
      <c r="J121">
        <v>112.2322</v>
      </c>
      <c r="K121">
        <v>-128.1543</v>
      </c>
      <c r="L121">
        <v>-24.513</v>
      </c>
    </row>
    <row r="122" spans="1:12" ht="12.75">
      <c r="A122" s="2">
        <f t="shared" si="1"/>
        <v>117</v>
      </c>
      <c r="B122">
        <v>-51.4736</v>
      </c>
      <c r="C122">
        <v>24.549</v>
      </c>
      <c r="D122">
        <v>20.7418</v>
      </c>
      <c r="E122"/>
      <c r="F122">
        <v>-35.9868</v>
      </c>
      <c r="G122">
        <v>-53.5747</v>
      </c>
      <c r="H122">
        <v>-91.995</v>
      </c>
      <c r="I122"/>
      <c r="J122">
        <v>112.0681</v>
      </c>
      <c r="K122">
        <v>-128.4385</v>
      </c>
      <c r="L122">
        <v>-24.4536</v>
      </c>
    </row>
    <row r="123" spans="1:12" ht="12.75">
      <c r="A123" s="2">
        <f t="shared" si="1"/>
        <v>118</v>
      </c>
      <c r="B123">
        <v>-51.6578</v>
      </c>
      <c r="C123">
        <v>24.23</v>
      </c>
      <c r="D123">
        <v>20.8865</v>
      </c>
      <c r="E123"/>
      <c r="F123">
        <v>-36.2015</v>
      </c>
      <c r="G123">
        <v>-53.8571</v>
      </c>
      <c r="H123">
        <v>-91.995</v>
      </c>
      <c r="I123"/>
      <c r="J123">
        <v>111.884</v>
      </c>
      <c r="K123">
        <v>-128.7574</v>
      </c>
      <c r="L123">
        <v>-24.309</v>
      </c>
    </row>
    <row r="124" spans="1:12" ht="12.75">
      <c r="A124" s="2">
        <f t="shared" si="1"/>
        <v>119</v>
      </c>
      <c r="B124">
        <v>-51.7656</v>
      </c>
      <c r="C124">
        <v>24.0432</v>
      </c>
      <c r="D124">
        <v>20.8801</v>
      </c>
      <c r="E124"/>
      <c r="F124">
        <v>-36.2149</v>
      </c>
      <c r="G124">
        <v>-53.9366</v>
      </c>
      <c r="H124">
        <v>-91.995</v>
      </c>
      <c r="I124"/>
      <c r="J124">
        <v>111.802</v>
      </c>
      <c r="K124">
        <v>-128.8995</v>
      </c>
      <c r="L124">
        <v>-24.3701</v>
      </c>
    </row>
    <row r="125" spans="1:12" ht="12.75">
      <c r="A125" s="2">
        <f t="shared" si="1"/>
        <v>120</v>
      </c>
      <c r="B125">
        <v>-51.8734</v>
      </c>
      <c r="C125">
        <v>23.8565</v>
      </c>
      <c r="D125">
        <v>20.8739</v>
      </c>
      <c r="E125"/>
      <c r="F125">
        <v>-36.2286</v>
      </c>
      <c r="G125">
        <v>-54.0163</v>
      </c>
      <c r="H125">
        <v>-91.995</v>
      </c>
      <c r="I125"/>
      <c r="J125">
        <v>111.72</v>
      </c>
      <c r="K125">
        <v>-129.0415</v>
      </c>
      <c r="L125">
        <v>-24.4311</v>
      </c>
    </row>
    <row r="126" spans="1:12" ht="12.75">
      <c r="A126" s="2">
        <f t="shared" si="1"/>
        <v>121</v>
      </c>
      <c r="B126">
        <v>-52.0576</v>
      </c>
      <c r="C126">
        <v>23.5375</v>
      </c>
      <c r="D126">
        <v>21.0185</v>
      </c>
      <c r="E126"/>
      <c r="F126">
        <v>-36.443</v>
      </c>
      <c r="G126">
        <v>-54.2983</v>
      </c>
      <c r="H126">
        <v>-91.995</v>
      </c>
      <c r="I126"/>
      <c r="J126">
        <v>111.5358</v>
      </c>
      <c r="K126">
        <v>-129.3605</v>
      </c>
      <c r="L126">
        <v>-24.2865</v>
      </c>
    </row>
    <row r="127" spans="1:12" ht="12.75">
      <c r="A127" s="2">
        <f t="shared" si="1"/>
        <v>122</v>
      </c>
      <c r="B127">
        <v>-52.2483</v>
      </c>
      <c r="C127">
        <v>23.2071</v>
      </c>
      <c r="D127">
        <v>21.1256</v>
      </c>
      <c r="E127"/>
      <c r="F127">
        <v>-36.6196</v>
      </c>
      <c r="G127">
        <v>-54.5508</v>
      </c>
      <c r="H127">
        <v>-91.995</v>
      </c>
      <c r="I127"/>
      <c r="J127">
        <v>111.3532</v>
      </c>
      <c r="K127">
        <v>-129.6768</v>
      </c>
      <c r="L127">
        <v>-24.2111</v>
      </c>
    </row>
    <row r="128" spans="1:12" ht="12.75">
      <c r="A128" s="2">
        <f t="shared" si="1"/>
        <v>123</v>
      </c>
      <c r="B128">
        <v>-52.4325</v>
      </c>
      <c r="C128">
        <v>22.8881</v>
      </c>
      <c r="D128">
        <v>21.2702</v>
      </c>
      <c r="E128"/>
      <c r="F128">
        <v>-36.834</v>
      </c>
      <c r="G128">
        <v>-54.8327</v>
      </c>
      <c r="H128">
        <v>-91.995</v>
      </c>
      <c r="I128"/>
      <c r="J128">
        <v>111.169</v>
      </c>
      <c r="K128">
        <v>-129.9958</v>
      </c>
      <c r="L128">
        <v>-24.0664</v>
      </c>
    </row>
    <row r="129" spans="1:12" ht="12.75">
      <c r="A129" s="2">
        <f t="shared" si="1"/>
        <v>124</v>
      </c>
      <c r="B129">
        <v>-52.5442</v>
      </c>
      <c r="C129">
        <v>22.6946</v>
      </c>
      <c r="D129">
        <v>21.2687</v>
      </c>
      <c r="E129"/>
      <c r="F129">
        <v>-36.8475</v>
      </c>
      <c r="G129">
        <v>-54.9386</v>
      </c>
      <c r="H129">
        <v>-91.995</v>
      </c>
      <c r="I129"/>
      <c r="J129">
        <v>111.0931</v>
      </c>
      <c r="K129">
        <v>-130.1273</v>
      </c>
      <c r="L129">
        <v>-24.107</v>
      </c>
    </row>
    <row r="130" spans="1:12" ht="12.75">
      <c r="A130" s="2">
        <f t="shared" si="1"/>
        <v>125</v>
      </c>
      <c r="B130">
        <v>-52.6559</v>
      </c>
      <c r="C130">
        <v>22.5011</v>
      </c>
      <c r="D130">
        <v>21.2673</v>
      </c>
      <c r="E130"/>
      <c r="F130">
        <v>-36.8611</v>
      </c>
      <c r="G130">
        <v>-55.0446</v>
      </c>
      <c r="H130">
        <v>-91.995</v>
      </c>
      <c r="I130"/>
      <c r="J130">
        <v>111.0172</v>
      </c>
      <c r="K130">
        <v>-130.2588</v>
      </c>
      <c r="L130">
        <v>-24.1476</v>
      </c>
    </row>
    <row r="131" spans="1:12" ht="12.75">
      <c r="A131" s="2">
        <f t="shared" si="1"/>
        <v>126</v>
      </c>
      <c r="B131">
        <v>-52.8401</v>
      </c>
      <c r="C131">
        <v>22.1821</v>
      </c>
      <c r="D131">
        <v>21.4119</v>
      </c>
      <c r="E131"/>
      <c r="F131">
        <v>-37.0753</v>
      </c>
      <c r="G131">
        <v>-55.3262</v>
      </c>
      <c r="H131">
        <v>-91.995</v>
      </c>
      <c r="I131"/>
      <c r="J131">
        <v>110.833</v>
      </c>
      <c r="K131">
        <v>-130.5777</v>
      </c>
      <c r="L131">
        <v>-24.003</v>
      </c>
    </row>
    <row r="132" spans="1:12" ht="12.75">
      <c r="A132" s="2">
        <f t="shared" si="1"/>
        <v>127</v>
      </c>
      <c r="B132">
        <v>-53.0468</v>
      </c>
      <c r="C132">
        <v>21.8241</v>
      </c>
      <c r="D132">
        <v>21.4735</v>
      </c>
      <c r="E132"/>
      <c r="F132">
        <v>-37.1806</v>
      </c>
      <c r="G132">
        <v>-55.5682</v>
      </c>
      <c r="H132">
        <v>-91.995</v>
      </c>
      <c r="I132"/>
      <c r="J132">
        <v>110.6689</v>
      </c>
      <c r="K132">
        <v>-130.862</v>
      </c>
      <c r="L132">
        <v>-23.9823</v>
      </c>
    </row>
    <row r="133" spans="1:12" ht="12.75">
      <c r="A133" s="2">
        <f t="shared" si="1"/>
        <v>128</v>
      </c>
      <c r="B133">
        <v>-53.2318</v>
      </c>
      <c r="C133">
        <v>21.5037</v>
      </c>
      <c r="D133">
        <v>21.6148</v>
      </c>
      <c r="E133"/>
      <c r="F133">
        <v>-37.391</v>
      </c>
      <c r="G133">
        <v>-55.8483</v>
      </c>
      <c r="H133">
        <v>-91.995</v>
      </c>
      <c r="I133"/>
      <c r="J133">
        <v>110.4852</v>
      </c>
      <c r="K133">
        <v>-131.1801</v>
      </c>
      <c r="L133">
        <v>-23.843</v>
      </c>
    </row>
    <row r="134" spans="1:12" ht="12.75">
      <c r="A134" s="2">
        <f t="shared" si="1"/>
        <v>129</v>
      </c>
      <c r="B134">
        <v>-53.4229</v>
      </c>
      <c r="C134">
        <v>21.1727</v>
      </c>
      <c r="D134">
        <v>21.7252</v>
      </c>
      <c r="E134"/>
      <c r="F134">
        <v>-37.5772</v>
      </c>
      <c r="G134">
        <v>-56.1149</v>
      </c>
      <c r="H134">
        <v>-91.995</v>
      </c>
      <c r="I134"/>
      <c r="J134">
        <v>110.301</v>
      </c>
      <c r="K134">
        <v>-131.4992</v>
      </c>
      <c r="L134">
        <v>-23.7616</v>
      </c>
    </row>
    <row r="135" spans="1:12" ht="12.75">
      <c r="A135" s="2">
        <f aca="true" t="shared" si="2" ref="A135:A198">A134+1</f>
        <v>130</v>
      </c>
      <c r="B135">
        <v>-53.6266</v>
      </c>
      <c r="C135">
        <v>20.8199</v>
      </c>
      <c r="D135">
        <v>21.8115</v>
      </c>
      <c r="E135"/>
      <c r="F135">
        <v>-37.7093</v>
      </c>
      <c r="G135">
        <v>-56.3849</v>
      </c>
      <c r="H135">
        <v>-91.995</v>
      </c>
      <c r="I135"/>
      <c r="J135">
        <v>110.1362</v>
      </c>
      <c r="K135">
        <v>-131.7846</v>
      </c>
      <c r="L135">
        <v>-23.695</v>
      </c>
    </row>
    <row r="136" spans="1:12" ht="12.75">
      <c r="A136" s="2">
        <f t="shared" si="2"/>
        <v>131</v>
      </c>
      <c r="B136">
        <v>-53.8356</v>
      </c>
      <c r="C136">
        <v>20.4579</v>
      </c>
      <c r="D136">
        <v>21.8828</v>
      </c>
      <c r="E136"/>
      <c r="F136">
        <v>-37.8185</v>
      </c>
      <c r="G136">
        <v>-56.6517</v>
      </c>
      <c r="H136">
        <v>-91.995</v>
      </c>
      <c r="I136"/>
      <c r="J136">
        <v>109.9774</v>
      </c>
      <c r="K136">
        <v>-132.0597</v>
      </c>
      <c r="L136">
        <v>-23.6468</v>
      </c>
    </row>
    <row r="137" spans="1:12" ht="12.75">
      <c r="A137" s="2">
        <f t="shared" si="2"/>
        <v>132</v>
      </c>
      <c r="B137">
        <v>-54.0233</v>
      </c>
      <c r="C137">
        <v>20.1327</v>
      </c>
      <c r="D137">
        <v>22.0153</v>
      </c>
      <c r="E137"/>
      <c r="F137">
        <v>-38.0179</v>
      </c>
      <c r="G137">
        <v>-56.9309</v>
      </c>
      <c r="H137">
        <v>-91.995</v>
      </c>
      <c r="I137"/>
      <c r="J137">
        <v>109.796</v>
      </c>
      <c r="K137">
        <v>-132.3738</v>
      </c>
      <c r="L137">
        <v>-23.5197</v>
      </c>
    </row>
    <row r="138" spans="1:12" ht="12.75">
      <c r="A138" s="2">
        <f t="shared" si="2"/>
        <v>133</v>
      </c>
      <c r="B138">
        <v>-54.2107</v>
      </c>
      <c r="C138">
        <v>19.8082</v>
      </c>
      <c r="D138">
        <v>22.1478</v>
      </c>
      <c r="E138"/>
      <c r="F138">
        <v>-38.2204</v>
      </c>
      <c r="G138">
        <v>-57.2114</v>
      </c>
      <c r="H138">
        <v>-91.995</v>
      </c>
      <c r="I138"/>
      <c r="J138">
        <v>109.6131</v>
      </c>
      <c r="K138">
        <v>-132.6908</v>
      </c>
      <c r="L138">
        <v>-23.3938</v>
      </c>
    </row>
    <row r="139" spans="1:12" ht="12.75">
      <c r="A139" s="2">
        <f t="shared" si="2"/>
        <v>134</v>
      </c>
      <c r="B139">
        <v>-54.4033</v>
      </c>
      <c r="C139">
        <v>19.4746</v>
      </c>
      <c r="D139">
        <v>22.2714</v>
      </c>
      <c r="E139"/>
      <c r="F139">
        <v>-38.402</v>
      </c>
      <c r="G139">
        <v>-57.4956</v>
      </c>
      <c r="H139">
        <v>-91.995</v>
      </c>
      <c r="I139"/>
      <c r="J139">
        <v>109.4384</v>
      </c>
      <c r="K139">
        <v>-132.9933</v>
      </c>
      <c r="L139">
        <v>-23.2713</v>
      </c>
    </row>
    <row r="140" spans="1:12" ht="12.75">
      <c r="A140" s="2">
        <f t="shared" si="2"/>
        <v>135</v>
      </c>
      <c r="B140">
        <v>-54.6029</v>
      </c>
      <c r="C140">
        <v>19.1288</v>
      </c>
      <c r="D140">
        <v>22.3879</v>
      </c>
      <c r="E140"/>
      <c r="F140">
        <v>-38.5552</v>
      </c>
      <c r="G140">
        <v>-57.7549</v>
      </c>
      <c r="H140">
        <v>-91.995</v>
      </c>
      <c r="I140"/>
      <c r="J140">
        <v>109.2736</v>
      </c>
      <c r="K140">
        <v>-133.2787</v>
      </c>
      <c r="L140">
        <v>-23.1985</v>
      </c>
    </row>
    <row r="141" spans="1:12" ht="12.75">
      <c r="A141" s="2">
        <f t="shared" si="2"/>
        <v>136</v>
      </c>
      <c r="B141">
        <v>-54.7831</v>
      </c>
      <c r="C141">
        <v>18.8167</v>
      </c>
      <c r="D141">
        <v>22.6184</v>
      </c>
      <c r="E141"/>
      <c r="F141">
        <v>-38.8099</v>
      </c>
      <c r="G141">
        <v>-57.8857</v>
      </c>
      <c r="H141">
        <v>-91.995</v>
      </c>
      <c r="I141"/>
      <c r="J141">
        <v>109.0967</v>
      </c>
      <c r="K141">
        <v>-133.5852</v>
      </c>
      <c r="L141">
        <v>-23.1961</v>
      </c>
    </row>
    <row r="142" spans="1:12" ht="12.75">
      <c r="A142" s="2">
        <f t="shared" si="2"/>
        <v>137</v>
      </c>
      <c r="B142">
        <v>-54.9723</v>
      </c>
      <c r="C142">
        <v>18.489</v>
      </c>
      <c r="D142">
        <v>22.747</v>
      </c>
      <c r="E142"/>
      <c r="F142">
        <v>-39.0084</v>
      </c>
      <c r="G142">
        <v>-58.1538</v>
      </c>
      <c r="H142">
        <v>-91.995</v>
      </c>
      <c r="I142"/>
      <c r="J142">
        <v>108.9143</v>
      </c>
      <c r="K142">
        <v>-133.901</v>
      </c>
      <c r="L142">
        <v>-23.0941</v>
      </c>
    </row>
    <row r="143" spans="1:12" ht="12.75">
      <c r="A143" s="2">
        <f t="shared" si="2"/>
        <v>138</v>
      </c>
      <c r="B143">
        <v>-55.1564</v>
      </c>
      <c r="C143">
        <v>18.1701</v>
      </c>
      <c r="D143">
        <v>22.8915</v>
      </c>
      <c r="E143"/>
      <c r="F143">
        <v>-39.2222</v>
      </c>
      <c r="G143">
        <v>-58.4346</v>
      </c>
      <c r="H143">
        <v>-91.995</v>
      </c>
      <c r="I143"/>
      <c r="J143">
        <v>108.7302</v>
      </c>
      <c r="K143">
        <v>-134.2199</v>
      </c>
      <c r="L143">
        <v>-22.9495</v>
      </c>
    </row>
    <row r="144" spans="1:12" ht="12.75">
      <c r="A144" s="2">
        <f t="shared" si="2"/>
        <v>139</v>
      </c>
      <c r="B144">
        <v>-55.2707</v>
      </c>
      <c r="C144">
        <v>17.9721</v>
      </c>
      <c r="D144">
        <v>22.9077</v>
      </c>
      <c r="E144"/>
      <c r="F144">
        <v>-39.2449</v>
      </c>
      <c r="G144">
        <v>-58.5788</v>
      </c>
      <c r="H144">
        <v>-91.995</v>
      </c>
      <c r="I144"/>
      <c r="J144">
        <v>108.6615</v>
      </c>
      <c r="K144">
        <v>-134.3389</v>
      </c>
      <c r="L144">
        <v>-22.9462</v>
      </c>
    </row>
    <row r="145" spans="1:12" ht="12.75">
      <c r="A145" s="2">
        <f t="shared" si="2"/>
        <v>140</v>
      </c>
      <c r="B145">
        <v>-55.385</v>
      </c>
      <c r="C145">
        <v>17.7742</v>
      </c>
      <c r="D145">
        <v>22.9239</v>
      </c>
      <c r="E145"/>
      <c r="F145">
        <v>-39.2677</v>
      </c>
      <c r="G145">
        <v>-58.723</v>
      </c>
      <c r="H145">
        <v>-91.995</v>
      </c>
      <c r="I145"/>
      <c r="J145">
        <v>108.5928</v>
      </c>
      <c r="K145">
        <v>-134.4579</v>
      </c>
      <c r="L145">
        <v>-22.9429</v>
      </c>
    </row>
    <row r="146" spans="1:12" ht="12.75">
      <c r="A146" s="2">
        <f t="shared" si="2"/>
        <v>141</v>
      </c>
      <c r="B146">
        <v>-55.5692</v>
      </c>
      <c r="C146">
        <v>17.4553</v>
      </c>
      <c r="D146">
        <v>23.0684</v>
      </c>
      <c r="E146"/>
      <c r="F146">
        <v>-39.4814</v>
      </c>
      <c r="G146">
        <v>-59.0036</v>
      </c>
      <c r="H146">
        <v>-91.995</v>
      </c>
      <c r="I146"/>
      <c r="J146">
        <v>108.4087</v>
      </c>
      <c r="K146">
        <v>-134.7768</v>
      </c>
      <c r="L146">
        <v>-22.7984</v>
      </c>
    </row>
    <row r="147" spans="1:12" ht="12.75">
      <c r="A147" s="2">
        <f t="shared" si="2"/>
        <v>142</v>
      </c>
      <c r="B147">
        <v>-55.7533</v>
      </c>
      <c r="C147">
        <v>17.1363</v>
      </c>
      <c r="D147">
        <v>23.213</v>
      </c>
      <c r="E147"/>
      <c r="F147">
        <v>-39.6951</v>
      </c>
      <c r="G147">
        <v>-59.2843</v>
      </c>
      <c r="H147">
        <v>-91.995</v>
      </c>
      <c r="I147"/>
      <c r="J147">
        <v>108.2246</v>
      </c>
      <c r="K147">
        <v>-135.0957</v>
      </c>
      <c r="L147">
        <v>-22.6538</v>
      </c>
    </row>
    <row r="148" spans="1:12" ht="12.75">
      <c r="A148" s="2">
        <f t="shared" si="2"/>
        <v>143</v>
      </c>
      <c r="B148">
        <v>-55.9374</v>
      </c>
      <c r="C148">
        <v>16.8174</v>
      </c>
      <c r="D148">
        <v>23.3576</v>
      </c>
      <c r="E148"/>
      <c r="F148">
        <v>-39.9088</v>
      </c>
      <c r="G148">
        <v>-59.5649</v>
      </c>
      <c r="H148">
        <v>-91.995</v>
      </c>
      <c r="I148"/>
      <c r="J148">
        <v>108.0404</v>
      </c>
      <c r="K148">
        <v>-135.4146</v>
      </c>
      <c r="L148">
        <v>-22.5092</v>
      </c>
    </row>
    <row r="149" spans="1:12" ht="12.75">
      <c r="A149" s="2">
        <f t="shared" si="2"/>
        <v>144</v>
      </c>
      <c r="B149">
        <v>-56.1295</v>
      </c>
      <c r="C149">
        <v>16.4846</v>
      </c>
      <c r="D149">
        <v>23.4798</v>
      </c>
      <c r="E149"/>
      <c r="F149">
        <v>-40.091</v>
      </c>
      <c r="G149">
        <v>-59.8503</v>
      </c>
      <c r="H149">
        <v>-91.995</v>
      </c>
      <c r="I149"/>
      <c r="J149">
        <v>107.8644</v>
      </c>
      <c r="K149">
        <v>-135.7194</v>
      </c>
      <c r="L149">
        <v>-22.3863</v>
      </c>
    </row>
    <row r="150" spans="1:12" ht="12.75">
      <c r="A150" s="2">
        <f t="shared" si="2"/>
        <v>145</v>
      </c>
      <c r="B150">
        <v>-56.2384</v>
      </c>
      <c r="C150">
        <v>16.2961</v>
      </c>
      <c r="D150">
        <v>23.5012</v>
      </c>
      <c r="E150"/>
      <c r="F150">
        <v>-40.135</v>
      </c>
      <c r="G150">
        <v>-60.005</v>
      </c>
      <c r="H150">
        <v>-91.995</v>
      </c>
      <c r="I150"/>
      <c r="J150">
        <v>107.7863</v>
      </c>
      <c r="K150">
        <v>-135.8547</v>
      </c>
      <c r="L150">
        <v>-22.3658</v>
      </c>
    </row>
    <row r="151" spans="1:12" ht="12.75">
      <c r="A151" s="2">
        <f t="shared" si="2"/>
        <v>146</v>
      </c>
      <c r="B151">
        <v>-56.3472</v>
      </c>
      <c r="C151">
        <v>16.1076</v>
      </c>
      <c r="D151">
        <v>23.5226</v>
      </c>
      <c r="E151"/>
      <c r="F151">
        <v>-40.179</v>
      </c>
      <c r="G151">
        <v>-60.1596</v>
      </c>
      <c r="H151">
        <v>-91.995</v>
      </c>
      <c r="I151"/>
      <c r="J151">
        <v>107.7082</v>
      </c>
      <c r="K151">
        <v>-135.99</v>
      </c>
      <c r="L151">
        <v>-22.3453</v>
      </c>
    </row>
    <row r="152" spans="1:12" ht="12.75">
      <c r="A152" s="2">
        <f t="shared" si="2"/>
        <v>147</v>
      </c>
      <c r="B152">
        <v>-56.5313</v>
      </c>
      <c r="C152">
        <v>15.7887</v>
      </c>
      <c r="D152">
        <v>23.6672</v>
      </c>
      <c r="E152"/>
      <c r="F152">
        <v>-40.3927</v>
      </c>
      <c r="G152">
        <v>-60.4401</v>
      </c>
      <c r="H152">
        <v>-91.995</v>
      </c>
      <c r="I152"/>
      <c r="J152">
        <v>107.5241</v>
      </c>
      <c r="K152">
        <v>-136.3089</v>
      </c>
      <c r="L152">
        <v>-22.2008</v>
      </c>
    </row>
    <row r="153" spans="1:12" ht="12.75">
      <c r="A153" s="2">
        <f t="shared" si="2"/>
        <v>148</v>
      </c>
      <c r="B153">
        <v>-56.7154</v>
      </c>
      <c r="C153">
        <v>15.4698</v>
      </c>
      <c r="D153">
        <v>23.8117</v>
      </c>
      <c r="E153"/>
      <c r="F153">
        <v>-40.6063</v>
      </c>
      <c r="G153">
        <v>-60.7206</v>
      </c>
      <c r="H153">
        <v>-91.995</v>
      </c>
      <c r="I153"/>
      <c r="J153">
        <v>107.34</v>
      </c>
      <c r="K153">
        <v>-136.6278</v>
      </c>
      <c r="L153">
        <v>-22.0562</v>
      </c>
    </row>
    <row r="154" spans="1:12" ht="12.75">
      <c r="A154" s="2">
        <f t="shared" si="2"/>
        <v>149</v>
      </c>
      <c r="B154">
        <v>-56.8995</v>
      </c>
      <c r="C154">
        <v>15.1509</v>
      </c>
      <c r="D154">
        <v>23.9563</v>
      </c>
      <c r="E154"/>
      <c r="F154">
        <v>-40.8199</v>
      </c>
      <c r="G154">
        <v>-61.0011</v>
      </c>
      <c r="H154">
        <v>-91.995</v>
      </c>
      <c r="I154"/>
      <c r="J154">
        <v>107.1559</v>
      </c>
      <c r="K154">
        <v>-136.9467</v>
      </c>
      <c r="L154">
        <v>-21.9116</v>
      </c>
    </row>
    <row r="155" spans="1:12" ht="12.75">
      <c r="A155" s="2">
        <f t="shared" si="2"/>
        <v>150</v>
      </c>
      <c r="B155">
        <v>-57.0837</v>
      </c>
      <c r="C155">
        <v>14.832</v>
      </c>
      <c r="D155">
        <v>24.1009</v>
      </c>
      <c r="E155"/>
      <c r="F155">
        <v>-41.0335</v>
      </c>
      <c r="G155">
        <v>-61.2817</v>
      </c>
      <c r="H155">
        <v>-91.995</v>
      </c>
      <c r="I155"/>
      <c r="J155">
        <v>106.9718</v>
      </c>
      <c r="K155">
        <v>-137.2656</v>
      </c>
      <c r="L155">
        <v>-21.7671</v>
      </c>
    </row>
    <row r="156" spans="1:12" ht="12.75">
      <c r="A156" s="2">
        <f t="shared" si="2"/>
        <v>151</v>
      </c>
      <c r="B156">
        <v>-57.2678</v>
      </c>
      <c r="C156">
        <v>14.5131</v>
      </c>
      <c r="D156">
        <v>24.2454</v>
      </c>
      <c r="E156"/>
      <c r="F156">
        <v>-41.2471</v>
      </c>
      <c r="G156">
        <v>-61.5621</v>
      </c>
      <c r="H156">
        <v>-91.995</v>
      </c>
      <c r="I156"/>
      <c r="J156">
        <v>106.7876</v>
      </c>
      <c r="K156">
        <v>-137.5845</v>
      </c>
      <c r="L156">
        <v>-21.6225</v>
      </c>
    </row>
    <row r="157" spans="1:12" ht="12.75">
      <c r="A157" s="2">
        <f t="shared" si="2"/>
        <v>152</v>
      </c>
      <c r="B157">
        <v>-57.4519</v>
      </c>
      <c r="C157">
        <v>14.1942</v>
      </c>
      <c r="D157">
        <v>24.39</v>
      </c>
      <c r="E157"/>
      <c r="F157">
        <v>-41.4607</v>
      </c>
      <c r="G157">
        <v>-61.8426</v>
      </c>
      <c r="H157">
        <v>-91.995</v>
      </c>
      <c r="I157"/>
      <c r="J157">
        <v>106.6035</v>
      </c>
      <c r="K157">
        <v>-137.9034</v>
      </c>
      <c r="L157">
        <v>-21.4779</v>
      </c>
    </row>
    <row r="158" spans="1:12" ht="12.75">
      <c r="A158" s="2">
        <f t="shared" si="2"/>
        <v>153</v>
      </c>
      <c r="B158">
        <v>-57.6341</v>
      </c>
      <c r="C158">
        <v>13.8787</v>
      </c>
      <c r="D158">
        <v>24.39</v>
      </c>
      <c r="E158"/>
      <c r="F158">
        <v>-41.6429</v>
      </c>
      <c r="G158">
        <v>-62.1582</v>
      </c>
      <c r="H158">
        <v>-91.995</v>
      </c>
      <c r="I158"/>
      <c r="J158">
        <v>106.4213</v>
      </c>
      <c r="K158">
        <v>-138.219</v>
      </c>
      <c r="L158">
        <v>-21.4779</v>
      </c>
    </row>
    <row r="159" spans="1:12" ht="12.75">
      <c r="A159" s="2">
        <f t="shared" si="2"/>
        <v>154</v>
      </c>
      <c r="B159">
        <v>-57.8163</v>
      </c>
      <c r="C159">
        <v>13.5631</v>
      </c>
      <c r="D159">
        <v>24.39</v>
      </c>
      <c r="E159"/>
      <c r="F159">
        <v>-41.8251</v>
      </c>
      <c r="G159">
        <v>-62.4738</v>
      </c>
      <c r="H159">
        <v>-91.995</v>
      </c>
      <c r="I159"/>
      <c r="J159">
        <v>106.2391</v>
      </c>
      <c r="K159">
        <v>-138.5346</v>
      </c>
      <c r="L159">
        <v>-21.4779</v>
      </c>
    </row>
    <row r="160" spans="1:12" ht="12.75">
      <c r="A160" s="2">
        <f t="shared" si="2"/>
        <v>155</v>
      </c>
      <c r="B160">
        <v>-57.9985</v>
      </c>
      <c r="C160">
        <v>13.2475</v>
      </c>
      <c r="D160">
        <v>24.39</v>
      </c>
      <c r="E160"/>
      <c r="F160">
        <v>-42.0073</v>
      </c>
      <c r="G160">
        <v>-62.7893</v>
      </c>
      <c r="H160">
        <v>-91.995</v>
      </c>
      <c r="I160"/>
      <c r="J160">
        <v>106.057</v>
      </c>
      <c r="K160">
        <v>-138.8501</v>
      </c>
      <c r="L160">
        <v>-21.4779</v>
      </c>
    </row>
    <row r="161" spans="1:12" ht="12.75">
      <c r="A161" s="2">
        <f t="shared" si="2"/>
        <v>156</v>
      </c>
      <c r="B161">
        <v>-58.1807</v>
      </c>
      <c r="C161">
        <v>12.932</v>
      </c>
      <c r="D161">
        <v>24.39</v>
      </c>
      <c r="E161"/>
      <c r="F161">
        <v>-42.1894</v>
      </c>
      <c r="G161">
        <v>-63.1049</v>
      </c>
      <c r="H161">
        <v>-91.995</v>
      </c>
      <c r="I161"/>
      <c r="J161">
        <v>105.8748</v>
      </c>
      <c r="K161">
        <v>-139.1657</v>
      </c>
      <c r="L161">
        <v>-21.4779</v>
      </c>
    </row>
    <row r="162" spans="1:12" ht="12.75">
      <c r="A162" s="2">
        <f t="shared" si="2"/>
        <v>157</v>
      </c>
      <c r="B162">
        <v>-58.3629</v>
      </c>
      <c r="C162">
        <v>12.6164</v>
      </c>
      <c r="D162">
        <v>24.39</v>
      </c>
      <c r="E162"/>
      <c r="F162">
        <v>-42.3716</v>
      </c>
      <c r="G162">
        <v>-63.4204</v>
      </c>
      <c r="H162">
        <v>-91.995</v>
      </c>
      <c r="I162"/>
      <c r="J162">
        <v>105.6926</v>
      </c>
      <c r="K162">
        <v>-139.4812</v>
      </c>
      <c r="L162">
        <v>-21.4779</v>
      </c>
    </row>
    <row r="163" spans="1:12" ht="12.75">
      <c r="A163" s="2">
        <f t="shared" si="2"/>
        <v>158</v>
      </c>
      <c r="B163">
        <v>-58.5451</v>
      </c>
      <c r="C163">
        <v>12.3008</v>
      </c>
      <c r="D163">
        <v>24.39</v>
      </c>
      <c r="E163"/>
      <c r="F163">
        <v>-42.5538</v>
      </c>
      <c r="G163">
        <v>-63.736</v>
      </c>
      <c r="H163">
        <v>-91.995</v>
      </c>
      <c r="I163"/>
      <c r="J163">
        <v>105.5104</v>
      </c>
      <c r="K163">
        <v>-139.7968</v>
      </c>
      <c r="L163">
        <v>-21.4779</v>
      </c>
    </row>
    <row r="164" spans="1:12" ht="12.75">
      <c r="A164" s="2">
        <f t="shared" si="2"/>
        <v>159</v>
      </c>
      <c r="B164">
        <v>-58.7272</v>
      </c>
      <c r="C164">
        <v>11.9853</v>
      </c>
      <c r="D164">
        <v>24.39</v>
      </c>
      <c r="E164"/>
      <c r="F164">
        <v>-42.736</v>
      </c>
      <c r="G164">
        <v>-64.0516</v>
      </c>
      <c r="H164">
        <v>-91.995</v>
      </c>
      <c r="I164"/>
      <c r="J164">
        <v>105.3282</v>
      </c>
      <c r="K164">
        <v>-140.1124</v>
      </c>
      <c r="L164">
        <v>-21.4779</v>
      </c>
    </row>
    <row r="165" spans="1:12" ht="12.75">
      <c r="A165" s="2">
        <f t="shared" si="2"/>
        <v>160</v>
      </c>
      <c r="B165">
        <v>-58.9229</v>
      </c>
      <c r="C165">
        <v>11.6465</v>
      </c>
      <c r="D165">
        <v>24.39</v>
      </c>
      <c r="E165"/>
      <c r="F165">
        <v>-42.9316</v>
      </c>
      <c r="G165">
        <v>-64.3904</v>
      </c>
      <c r="H165">
        <v>-91.995</v>
      </c>
      <c r="I165"/>
      <c r="J165">
        <v>105.1326</v>
      </c>
      <c r="K165">
        <v>-140.4512</v>
      </c>
      <c r="L165">
        <v>-21.4779</v>
      </c>
    </row>
    <row r="166" spans="1:12" ht="12.75">
      <c r="A166" s="2">
        <f t="shared" si="2"/>
        <v>161</v>
      </c>
      <c r="B166">
        <v>-59.1074</v>
      </c>
      <c r="C166">
        <v>11.3269</v>
      </c>
      <c r="D166">
        <v>24.39</v>
      </c>
      <c r="E166"/>
      <c r="F166">
        <v>-43.1161</v>
      </c>
      <c r="G166">
        <v>-64.71</v>
      </c>
      <c r="H166">
        <v>-91.995</v>
      </c>
      <c r="I166"/>
      <c r="J166">
        <v>104.9481</v>
      </c>
      <c r="K166">
        <v>-140.7707</v>
      </c>
      <c r="L166">
        <v>-21.4779</v>
      </c>
    </row>
    <row r="167" spans="1:12" ht="12.75">
      <c r="A167" s="2">
        <f t="shared" si="2"/>
        <v>162</v>
      </c>
      <c r="B167">
        <v>-59.3023</v>
      </c>
      <c r="C167">
        <v>10.9892</v>
      </c>
      <c r="D167">
        <v>24.39</v>
      </c>
      <c r="E167"/>
      <c r="F167">
        <v>-43.3111</v>
      </c>
      <c r="G167">
        <v>-65.0477</v>
      </c>
      <c r="H167">
        <v>-91.995</v>
      </c>
      <c r="I167"/>
      <c r="J167">
        <v>104.7531</v>
      </c>
      <c r="K167">
        <v>-141.1085</v>
      </c>
      <c r="L167">
        <v>-21.4779</v>
      </c>
    </row>
    <row r="168" spans="1:12" ht="12.75">
      <c r="A168" s="2">
        <f t="shared" si="2"/>
        <v>163</v>
      </c>
      <c r="B168">
        <v>-59.4861</v>
      </c>
      <c r="C168">
        <v>10.671</v>
      </c>
      <c r="D168">
        <v>24.39</v>
      </c>
      <c r="E168"/>
      <c r="F168">
        <v>-43.4948</v>
      </c>
      <c r="G168">
        <v>-65.3659</v>
      </c>
      <c r="H168">
        <v>-91.995</v>
      </c>
      <c r="I168"/>
      <c r="J168">
        <v>104.5694</v>
      </c>
      <c r="K168">
        <v>-141.4267</v>
      </c>
      <c r="L168">
        <v>-21.4779</v>
      </c>
    </row>
    <row r="169" spans="1:12" ht="12.75">
      <c r="A169" s="2">
        <f t="shared" si="2"/>
        <v>164</v>
      </c>
      <c r="B169">
        <v>-59.6823</v>
      </c>
      <c r="C169">
        <v>10.3311</v>
      </c>
      <c r="D169">
        <v>24.39</v>
      </c>
      <c r="E169"/>
      <c r="F169">
        <v>-43.691</v>
      </c>
      <c r="G169">
        <v>-65.7057</v>
      </c>
      <c r="H169">
        <v>-91.995</v>
      </c>
      <c r="I169"/>
      <c r="J169">
        <v>104.3732</v>
      </c>
      <c r="K169">
        <v>-141.7665</v>
      </c>
      <c r="L169">
        <v>-21.4779</v>
      </c>
    </row>
    <row r="170" spans="1:12" ht="12.75">
      <c r="A170" s="2">
        <f t="shared" si="2"/>
        <v>165</v>
      </c>
      <c r="B170">
        <v>-59.8661</v>
      </c>
      <c r="C170">
        <v>10.0127</v>
      </c>
      <c r="D170">
        <v>24.39</v>
      </c>
      <c r="E170"/>
      <c r="F170">
        <v>-43.8749</v>
      </c>
      <c r="G170">
        <v>-66.0242</v>
      </c>
      <c r="H170">
        <v>-91.995</v>
      </c>
      <c r="I170"/>
      <c r="J170">
        <v>104.1893</v>
      </c>
      <c r="K170">
        <v>-142.0849</v>
      </c>
      <c r="L170">
        <v>-21.4779</v>
      </c>
    </row>
    <row r="171" spans="1:12" ht="12.75">
      <c r="A171" s="2">
        <f t="shared" si="2"/>
        <v>166</v>
      </c>
      <c r="B171">
        <v>-60.0618</v>
      </c>
      <c r="C171">
        <v>9.6737</v>
      </c>
      <c r="D171">
        <v>24.39</v>
      </c>
      <c r="E171"/>
      <c r="F171">
        <v>-44.0706</v>
      </c>
      <c r="G171">
        <v>-66.3631</v>
      </c>
      <c r="H171">
        <v>-91.995</v>
      </c>
      <c r="I171"/>
      <c r="J171">
        <v>103.9936</v>
      </c>
      <c r="K171">
        <v>-142.4239</v>
      </c>
      <c r="L171">
        <v>-21.4779</v>
      </c>
    </row>
    <row r="172" spans="1:12" ht="12.75">
      <c r="A172" s="2">
        <f t="shared" si="2"/>
        <v>167</v>
      </c>
      <c r="B172">
        <v>-60.245</v>
      </c>
      <c r="C172">
        <v>9.3565</v>
      </c>
      <c r="D172">
        <v>24.39</v>
      </c>
      <c r="E172"/>
      <c r="F172">
        <v>-44.2538</v>
      </c>
      <c r="G172">
        <v>-66.6804</v>
      </c>
      <c r="H172">
        <v>-91.995</v>
      </c>
      <c r="I172"/>
      <c r="J172">
        <v>103.8104</v>
      </c>
      <c r="K172">
        <v>-142.7412</v>
      </c>
      <c r="L172">
        <v>-21.4779</v>
      </c>
    </row>
    <row r="173" spans="1:12" ht="12.75">
      <c r="A173" s="2">
        <f t="shared" si="2"/>
        <v>168</v>
      </c>
      <c r="B173">
        <v>-60.4403</v>
      </c>
      <c r="C173">
        <v>9.0181</v>
      </c>
      <c r="D173">
        <v>24.39</v>
      </c>
      <c r="E173"/>
      <c r="F173">
        <v>-44.4491</v>
      </c>
      <c r="G173">
        <v>-67.0187</v>
      </c>
      <c r="H173">
        <v>-91.995</v>
      </c>
      <c r="I173"/>
      <c r="J173">
        <v>103.6151</v>
      </c>
      <c r="K173">
        <v>-143.0795</v>
      </c>
      <c r="L173">
        <v>-21.4779</v>
      </c>
    </row>
    <row r="174" spans="1:12" ht="12.75">
      <c r="A174" s="2">
        <f t="shared" si="2"/>
        <v>169</v>
      </c>
      <c r="B174">
        <v>-60.6229</v>
      </c>
      <c r="C174">
        <v>8.702</v>
      </c>
      <c r="D174">
        <v>24.39</v>
      </c>
      <c r="E174"/>
      <c r="F174">
        <v>-44.6316</v>
      </c>
      <c r="G174">
        <v>-67.3349</v>
      </c>
      <c r="H174">
        <v>-91.995</v>
      </c>
      <c r="I174"/>
      <c r="J174">
        <v>103.4326</v>
      </c>
      <c r="K174">
        <v>-143.3956</v>
      </c>
      <c r="L174">
        <v>-21.4779</v>
      </c>
    </row>
    <row r="175" spans="1:12" ht="12.75">
      <c r="A175" s="2">
        <f t="shared" si="2"/>
        <v>170</v>
      </c>
      <c r="B175">
        <v>-60.818</v>
      </c>
      <c r="C175">
        <v>8.364</v>
      </c>
      <c r="D175">
        <v>24.39</v>
      </c>
      <c r="E175"/>
      <c r="F175">
        <v>-44.8268</v>
      </c>
      <c r="G175">
        <v>-67.6729</v>
      </c>
      <c r="H175">
        <v>-91.995</v>
      </c>
      <c r="I175"/>
      <c r="J175">
        <v>103.2374</v>
      </c>
      <c r="K175">
        <v>-143.7337</v>
      </c>
      <c r="L175">
        <v>-21.4779</v>
      </c>
    </row>
    <row r="176" spans="1:12" ht="12.75">
      <c r="A176" s="2">
        <f t="shared" si="2"/>
        <v>171</v>
      </c>
      <c r="B176">
        <v>-61.0002</v>
      </c>
      <c r="C176">
        <v>8.0484</v>
      </c>
      <c r="D176">
        <v>24.39</v>
      </c>
      <c r="E176"/>
      <c r="F176">
        <v>-45.009</v>
      </c>
      <c r="G176">
        <v>-67.9885</v>
      </c>
      <c r="H176">
        <v>-91.995</v>
      </c>
      <c r="I176"/>
      <c r="J176">
        <v>103.0552</v>
      </c>
      <c r="K176">
        <v>-144.0492</v>
      </c>
      <c r="L176">
        <v>-21.4779</v>
      </c>
    </row>
    <row r="177" spans="1:12" ht="12.75">
      <c r="A177" s="2">
        <f t="shared" si="2"/>
        <v>172</v>
      </c>
      <c r="B177">
        <v>-61.1947</v>
      </c>
      <c r="C177">
        <v>7.7116</v>
      </c>
      <c r="D177">
        <v>24.39</v>
      </c>
      <c r="E177"/>
      <c r="F177">
        <v>-45.2035</v>
      </c>
      <c r="G177">
        <v>-68.3253</v>
      </c>
      <c r="H177">
        <v>-91.995</v>
      </c>
      <c r="I177"/>
      <c r="J177">
        <v>102.8608</v>
      </c>
      <c r="K177">
        <v>-144.3861</v>
      </c>
      <c r="L177">
        <v>-21.4779</v>
      </c>
    </row>
    <row r="178" spans="1:12" ht="12.75">
      <c r="A178" s="2">
        <f t="shared" si="2"/>
        <v>173</v>
      </c>
      <c r="B178">
        <v>-61.3769</v>
      </c>
      <c r="C178">
        <v>7.396</v>
      </c>
      <c r="D178">
        <v>24.39</v>
      </c>
      <c r="E178"/>
      <c r="F178">
        <v>-45.3856</v>
      </c>
      <c r="G178">
        <v>-68.6409</v>
      </c>
      <c r="H178">
        <v>-91.995</v>
      </c>
      <c r="I178"/>
      <c r="J178">
        <v>102.6786</v>
      </c>
      <c r="K178">
        <v>-144.7016</v>
      </c>
      <c r="L178">
        <v>-21.4779</v>
      </c>
    </row>
    <row r="179" spans="1:12" ht="12.75">
      <c r="A179" s="2">
        <f t="shared" si="2"/>
        <v>174</v>
      </c>
      <c r="B179">
        <v>-61.5708</v>
      </c>
      <c r="C179">
        <v>7.0601</v>
      </c>
      <c r="D179">
        <v>24.39</v>
      </c>
      <c r="E179"/>
      <c r="F179">
        <v>-45.5796</v>
      </c>
      <c r="G179">
        <v>-68.9767</v>
      </c>
      <c r="H179">
        <v>-91.995</v>
      </c>
      <c r="I179"/>
      <c r="J179">
        <v>102.4847</v>
      </c>
      <c r="K179">
        <v>-145.0375</v>
      </c>
      <c r="L179">
        <v>-21.4779</v>
      </c>
    </row>
    <row r="180" spans="1:12" ht="12.75">
      <c r="A180" s="2">
        <f t="shared" si="2"/>
        <v>175</v>
      </c>
      <c r="B180">
        <v>-61.753</v>
      </c>
      <c r="C180">
        <v>6.7446</v>
      </c>
      <c r="D180">
        <v>24.39</v>
      </c>
      <c r="E180"/>
      <c r="F180">
        <v>-45.7617</v>
      </c>
      <c r="G180">
        <v>-69.2923</v>
      </c>
      <c r="H180">
        <v>-91.995</v>
      </c>
      <c r="I180"/>
      <c r="J180">
        <v>102.3025</v>
      </c>
      <c r="K180">
        <v>-145.3531</v>
      </c>
      <c r="L180">
        <v>-21.4779</v>
      </c>
    </row>
    <row r="181" spans="1:12" ht="12.75">
      <c r="A181" s="2">
        <f t="shared" si="2"/>
        <v>176</v>
      </c>
      <c r="B181">
        <v>-61.9464</v>
      </c>
      <c r="C181">
        <v>6.4095</v>
      </c>
      <c r="D181">
        <v>24.39</v>
      </c>
      <c r="E181"/>
      <c r="F181">
        <v>-45.9552</v>
      </c>
      <c r="G181">
        <v>-69.6273</v>
      </c>
      <c r="H181">
        <v>-91.995</v>
      </c>
      <c r="I181"/>
      <c r="J181">
        <v>102.109</v>
      </c>
      <c r="K181">
        <v>-145.6881</v>
      </c>
      <c r="L181">
        <v>-21.4779</v>
      </c>
    </row>
    <row r="182" spans="1:12" ht="12.75">
      <c r="A182" s="2">
        <f t="shared" si="2"/>
        <v>177</v>
      </c>
      <c r="B182">
        <v>-62.1286</v>
      </c>
      <c r="C182">
        <v>6.094</v>
      </c>
      <c r="D182">
        <v>24.39</v>
      </c>
      <c r="E182"/>
      <c r="F182">
        <v>-46.1374</v>
      </c>
      <c r="G182">
        <v>-69.9429</v>
      </c>
      <c r="H182">
        <v>-91.995</v>
      </c>
      <c r="I182"/>
      <c r="J182">
        <v>101.9269</v>
      </c>
      <c r="K182">
        <v>-146.0036</v>
      </c>
      <c r="L182">
        <v>-21.4779</v>
      </c>
    </row>
    <row r="183" spans="1:12" ht="12.75">
      <c r="A183" s="2">
        <f t="shared" si="2"/>
        <v>178</v>
      </c>
      <c r="B183">
        <v>-62.3215</v>
      </c>
      <c r="C183">
        <v>5.7599</v>
      </c>
      <c r="D183">
        <v>24.39</v>
      </c>
      <c r="E183"/>
      <c r="F183">
        <v>-46.3302</v>
      </c>
      <c r="G183">
        <v>-70.277</v>
      </c>
      <c r="H183">
        <v>-91.995</v>
      </c>
      <c r="I183"/>
      <c r="J183">
        <v>101.734</v>
      </c>
      <c r="K183">
        <v>-146.3378</v>
      </c>
      <c r="L183">
        <v>-21.4779</v>
      </c>
    </row>
    <row r="184" spans="1:12" ht="12.75">
      <c r="A184" s="2">
        <f t="shared" si="2"/>
        <v>179</v>
      </c>
      <c r="B184">
        <v>-62.5037</v>
      </c>
      <c r="C184">
        <v>5.4443</v>
      </c>
      <c r="D184">
        <v>24.39</v>
      </c>
      <c r="E184"/>
      <c r="F184">
        <v>-46.5124</v>
      </c>
      <c r="G184">
        <v>-70.5926</v>
      </c>
      <c r="H184">
        <v>-91.995</v>
      </c>
      <c r="I184"/>
      <c r="J184">
        <v>101.5518</v>
      </c>
      <c r="K184">
        <v>-146.6533</v>
      </c>
      <c r="L184">
        <v>-21.4779</v>
      </c>
    </row>
    <row r="185" spans="1:12" ht="12.75">
      <c r="A185" s="2">
        <f t="shared" si="2"/>
        <v>180</v>
      </c>
      <c r="B185">
        <v>-62.6961</v>
      </c>
      <c r="C185">
        <v>5.1111</v>
      </c>
      <c r="D185">
        <v>24.39</v>
      </c>
      <c r="E185"/>
      <c r="F185">
        <v>-46.7049</v>
      </c>
      <c r="G185">
        <v>-70.9258</v>
      </c>
      <c r="H185">
        <v>-91.995</v>
      </c>
      <c r="I185"/>
      <c r="J185">
        <v>101.3594</v>
      </c>
      <c r="K185">
        <v>-146.9866</v>
      </c>
      <c r="L185">
        <v>-21.4779</v>
      </c>
    </row>
    <row r="186" spans="1:12" ht="12.75">
      <c r="A186" s="2">
        <f t="shared" si="2"/>
        <v>181</v>
      </c>
      <c r="B186">
        <v>-62.8783</v>
      </c>
      <c r="C186">
        <v>4.7955</v>
      </c>
      <c r="D186">
        <v>24.39</v>
      </c>
      <c r="E186"/>
      <c r="F186">
        <v>-46.887</v>
      </c>
      <c r="G186">
        <v>-71.2414</v>
      </c>
      <c r="H186">
        <v>-91.995</v>
      </c>
      <c r="I186"/>
      <c r="J186">
        <v>101.1772</v>
      </c>
      <c r="K186">
        <v>-147.3021</v>
      </c>
      <c r="L186">
        <v>-21.4779</v>
      </c>
    </row>
    <row r="187" spans="1:12" ht="12.75">
      <c r="A187" s="2">
        <f t="shared" si="2"/>
        <v>182</v>
      </c>
      <c r="B187">
        <v>-63.0701</v>
      </c>
      <c r="C187">
        <v>4.4632</v>
      </c>
      <c r="D187">
        <v>24.39</v>
      </c>
      <c r="E187"/>
      <c r="F187">
        <v>-47.0789</v>
      </c>
      <c r="G187">
        <v>-71.5737</v>
      </c>
      <c r="H187">
        <v>-91.995</v>
      </c>
      <c r="I187"/>
      <c r="J187">
        <v>100.9853</v>
      </c>
      <c r="K187">
        <v>-147.6345</v>
      </c>
      <c r="L187">
        <v>-21.4779</v>
      </c>
    </row>
    <row r="188" spans="1:12" ht="12.75">
      <c r="A188" s="2">
        <f t="shared" si="2"/>
        <v>183</v>
      </c>
      <c r="B188">
        <v>-63.2546</v>
      </c>
      <c r="C188">
        <v>4.1436</v>
      </c>
      <c r="D188">
        <v>24.39</v>
      </c>
      <c r="E188"/>
      <c r="F188">
        <v>-47.2634</v>
      </c>
      <c r="G188">
        <v>-71.8933</v>
      </c>
      <c r="H188">
        <v>-91.995</v>
      </c>
      <c r="I188"/>
      <c r="J188">
        <v>100.8008</v>
      </c>
      <c r="K188">
        <v>-147.954</v>
      </c>
      <c r="L188">
        <v>-21.4779</v>
      </c>
    </row>
    <row r="189" spans="1:12" ht="12.75">
      <c r="A189" s="2">
        <f t="shared" si="2"/>
        <v>184</v>
      </c>
      <c r="B189">
        <v>-63.4478</v>
      </c>
      <c r="C189">
        <v>3.8091</v>
      </c>
      <c r="D189">
        <v>24.39</v>
      </c>
      <c r="E189"/>
      <c r="F189">
        <v>-47.4565</v>
      </c>
      <c r="G189">
        <v>-72.2278</v>
      </c>
      <c r="H189">
        <v>-91.995</v>
      </c>
      <c r="I189"/>
      <c r="J189">
        <v>100.6077</v>
      </c>
      <c r="K189">
        <v>-148.2886</v>
      </c>
      <c r="L189">
        <v>-21.4779</v>
      </c>
    </row>
    <row r="190" spans="1:12" ht="12.75">
      <c r="A190" s="2">
        <f t="shared" si="2"/>
        <v>185</v>
      </c>
      <c r="B190">
        <v>-63.6319</v>
      </c>
      <c r="C190">
        <v>3.4902</v>
      </c>
      <c r="D190">
        <v>24.39</v>
      </c>
      <c r="E190"/>
      <c r="F190">
        <v>-47.6407</v>
      </c>
      <c r="G190">
        <v>-72.5467</v>
      </c>
      <c r="H190">
        <v>-91.995</v>
      </c>
      <c r="I190"/>
      <c r="J190">
        <v>100.4236</v>
      </c>
      <c r="K190">
        <v>-148.6074</v>
      </c>
      <c r="L190">
        <v>-21.4779</v>
      </c>
    </row>
    <row r="191" spans="1:12" ht="12.75">
      <c r="A191" s="2">
        <f t="shared" si="2"/>
        <v>186</v>
      </c>
      <c r="B191">
        <v>-63.8251</v>
      </c>
      <c r="C191">
        <v>3.1556</v>
      </c>
      <c r="D191">
        <v>24.39</v>
      </c>
      <c r="E191"/>
      <c r="F191">
        <v>-47.8338</v>
      </c>
      <c r="G191">
        <v>-72.8813</v>
      </c>
      <c r="H191">
        <v>-91.995</v>
      </c>
      <c r="I191"/>
      <c r="J191">
        <v>100.2304</v>
      </c>
      <c r="K191">
        <v>-148.9421</v>
      </c>
      <c r="L191">
        <v>-21.4779</v>
      </c>
    </row>
    <row r="192" spans="1:12" ht="12.75">
      <c r="A192" s="2">
        <f t="shared" si="2"/>
        <v>187</v>
      </c>
      <c r="B192">
        <v>-64.0088</v>
      </c>
      <c r="C192">
        <v>2.8373</v>
      </c>
      <c r="D192">
        <v>24.39</v>
      </c>
      <c r="E192"/>
      <c r="F192">
        <v>-48.0176</v>
      </c>
      <c r="G192">
        <v>-73.1995</v>
      </c>
      <c r="H192">
        <v>-91.995</v>
      </c>
      <c r="I192"/>
      <c r="J192">
        <v>100.0466</v>
      </c>
      <c r="K192">
        <v>-149.2603</v>
      </c>
      <c r="L192">
        <v>-21.4779</v>
      </c>
    </row>
    <row r="193" spans="1:12" ht="12.75">
      <c r="A193" s="2">
        <f t="shared" si="2"/>
        <v>188</v>
      </c>
      <c r="B193">
        <v>-64.2022</v>
      </c>
      <c r="C193">
        <v>2.5024</v>
      </c>
      <c r="D193">
        <v>24.39</v>
      </c>
      <c r="E193"/>
      <c r="F193">
        <v>-48.211</v>
      </c>
      <c r="G193">
        <v>-73.5345</v>
      </c>
      <c r="H193">
        <v>-91.995</v>
      </c>
      <c r="I193"/>
      <c r="J193">
        <v>99.8532</v>
      </c>
      <c r="K193">
        <v>-149.5953</v>
      </c>
      <c r="L193">
        <v>-21.4779</v>
      </c>
    </row>
    <row r="194" spans="1:12" ht="12.75">
      <c r="A194" s="2">
        <f t="shared" si="2"/>
        <v>189</v>
      </c>
      <c r="B194">
        <v>-64.3857</v>
      </c>
      <c r="C194">
        <v>2.1846</v>
      </c>
      <c r="D194">
        <v>24.39</v>
      </c>
      <c r="E194"/>
      <c r="F194">
        <v>-48.3945</v>
      </c>
      <c r="G194">
        <v>-73.8523</v>
      </c>
      <c r="H194">
        <v>-91.995</v>
      </c>
      <c r="I194"/>
      <c r="J194">
        <v>99.6698</v>
      </c>
      <c r="K194">
        <v>-149.9131</v>
      </c>
      <c r="L194">
        <v>-21.4779</v>
      </c>
    </row>
    <row r="195" spans="1:12" ht="12.75">
      <c r="A195" s="2">
        <f t="shared" si="2"/>
        <v>190</v>
      </c>
      <c r="B195">
        <v>-64.5795</v>
      </c>
      <c r="C195">
        <v>1.8489</v>
      </c>
      <c r="D195">
        <v>24.39</v>
      </c>
      <c r="E195"/>
      <c r="F195">
        <v>-48.5882</v>
      </c>
      <c r="G195">
        <v>-74.1879</v>
      </c>
      <c r="H195">
        <v>-91.995</v>
      </c>
      <c r="I195"/>
      <c r="J195">
        <v>99.476</v>
      </c>
      <c r="K195">
        <v>-150.2487</v>
      </c>
      <c r="L195">
        <v>-21.4779</v>
      </c>
    </row>
    <row r="196" spans="1:12" ht="12.75">
      <c r="A196" s="2">
        <f t="shared" si="2"/>
        <v>191</v>
      </c>
      <c r="B196">
        <v>-64.7628</v>
      </c>
      <c r="C196">
        <v>1.5313</v>
      </c>
      <c r="D196">
        <v>24.39</v>
      </c>
      <c r="E196"/>
      <c r="F196">
        <v>-48.7716</v>
      </c>
      <c r="G196">
        <v>-74.5055</v>
      </c>
      <c r="H196">
        <v>-91.995</v>
      </c>
      <c r="I196"/>
      <c r="J196">
        <v>99.2926</v>
      </c>
      <c r="K196">
        <v>-150.5663</v>
      </c>
      <c r="L196">
        <v>-21.4779</v>
      </c>
    </row>
    <row r="197" spans="1:12" ht="12.75">
      <c r="A197" s="2">
        <f t="shared" si="2"/>
        <v>192</v>
      </c>
      <c r="B197">
        <v>-64.8621</v>
      </c>
      <c r="C197">
        <v>1.3593</v>
      </c>
      <c r="D197">
        <v>24.39</v>
      </c>
      <c r="E197"/>
      <c r="F197">
        <v>-48.8709</v>
      </c>
      <c r="G197">
        <v>-74.6775</v>
      </c>
      <c r="H197">
        <v>-91.995</v>
      </c>
      <c r="I197"/>
      <c r="J197">
        <v>99.1933</v>
      </c>
      <c r="K197">
        <v>-150.7383</v>
      </c>
      <c r="L197">
        <v>-21.4779</v>
      </c>
    </row>
    <row r="198" spans="1:12" ht="12.75">
      <c r="A198" s="2">
        <f t="shared" si="2"/>
        <v>193</v>
      </c>
      <c r="B198">
        <v>-64.9614</v>
      </c>
      <c r="C198">
        <v>1.1873</v>
      </c>
      <c r="D198">
        <v>24.39</v>
      </c>
      <c r="E198"/>
      <c r="F198">
        <v>-48.9702</v>
      </c>
      <c r="G198">
        <v>-74.8495</v>
      </c>
      <c r="H198">
        <v>-91.995</v>
      </c>
      <c r="I198"/>
      <c r="J198">
        <v>99.094</v>
      </c>
      <c r="K198">
        <v>-150.9103</v>
      </c>
      <c r="L198">
        <v>-21.4779</v>
      </c>
    </row>
    <row r="199" spans="1:12" ht="12.75">
      <c r="A199" s="2">
        <f aca="true" t="shared" si="3" ref="A199:A252">A198+1</f>
        <v>194</v>
      </c>
      <c r="B199">
        <v>-65.147</v>
      </c>
      <c r="C199">
        <v>0.866</v>
      </c>
      <c r="D199">
        <v>24.39</v>
      </c>
      <c r="E199"/>
      <c r="F199">
        <v>-49.1558</v>
      </c>
      <c r="G199">
        <v>-75.1709</v>
      </c>
      <c r="H199">
        <v>-91.995</v>
      </c>
      <c r="I199"/>
      <c r="J199">
        <v>98.9085</v>
      </c>
      <c r="K199">
        <v>-151.2317</v>
      </c>
      <c r="L199">
        <v>-21.4779</v>
      </c>
    </row>
    <row r="200" spans="1:12" ht="12.75">
      <c r="A200" s="2">
        <f t="shared" si="3"/>
        <v>195</v>
      </c>
      <c r="B200">
        <v>-65.2466</v>
      </c>
      <c r="C200">
        <v>0.6935</v>
      </c>
      <c r="D200">
        <v>24.39</v>
      </c>
      <c r="E200"/>
      <c r="F200">
        <v>-49.2553</v>
      </c>
      <c r="G200">
        <v>-75.3434</v>
      </c>
      <c r="H200">
        <v>-91.995</v>
      </c>
      <c r="I200"/>
      <c r="J200">
        <v>98.8089</v>
      </c>
      <c r="K200">
        <v>-151.4042</v>
      </c>
      <c r="L200">
        <v>-21.4779</v>
      </c>
    </row>
    <row r="201" spans="1:12" ht="12.75">
      <c r="A201" s="2">
        <f t="shared" si="3"/>
        <v>196</v>
      </c>
      <c r="B201">
        <v>-65.3462</v>
      </c>
      <c r="C201">
        <v>0.521</v>
      </c>
      <c r="D201">
        <v>24.39</v>
      </c>
      <c r="E201"/>
      <c r="F201">
        <v>-49.3549</v>
      </c>
      <c r="G201">
        <v>-75.5159</v>
      </c>
      <c r="H201">
        <v>-91.995</v>
      </c>
      <c r="I201"/>
      <c r="J201">
        <v>98.7093</v>
      </c>
      <c r="K201">
        <v>-151.5767</v>
      </c>
      <c r="L201">
        <v>-21.4779</v>
      </c>
    </row>
    <row r="202" spans="1:12" ht="12.75">
      <c r="A202" s="2">
        <f t="shared" si="3"/>
        <v>197</v>
      </c>
      <c r="B202">
        <v>-65.5331</v>
      </c>
      <c r="C202">
        <v>0.1973</v>
      </c>
      <c r="D202">
        <v>24.39</v>
      </c>
      <c r="E202"/>
      <c r="F202">
        <v>-49.5418</v>
      </c>
      <c r="G202">
        <v>-75.8396</v>
      </c>
      <c r="H202">
        <v>-91.995</v>
      </c>
      <c r="I202"/>
      <c r="J202">
        <v>98.5224</v>
      </c>
      <c r="K202">
        <v>-151.9004</v>
      </c>
      <c r="L202">
        <v>-21.4779</v>
      </c>
    </row>
    <row r="203" spans="1:12" ht="12.75">
      <c r="A203" s="2">
        <f t="shared" si="3"/>
        <v>198</v>
      </c>
      <c r="B203">
        <v>-65.6331</v>
      </c>
      <c r="C203">
        <v>0.024</v>
      </c>
      <c r="D203">
        <v>24.39</v>
      </c>
      <c r="E203"/>
      <c r="F203">
        <v>-49.6418</v>
      </c>
      <c r="G203">
        <v>-76.0128</v>
      </c>
      <c r="H203">
        <v>-91.995</v>
      </c>
      <c r="I203"/>
      <c r="J203">
        <v>98.4224</v>
      </c>
      <c r="K203">
        <v>-152.0736</v>
      </c>
      <c r="L203">
        <v>-21.4779</v>
      </c>
    </row>
    <row r="204" spans="1:12" ht="12.75">
      <c r="A204" s="2">
        <f t="shared" si="3"/>
        <v>199</v>
      </c>
      <c r="B204">
        <v>-65.7331</v>
      </c>
      <c r="C204">
        <v>-0.1492</v>
      </c>
      <c r="D204">
        <v>24.39</v>
      </c>
      <c r="E204"/>
      <c r="F204">
        <v>-49.7419</v>
      </c>
      <c r="G204">
        <v>-76.1861</v>
      </c>
      <c r="H204">
        <v>-91.995</v>
      </c>
      <c r="I204"/>
      <c r="J204">
        <v>98.3223</v>
      </c>
      <c r="K204">
        <v>-152.2468</v>
      </c>
      <c r="L204">
        <v>-21.4779</v>
      </c>
    </row>
    <row r="205" spans="1:12" ht="12.75">
      <c r="A205" s="2">
        <f t="shared" si="3"/>
        <v>200</v>
      </c>
      <c r="B205">
        <v>-65.9218</v>
      </c>
      <c r="C205">
        <v>-0.4761</v>
      </c>
      <c r="D205">
        <v>24.39</v>
      </c>
      <c r="E205"/>
      <c r="F205">
        <v>-49.9306</v>
      </c>
      <c r="G205">
        <v>-76.5129</v>
      </c>
      <c r="H205">
        <v>-91.995</v>
      </c>
      <c r="I205"/>
      <c r="J205">
        <v>98.1336</v>
      </c>
      <c r="K205">
        <v>-152.5737</v>
      </c>
      <c r="L205">
        <v>-21.4779</v>
      </c>
    </row>
    <row r="206" spans="1:12" ht="12.75">
      <c r="A206" s="2">
        <f t="shared" si="3"/>
        <v>201</v>
      </c>
      <c r="B206">
        <v>-66.0223</v>
      </c>
      <c r="C206">
        <v>-0.6502</v>
      </c>
      <c r="D206">
        <v>24.39</v>
      </c>
      <c r="E206"/>
      <c r="F206">
        <v>-50.0311</v>
      </c>
      <c r="G206">
        <v>-76.6871</v>
      </c>
      <c r="H206">
        <v>-91.995</v>
      </c>
      <c r="I206"/>
      <c r="J206">
        <v>98.0331</v>
      </c>
      <c r="K206">
        <v>-152.7478</v>
      </c>
      <c r="L206">
        <v>-21.4779</v>
      </c>
    </row>
    <row r="207" spans="1:12" ht="12.75">
      <c r="A207" s="2">
        <f t="shared" si="3"/>
        <v>202</v>
      </c>
      <c r="B207">
        <v>-66.1229</v>
      </c>
      <c r="C207">
        <v>-0.8243</v>
      </c>
      <c r="D207">
        <v>24.39</v>
      </c>
      <c r="E207"/>
      <c r="F207">
        <v>-50.1316</v>
      </c>
      <c r="G207">
        <v>-76.8612</v>
      </c>
      <c r="H207">
        <v>-91.995</v>
      </c>
      <c r="I207"/>
      <c r="J207">
        <v>97.9326</v>
      </c>
      <c r="K207">
        <v>-152.922</v>
      </c>
      <c r="L207">
        <v>-21.4779</v>
      </c>
    </row>
    <row r="208" spans="1:12" ht="12.75">
      <c r="A208" s="2">
        <f t="shared" si="3"/>
        <v>203</v>
      </c>
      <c r="B208">
        <v>-66.3139</v>
      </c>
      <c r="C208">
        <v>-1.1552</v>
      </c>
      <c r="D208">
        <v>24.39</v>
      </c>
      <c r="E208"/>
      <c r="F208">
        <v>-50.3227</v>
      </c>
      <c r="G208">
        <v>-77.1921</v>
      </c>
      <c r="H208">
        <v>-91.995</v>
      </c>
      <c r="I208"/>
      <c r="J208">
        <v>97.7415</v>
      </c>
      <c r="K208">
        <v>-153.2528</v>
      </c>
      <c r="L208">
        <v>-21.4779</v>
      </c>
    </row>
    <row r="209" spans="1:12" ht="12.75">
      <c r="A209" s="2">
        <f t="shared" si="3"/>
        <v>204</v>
      </c>
      <c r="B209">
        <v>-66.415</v>
      </c>
      <c r="C209">
        <v>-1.3303</v>
      </c>
      <c r="D209">
        <v>24.39</v>
      </c>
      <c r="E209"/>
      <c r="F209">
        <v>-50.4238</v>
      </c>
      <c r="G209">
        <v>-77.3671</v>
      </c>
      <c r="H209">
        <v>-91.995</v>
      </c>
      <c r="I209"/>
      <c r="J209">
        <v>97.6405</v>
      </c>
      <c r="K209">
        <v>-153.4279</v>
      </c>
      <c r="L209">
        <v>-21.4779</v>
      </c>
    </row>
    <row r="210" spans="1:12" ht="12.75">
      <c r="A210" s="2">
        <f t="shared" si="3"/>
        <v>205</v>
      </c>
      <c r="B210">
        <v>-66.5161</v>
      </c>
      <c r="C210">
        <v>-1.5053</v>
      </c>
      <c r="D210">
        <v>24.39</v>
      </c>
      <c r="E210"/>
      <c r="F210">
        <v>-50.5248</v>
      </c>
      <c r="G210">
        <v>-77.5422</v>
      </c>
      <c r="H210">
        <v>-91.995</v>
      </c>
      <c r="I210"/>
      <c r="J210">
        <v>97.5394</v>
      </c>
      <c r="K210">
        <v>-153.603</v>
      </c>
      <c r="L210">
        <v>-21.4779</v>
      </c>
    </row>
    <row r="211" spans="1:12" ht="12.75">
      <c r="A211" s="2">
        <f t="shared" si="3"/>
        <v>206</v>
      </c>
      <c r="B211">
        <v>-66.6994</v>
      </c>
      <c r="C211">
        <v>-1.8229</v>
      </c>
      <c r="D211">
        <v>24.39</v>
      </c>
      <c r="E211"/>
      <c r="F211">
        <v>-50.7082</v>
      </c>
      <c r="G211">
        <v>-77.8598</v>
      </c>
      <c r="H211">
        <v>-91.995</v>
      </c>
      <c r="I211"/>
      <c r="J211">
        <v>97.356</v>
      </c>
      <c r="K211">
        <v>-153.9205</v>
      </c>
      <c r="L211">
        <v>-21.4779</v>
      </c>
    </row>
    <row r="212" spans="1:12" ht="12.75">
      <c r="A212" s="2">
        <f t="shared" si="3"/>
        <v>207</v>
      </c>
      <c r="B212">
        <v>-66.8827</v>
      </c>
      <c r="C212">
        <v>-2.1403</v>
      </c>
      <c r="D212">
        <v>24.39</v>
      </c>
      <c r="E212"/>
      <c r="F212">
        <v>-50.8914</v>
      </c>
      <c r="G212">
        <v>-78.1772</v>
      </c>
      <c r="H212">
        <v>-91.995</v>
      </c>
      <c r="I212"/>
      <c r="J212">
        <v>97.1728</v>
      </c>
      <c r="K212">
        <v>-154.238</v>
      </c>
      <c r="L212">
        <v>-21.4779</v>
      </c>
    </row>
    <row r="213" spans="1:12" ht="12.75">
      <c r="A213" s="2">
        <f t="shared" si="3"/>
        <v>208</v>
      </c>
      <c r="B213">
        <v>-67.0649</v>
      </c>
      <c r="C213">
        <v>-2.4559</v>
      </c>
      <c r="D213">
        <v>24.39</v>
      </c>
      <c r="E213"/>
      <c r="F213">
        <v>-51.0736</v>
      </c>
      <c r="G213">
        <v>-78.4928</v>
      </c>
      <c r="H213">
        <v>-91.995</v>
      </c>
      <c r="I213"/>
      <c r="J213">
        <v>96.9906</v>
      </c>
      <c r="K213">
        <v>-154.5535</v>
      </c>
      <c r="L213">
        <v>-21.4779</v>
      </c>
    </row>
    <row r="214" spans="1:12" ht="12.75">
      <c r="A214" s="2">
        <f t="shared" si="3"/>
        <v>209</v>
      </c>
      <c r="B214">
        <v>-67.2591</v>
      </c>
      <c r="C214">
        <v>-2.7923</v>
      </c>
      <c r="D214">
        <v>24.39</v>
      </c>
      <c r="E214"/>
      <c r="F214">
        <v>-51.2679</v>
      </c>
      <c r="G214">
        <v>-78.8292</v>
      </c>
      <c r="H214">
        <v>-91.995</v>
      </c>
      <c r="I214"/>
      <c r="J214">
        <v>96.7963</v>
      </c>
      <c r="K214">
        <v>-154.89</v>
      </c>
      <c r="L214">
        <v>-21.4779</v>
      </c>
    </row>
    <row r="215" spans="1:12" ht="12.75">
      <c r="A215" s="2">
        <f t="shared" si="3"/>
        <v>210</v>
      </c>
      <c r="B215">
        <v>-67.4413</v>
      </c>
      <c r="C215">
        <v>-3.1079</v>
      </c>
      <c r="D215">
        <v>24.39</v>
      </c>
      <c r="E215"/>
      <c r="F215">
        <v>-51.45</v>
      </c>
      <c r="G215">
        <v>-79.1447</v>
      </c>
      <c r="H215">
        <v>-91.995</v>
      </c>
      <c r="I215"/>
      <c r="J215">
        <v>96.6142</v>
      </c>
      <c r="K215">
        <v>-155.2055</v>
      </c>
      <c r="L215">
        <v>-21.4779</v>
      </c>
    </row>
    <row r="216" spans="1:12" ht="12.75">
      <c r="A216" s="2">
        <f t="shared" si="3"/>
        <v>211</v>
      </c>
      <c r="B216">
        <v>-67.6235</v>
      </c>
      <c r="C216">
        <v>-3.4234</v>
      </c>
      <c r="D216">
        <v>24.39</v>
      </c>
      <c r="E216"/>
      <c r="F216">
        <v>-51.6322</v>
      </c>
      <c r="G216">
        <v>-79.4603</v>
      </c>
      <c r="H216">
        <v>-91.995</v>
      </c>
      <c r="I216"/>
      <c r="J216">
        <v>96.432</v>
      </c>
      <c r="K216">
        <v>-155.5211</v>
      </c>
      <c r="L216">
        <v>-21.4779</v>
      </c>
    </row>
    <row r="217" spans="1:12" ht="12.75">
      <c r="A217" s="2">
        <f t="shared" si="3"/>
        <v>212</v>
      </c>
      <c r="B217">
        <v>-67.8056</v>
      </c>
      <c r="C217">
        <v>-3.739</v>
      </c>
      <c r="D217">
        <v>24.39</v>
      </c>
      <c r="E217"/>
      <c r="F217">
        <v>-51.8144</v>
      </c>
      <c r="G217">
        <v>-79.7758</v>
      </c>
      <c r="H217">
        <v>-91.995</v>
      </c>
      <c r="I217"/>
      <c r="J217">
        <v>96.2498</v>
      </c>
      <c r="K217">
        <v>-155.8366</v>
      </c>
      <c r="L217">
        <v>-21.4779</v>
      </c>
    </row>
    <row r="218" spans="1:12" ht="12.75">
      <c r="A218" s="2">
        <f t="shared" si="3"/>
        <v>213</v>
      </c>
      <c r="B218">
        <v>-67.9878</v>
      </c>
      <c r="C218">
        <v>-4.0545</v>
      </c>
      <c r="D218">
        <v>24.39</v>
      </c>
      <c r="E218"/>
      <c r="F218">
        <v>-51.9966</v>
      </c>
      <c r="G218">
        <v>-80.0914</v>
      </c>
      <c r="H218">
        <v>-91.995</v>
      </c>
      <c r="I218"/>
      <c r="J218">
        <v>96.0676</v>
      </c>
      <c r="K218">
        <v>-156.1522</v>
      </c>
      <c r="L218">
        <v>-21.4779</v>
      </c>
    </row>
    <row r="219" spans="1:12" ht="12.75">
      <c r="A219" s="2">
        <f t="shared" si="3"/>
        <v>214</v>
      </c>
      <c r="B219">
        <v>-68.17</v>
      </c>
      <c r="C219">
        <v>-4.3701</v>
      </c>
      <c r="D219">
        <v>24.39</v>
      </c>
      <c r="E219"/>
      <c r="F219">
        <v>-52.1788</v>
      </c>
      <c r="G219">
        <v>-80.407</v>
      </c>
      <c r="H219">
        <v>-91.995</v>
      </c>
      <c r="I219"/>
      <c r="J219">
        <v>95.8854</v>
      </c>
      <c r="K219">
        <v>-156.4677</v>
      </c>
      <c r="L219">
        <v>-21.4779</v>
      </c>
    </row>
    <row r="220" spans="1:12" ht="12.75">
      <c r="A220" s="2">
        <f t="shared" si="3"/>
        <v>215</v>
      </c>
      <c r="B220">
        <v>-68.3522</v>
      </c>
      <c r="C220">
        <v>-4.6857</v>
      </c>
      <c r="D220">
        <v>24.39</v>
      </c>
      <c r="E220"/>
      <c r="F220">
        <v>-52.361</v>
      </c>
      <c r="G220">
        <v>-80.7225</v>
      </c>
      <c r="H220">
        <v>-91.995</v>
      </c>
      <c r="I220"/>
      <c r="J220">
        <v>95.7032</v>
      </c>
      <c r="K220">
        <v>-156.7833</v>
      </c>
      <c r="L220">
        <v>-21.4779</v>
      </c>
    </row>
    <row r="221" spans="1:12" ht="12.75">
      <c r="A221" s="2">
        <f t="shared" si="3"/>
        <v>216</v>
      </c>
      <c r="B221">
        <v>-68.5344</v>
      </c>
      <c r="C221">
        <v>-5.0012</v>
      </c>
      <c r="D221">
        <v>24.39</v>
      </c>
      <c r="E221"/>
      <c r="F221">
        <v>-52.5432</v>
      </c>
      <c r="G221">
        <v>-81.0381</v>
      </c>
      <c r="H221">
        <v>-91.995</v>
      </c>
      <c r="I221"/>
      <c r="J221">
        <v>95.521</v>
      </c>
      <c r="K221">
        <v>-157.0989</v>
      </c>
      <c r="L221">
        <v>-21.4779</v>
      </c>
    </row>
    <row r="222" spans="1:12" ht="12.75">
      <c r="A222" s="2">
        <f t="shared" si="3"/>
        <v>217</v>
      </c>
      <c r="B222">
        <v>-68.7166</v>
      </c>
      <c r="C222">
        <v>-5.3168</v>
      </c>
      <c r="D222">
        <v>24.39</v>
      </c>
      <c r="E222"/>
      <c r="F222">
        <v>-52.7254</v>
      </c>
      <c r="G222">
        <v>-81.3536</v>
      </c>
      <c r="H222">
        <v>-91.995</v>
      </c>
      <c r="I222"/>
      <c r="J222">
        <v>95.3388</v>
      </c>
      <c r="K222">
        <v>-157.4144</v>
      </c>
      <c r="L222">
        <v>-21.4779</v>
      </c>
    </row>
    <row r="223" spans="1:12" ht="12.75">
      <c r="A223" s="2">
        <f t="shared" si="3"/>
        <v>218</v>
      </c>
      <c r="B223">
        <v>-68.8988</v>
      </c>
      <c r="C223">
        <v>-5.6324</v>
      </c>
      <c r="D223">
        <v>24.39</v>
      </c>
      <c r="E223"/>
      <c r="F223">
        <v>-52.9076</v>
      </c>
      <c r="G223">
        <v>-81.6692</v>
      </c>
      <c r="H223">
        <v>-91.995</v>
      </c>
      <c r="I223"/>
      <c r="J223">
        <v>95.1566</v>
      </c>
      <c r="K223">
        <v>-157.73</v>
      </c>
      <c r="L223">
        <v>-21.4779</v>
      </c>
    </row>
    <row r="224" spans="1:12" ht="12.75">
      <c r="A224" s="2">
        <f t="shared" si="3"/>
        <v>219</v>
      </c>
      <c r="B224">
        <v>-69.081</v>
      </c>
      <c r="C224">
        <v>-5.9479</v>
      </c>
      <c r="D224">
        <v>24.39</v>
      </c>
      <c r="E224"/>
      <c r="F224">
        <v>-53.0898</v>
      </c>
      <c r="G224">
        <v>-81.9848</v>
      </c>
      <c r="H224">
        <v>-91.995</v>
      </c>
      <c r="I224"/>
      <c r="J224">
        <v>94.9745</v>
      </c>
      <c r="K224">
        <v>-158.0456</v>
      </c>
      <c r="L224">
        <v>-21.4779</v>
      </c>
    </row>
    <row r="225" spans="1:12" ht="12.75">
      <c r="A225" s="2">
        <f t="shared" si="3"/>
        <v>220</v>
      </c>
      <c r="B225">
        <v>-69.2632</v>
      </c>
      <c r="C225">
        <v>-6.2635</v>
      </c>
      <c r="D225">
        <v>24.39</v>
      </c>
      <c r="E225"/>
      <c r="F225">
        <v>-53.2719</v>
      </c>
      <c r="G225">
        <v>-82.3003</v>
      </c>
      <c r="H225">
        <v>-91.995</v>
      </c>
      <c r="I225"/>
      <c r="J225">
        <v>94.7923</v>
      </c>
      <c r="K225">
        <v>-158.3611</v>
      </c>
      <c r="L225">
        <v>-21.4779</v>
      </c>
    </row>
    <row r="226" spans="1:12" ht="12.75">
      <c r="A226" s="2">
        <f t="shared" si="3"/>
        <v>221</v>
      </c>
      <c r="B226">
        <v>-69.4454</v>
      </c>
      <c r="C226">
        <v>-6.579</v>
      </c>
      <c r="D226">
        <v>24.39</v>
      </c>
      <c r="E226"/>
      <c r="F226">
        <v>-53.4541</v>
      </c>
      <c r="G226">
        <v>-82.6159</v>
      </c>
      <c r="H226">
        <v>-91.995</v>
      </c>
      <c r="I226"/>
      <c r="J226">
        <v>94.6101</v>
      </c>
      <c r="K226">
        <v>-158.6767</v>
      </c>
      <c r="L226">
        <v>-21.4779</v>
      </c>
    </row>
    <row r="227" spans="1:12" ht="12.75">
      <c r="A227" s="2">
        <f t="shared" si="3"/>
        <v>222</v>
      </c>
      <c r="B227">
        <v>-69.6276</v>
      </c>
      <c r="C227">
        <v>-6.8946</v>
      </c>
      <c r="D227">
        <v>24.39</v>
      </c>
      <c r="E227"/>
      <c r="F227">
        <v>-53.6363</v>
      </c>
      <c r="G227">
        <v>-82.9315</v>
      </c>
      <c r="H227">
        <v>-91.995</v>
      </c>
      <c r="I227"/>
      <c r="J227">
        <v>94.4279</v>
      </c>
      <c r="K227">
        <v>-158.9923</v>
      </c>
      <c r="L227">
        <v>-21.4779</v>
      </c>
    </row>
    <row r="228" spans="1:12" ht="12.75">
      <c r="A228" s="2">
        <f t="shared" si="3"/>
        <v>223</v>
      </c>
      <c r="B228">
        <v>-69.8097</v>
      </c>
      <c r="C228">
        <v>-7.2102</v>
      </c>
      <c r="D228">
        <v>24.39</v>
      </c>
      <c r="E228"/>
      <c r="F228">
        <v>-53.8185</v>
      </c>
      <c r="G228">
        <v>-83.247</v>
      </c>
      <c r="H228">
        <v>-91.995</v>
      </c>
      <c r="I228"/>
      <c r="J228">
        <v>94.2457</v>
      </c>
      <c r="K228">
        <v>-159.3078</v>
      </c>
      <c r="L228">
        <v>-21.4779</v>
      </c>
    </row>
    <row r="229" spans="1:12" ht="12.75">
      <c r="A229" s="2">
        <f t="shared" si="3"/>
        <v>224</v>
      </c>
      <c r="B229">
        <v>-69.9919</v>
      </c>
      <c r="C229">
        <v>-7.5257</v>
      </c>
      <c r="D229">
        <v>24.39</v>
      </c>
      <c r="E229"/>
      <c r="F229">
        <v>-54.0007</v>
      </c>
      <c r="G229">
        <v>-83.5626</v>
      </c>
      <c r="H229">
        <v>-91.995</v>
      </c>
      <c r="I229"/>
      <c r="J229">
        <v>94.0635</v>
      </c>
      <c r="K229">
        <v>-159.6234</v>
      </c>
      <c r="L229">
        <v>-21.4779</v>
      </c>
    </row>
    <row r="230" spans="1:12" ht="12.75">
      <c r="A230" s="2">
        <f t="shared" si="3"/>
        <v>225</v>
      </c>
      <c r="B230">
        <v>-70.1741</v>
      </c>
      <c r="C230">
        <v>-7.8413</v>
      </c>
      <c r="D230">
        <v>24.39</v>
      </c>
      <c r="E230"/>
      <c r="F230">
        <v>-54.1829</v>
      </c>
      <c r="G230">
        <v>-83.8781</v>
      </c>
      <c r="H230">
        <v>-91.995</v>
      </c>
      <c r="I230"/>
      <c r="J230">
        <v>93.8813</v>
      </c>
      <c r="K230">
        <v>-159.9389</v>
      </c>
      <c r="L230">
        <v>-21.4779</v>
      </c>
    </row>
    <row r="231" spans="1:12" ht="12.75">
      <c r="A231" s="2">
        <f t="shared" si="3"/>
        <v>226</v>
      </c>
      <c r="B231">
        <v>-70.3563</v>
      </c>
      <c r="C231">
        <v>-8.1569</v>
      </c>
      <c r="D231">
        <v>24.39</v>
      </c>
      <c r="E231"/>
      <c r="F231">
        <v>-54.3651</v>
      </c>
      <c r="G231">
        <v>-84.1937</v>
      </c>
      <c r="H231">
        <v>-91.995</v>
      </c>
      <c r="I231"/>
      <c r="J231">
        <v>93.6991</v>
      </c>
      <c r="K231">
        <v>-160.2545</v>
      </c>
      <c r="L231">
        <v>-21.4779</v>
      </c>
    </row>
    <row r="232" spans="1:12" ht="12.75">
      <c r="A232" s="2">
        <f t="shared" si="3"/>
        <v>227</v>
      </c>
      <c r="B232">
        <v>-70.5385</v>
      </c>
      <c r="C232">
        <v>-8.4724</v>
      </c>
      <c r="D232">
        <v>24.39</v>
      </c>
      <c r="E232"/>
      <c r="F232">
        <v>-54.5473</v>
      </c>
      <c r="G232">
        <v>-84.5093</v>
      </c>
      <c r="H232">
        <v>-91.995</v>
      </c>
      <c r="I232"/>
      <c r="J232">
        <v>93.5169</v>
      </c>
      <c r="K232">
        <v>-160.5701</v>
      </c>
      <c r="L232">
        <v>-21.4779</v>
      </c>
    </row>
    <row r="233" spans="1:12" ht="12.75">
      <c r="A233" s="2">
        <f t="shared" si="3"/>
        <v>228</v>
      </c>
      <c r="B233">
        <v>-70.7207</v>
      </c>
      <c r="C233">
        <v>-8.788</v>
      </c>
      <c r="D233">
        <v>24.39</v>
      </c>
      <c r="E233"/>
      <c r="F233">
        <v>-54.7295</v>
      </c>
      <c r="G233">
        <v>-84.8248</v>
      </c>
      <c r="H233">
        <v>-91.995</v>
      </c>
      <c r="I233"/>
      <c r="J233">
        <v>93.3348</v>
      </c>
      <c r="K233">
        <v>-160.8856</v>
      </c>
      <c r="L233">
        <v>-21.4779</v>
      </c>
    </row>
    <row r="234" spans="1:12" ht="12.75">
      <c r="A234" s="2">
        <f t="shared" si="3"/>
        <v>229</v>
      </c>
      <c r="B234">
        <v>-70.9029</v>
      </c>
      <c r="C234">
        <v>-9.1036</v>
      </c>
      <c r="D234">
        <v>24.39</v>
      </c>
      <c r="E234"/>
      <c r="F234">
        <v>-54.9117</v>
      </c>
      <c r="G234">
        <v>-85.1404</v>
      </c>
      <c r="H234">
        <v>-91.995</v>
      </c>
      <c r="I234"/>
      <c r="J234">
        <v>93.1525</v>
      </c>
      <c r="K234">
        <v>-161.2012</v>
      </c>
      <c r="L234">
        <v>-21.4779</v>
      </c>
    </row>
    <row r="235" spans="1:12" ht="12.75">
      <c r="A235" s="2">
        <f t="shared" si="3"/>
        <v>230</v>
      </c>
      <c r="B235">
        <v>-71.0851</v>
      </c>
      <c r="C235">
        <v>-9.4191</v>
      </c>
      <c r="D235">
        <v>24.39</v>
      </c>
      <c r="E235"/>
      <c r="F235">
        <v>-55.0938</v>
      </c>
      <c r="G235">
        <v>-85.456</v>
      </c>
      <c r="H235">
        <v>-91.995</v>
      </c>
      <c r="I235"/>
      <c r="J235">
        <v>92.9704</v>
      </c>
      <c r="K235">
        <v>-161.5167</v>
      </c>
      <c r="L235">
        <v>-21.4779</v>
      </c>
    </row>
    <row r="236" spans="1:12" ht="12.75">
      <c r="A236" s="2">
        <f t="shared" si="3"/>
        <v>231</v>
      </c>
      <c r="B236">
        <v>-71.2673</v>
      </c>
      <c r="C236">
        <v>-9.7347</v>
      </c>
      <c r="D236">
        <v>24.39</v>
      </c>
      <c r="E236"/>
      <c r="F236">
        <v>-55.276</v>
      </c>
      <c r="G236">
        <v>-85.7715</v>
      </c>
      <c r="H236">
        <v>-91.995</v>
      </c>
      <c r="I236"/>
      <c r="J236">
        <v>92.7882</v>
      </c>
      <c r="K236">
        <v>-161.8323</v>
      </c>
      <c r="L236">
        <v>-21.4779</v>
      </c>
    </row>
    <row r="237" spans="1:12" ht="12.75">
      <c r="A237" s="2">
        <f t="shared" si="3"/>
        <v>232</v>
      </c>
      <c r="B237">
        <v>-71.4494</v>
      </c>
      <c r="C237">
        <v>-10.0502</v>
      </c>
      <c r="D237">
        <v>24.39</v>
      </c>
      <c r="E237"/>
      <c r="F237">
        <v>-55.4582</v>
      </c>
      <c r="G237">
        <v>-86.0871</v>
      </c>
      <c r="H237">
        <v>-91.995</v>
      </c>
      <c r="I237"/>
      <c r="J237">
        <v>92.606</v>
      </c>
      <c r="K237">
        <v>-162.1479</v>
      </c>
      <c r="L237">
        <v>-21.4779</v>
      </c>
    </row>
    <row r="238" spans="1:12" ht="12.75">
      <c r="A238" s="2">
        <f t="shared" si="3"/>
        <v>233</v>
      </c>
      <c r="B238">
        <v>-71.6317</v>
      </c>
      <c r="C238">
        <v>-10.3658</v>
      </c>
      <c r="D238">
        <v>24.39</v>
      </c>
      <c r="E238"/>
      <c r="F238">
        <v>-55.6404</v>
      </c>
      <c r="G238">
        <v>-86.4027</v>
      </c>
      <c r="H238">
        <v>-91.995</v>
      </c>
      <c r="I238"/>
      <c r="J238">
        <v>92.4238</v>
      </c>
      <c r="K238">
        <v>-162.4635</v>
      </c>
      <c r="L238">
        <v>-21.4779</v>
      </c>
    </row>
    <row r="239" spans="1:12" ht="12.75">
      <c r="A239" s="2">
        <f t="shared" si="3"/>
        <v>234</v>
      </c>
      <c r="B239">
        <v>-71.8138</v>
      </c>
      <c r="C239">
        <v>-10.6814</v>
      </c>
      <c r="D239">
        <v>24.39</v>
      </c>
      <c r="E239"/>
      <c r="F239">
        <v>-55.8226</v>
      </c>
      <c r="G239">
        <v>-86.7182</v>
      </c>
      <c r="H239">
        <v>-91.995</v>
      </c>
      <c r="I239"/>
      <c r="J239">
        <v>92.2416</v>
      </c>
      <c r="K239">
        <v>-162.779</v>
      </c>
      <c r="L239">
        <v>-21.4779</v>
      </c>
    </row>
    <row r="240" spans="1:12" ht="12.75">
      <c r="A240" s="2">
        <f t="shared" si="3"/>
        <v>235</v>
      </c>
      <c r="B240">
        <v>-71.996</v>
      </c>
      <c r="C240">
        <v>-10.9969</v>
      </c>
      <c r="D240">
        <v>24.39</v>
      </c>
      <c r="E240"/>
      <c r="F240">
        <v>-56.0048</v>
      </c>
      <c r="G240">
        <v>-87.0338</v>
      </c>
      <c r="H240">
        <v>-91.995</v>
      </c>
      <c r="I240"/>
      <c r="J240">
        <v>92.0594</v>
      </c>
      <c r="K240">
        <v>-163.0946</v>
      </c>
      <c r="L240">
        <v>-21.4779</v>
      </c>
    </row>
    <row r="241" spans="1:12" ht="12.75">
      <c r="A241" s="2">
        <f t="shared" si="3"/>
        <v>236</v>
      </c>
      <c r="B241">
        <v>-72.1782</v>
      </c>
      <c r="C241">
        <v>-11.3125</v>
      </c>
      <c r="D241">
        <v>24.39</v>
      </c>
      <c r="E241"/>
      <c r="F241">
        <v>-56.187</v>
      </c>
      <c r="G241">
        <v>-87.3493</v>
      </c>
      <c r="H241">
        <v>-91.995</v>
      </c>
      <c r="I241"/>
      <c r="J241">
        <v>91.8772</v>
      </c>
      <c r="K241">
        <v>-163.4101</v>
      </c>
      <c r="L241">
        <v>-21.4779</v>
      </c>
    </row>
    <row r="242" spans="1:12" ht="12.75">
      <c r="A242" s="2">
        <f t="shared" si="3"/>
        <v>237</v>
      </c>
      <c r="B242">
        <v>-72.3604</v>
      </c>
      <c r="C242">
        <v>-11.628</v>
      </c>
      <c r="D242">
        <v>24.39</v>
      </c>
      <c r="E242"/>
      <c r="F242">
        <v>-56.3692</v>
      </c>
      <c r="G242">
        <v>-87.6649</v>
      </c>
      <c r="H242">
        <v>-91.995</v>
      </c>
      <c r="I242"/>
      <c r="J242">
        <v>91.695</v>
      </c>
      <c r="K242">
        <v>-163.7257</v>
      </c>
      <c r="L242">
        <v>-21.4779</v>
      </c>
    </row>
    <row r="243" spans="1:12" ht="12.75">
      <c r="A243" s="2">
        <f t="shared" si="3"/>
        <v>238</v>
      </c>
      <c r="B243">
        <v>-72.5426</v>
      </c>
      <c r="C243">
        <v>-11.9436</v>
      </c>
      <c r="D243">
        <v>24.39</v>
      </c>
      <c r="E243"/>
      <c r="F243">
        <v>-56.5513</v>
      </c>
      <c r="G243">
        <v>-87.9804</v>
      </c>
      <c r="H243">
        <v>-91.995</v>
      </c>
      <c r="I243"/>
      <c r="J243">
        <v>91.5129</v>
      </c>
      <c r="K243">
        <v>-164.0412</v>
      </c>
      <c r="L243">
        <v>-21.4779</v>
      </c>
    </row>
    <row r="244" spans="1:12" ht="12.75">
      <c r="A244" s="2">
        <f t="shared" si="3"/>
        <v>239</v>
      </c>
      <c r="B244">
        <v>-72.7248</v>
      </c>
      <c r="C244">
        <v>-12.2591</v>
      </c>
      <c r="D244">
        <v>24.39</v>
      </c>
      <c r="E244"/>
      <c r="F244">
        <v>-56.7335</v>
      </c>
      <c r="G244">
        <v>-88.296</v>
      </c>
      <c r="H244">
        <v>-91.995</v>
      </c>
      <c r="I244"/>
      <c r="J244">
        <v>91.3307</v>
      </c>
      <c r="K244">
        <v>-164.3568</v>
      </c>
      <c r="L244">
        <v>-21.4779</v>
      </c>
    </row>
    <row r="245" spans="1:12" ht="12.75">
      <c r="A245" s="2">
        <f t="shared" si="3"/>
        <v>240</v>
      </c>
      <c r="B245">
        <v>-72.907</v>
      </c>
      <c r="C245">
        <v>-12.5747</v>
      </c>
      <c r="D245">
        <v>24.39</v>
      </c>
      <c r="E245"/>
      <c r="F245">
        <v>-56.9157</v>
      </c>
      <c r="G245">
        <v>-88.6116</v>
      </c>
      <c r="H245">
        <v>-91.995</v>
      </c>
      <c r="I245"/>
      <c r="J245">
        <v>91.1485</v>
      </c>
      <c r="K245">
        <v>-164.6724</v>
      </c>
      <c r="L245">
        <v>-21.4779</v>
      </c>
    </row>
    <row r="246" spans="1:12" ht="12.75">
      <c r="A246" s="2">
        <f t="shared" si="3"/>
        <v>241</v>
      </c>
      <c r="B246">
        <v>-73.0892</v>
      </c>
      <c r="C246">
        <v>-12.8903</v>
      </c>
      <c r="D246">
        <v>24.39</v>
      </c>
      <c r="E246"/>
      <c r="F246">
        <v>-57.0979</v>
      </c>
      <c r="G246">
        <v>-88.9271</v>
      </c>
      <c r="H246">
        <v>-91.995</v>
      </c>
      <c r="I246"/>
      <c r="J246">
        <v>90.9663</v>
      </c>
      <c r="K246">
        <v>-164.9879</v>
      </c>
      <c r="L246">
        <v>-21.4779</v>
      </c>
    </row>
    <row r="247" spans="1:12" ht="12.75">
      <c r="A247" s="2">
        <f t="shared" si="3"/>
        <v>242</v>
      </c>
      <c r="B247">
        <v>-73.2713</v>
      </c>
      <c r="C247">
        <v>-13.2058</v>
      </c>
      <c r="D247">
        <v>24.39</v>
      </c>
      <c r="E247"/>
      <c r="F247">
        <v>-57.2801</v>
      </c>
      <c r="G247">
        <v>-89.2427</v>
      </c>
      <c r="H247">
        <v>-91.995</v>
      </c>
      <c r="I247"/>
      <c r="J247">
        <v>90.7841</v>
      </c>
      <c r="K247">
        <v>-165.3035</v>
      </c>
      <c r="L247">
        <v>-21.4779</v>
      </c>
    </row>
    <row r="248" spans="1:12" ht="12.75">
      <c r="A248" s="2">
        <f t="shared" si="3"/>
        <v>243</v>
      </c>
      <c r="B248">
        <v>-73.4535</v>
      </c>
      <c r="C248">
        <v>-13.5214</v>
      </c>
      <c r="D248">
        <v>24.39</v>
      </c>
      <c r="E248"/>
      <c r="F248">
        <v>-57.4623</v>
      </c>
      <c r="G248">
        <v>-89.5582</v>
      </c>
      <c r="H248">
        <v>-91.995</v>
      </c>
      <c r="I248"/>
      <c r="J248">
        <v>90.6019</v>
      </c>
      <c r="K248">
        <v>-165.619</v>
      </c>
      <c r="L248">
        <v>-21.4779</v>
      </c>
    </row>
    <row r="249" spans="1:12" ht="12.75">
      <c r="A249" s="2">
        <f t="shared" si="3"/>
        <v>244</v>
      </c>
      <c r="B249">
        <v>-73.6357</v>
      </c>
      <c r="C249">
        <v>-13.837</v>
      </c>
      <c r="D249">
        <v>24.39</v>
      </c>
      <c r="E249"/>
      <c r="F249">
        <v>-57.6445</v>
      </c>
      <c r="G249">
        <v>-89.8738</v>
      </c>
      <c r="H249">
        <v>-91.995</v>
      </c>
      <c r="I249"/>
      <c r="J249">
        <v>90.4197</v>
      </c>
      <c r="K249">
        <v>-165.9346</v>
      </c>
      <c r="L249">
        <v>-21.4779</v>
      </c>
    </row>
    <row r="250" spans="1:12" ht="12.75">
      <c r="A250" s="2">
        <f t="shared" si="3"/>
        <v>245</v>
      </c>
      <c r="B250">
        <v>-73.8179</v>
      </c>
      <c r="C250">
        <v>-14.1525</v>
      </c>
      <c r="D250">
        <v>24.39</v>
      </c>
      <c r="E250"/>
      <c r="F250">
        <v>-57.8267</v>
      </c>
      <c r="G250">
        <v>-90.1894</v>
      </c>
      <c r="H250">
        <v>-91.995</v>
      </c>
      <c r="I250"/>
      <c r="J250">
        <v>90.2375</v>
      </c>
      <c r="K250">
        <v>-166.2502</v>
      </c>
      <c r="L250">
        <v>-21.4779</v>
      </c>
    </row>
    <row r="251" spans="1:12" ht="12.75">
      <c r="A251" s="2">
        <f t="shared" si="3"/>
        <v>246</v>
      </c>
      <c r="B251">
        <v>-74.0001</v>
      </c>
      <c r="C251">
        <v>-14.4681</v>
      </c>
      <c r="D251">
        <v>24.39</v>
      </c>
      <c r="E251"/>
      <c r="F251">
        <v>-58.0089</v>
      </c>
      <c r="G251">
        <v>-90.5049</v>
      </c>
      <c r="H251">
        <v>-91.995</v>
      </c>
      <c r="I251"/>
      <c r="J251">
        <v>90.0553</v>
      </c>
      <c r="K251">
        <v>-166.5657</v>
      </c>
      <c r="L251">
        <v>-21.4779</v>
      </c>
    </row>
    <row r="252" spans="1:12" ht="12.75">
      <c r="A252" s="2">
        <f t="shared" si="3"/>
        <v>247</v>
      </c>
      <c r="B252">
        <v>-74.1823</v>
      </c>
      <c r="C252">
        <v>-14.7837</v>
      </c>
      <c r="D252">
        <v>24.39</v>
      </c>
      <c r="E252"/>
      <c r="F252">
        <v>-58.1911</v>
      </c>
      <c r="G252">
        <v>-90.8205</v>
      </c>
      <c r="H252">
        <v>-91.995</v>
      </c>
      <c r="I252"/>
      <c r="J252">
        <v>89.8731</v>
      </c>
      <c r="K252">
        <v>-166.8813</v>
      </c>
      <c r="L252">
        <v>-21.4779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61"/>
  <sheetViews>
    <sheetView tabSelected="1" workbookViewId="0" topLeftCell="BC1">
      <pane ySplit="9504" topLeftCell="BM252" activePane="topLeft" state="split"/>
      <selection pane="topLeft" activeCell="BL26" sqref="BL26"/>
      <selection pane="bottomLeft" activeCell="BP255" sqref="BP255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3" width="8.7109375" style="1" customWidth="1"/>
    <col min="24" max="24" width="10.28125" style="1" customWidth="1"/>
    <col min="25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43" width="8.7109375" style="0" customWidth="1"/>
    <col min="44" max="44" width="2.28125" style="0" customWidth="1"/>
    <col min="45" max="45" width="3.8515625" style="0" customWidth="1"/>
    <col min="46" max="46" width="9.28125" style="1" customWidth="1"/>
    <col min="47" max="48" width="8.7109375" style="1" customWidth="1"/>
    <col min="49" max="53" width="8.7109375" style="0" customWidth="1"/>
    <col min="54" max="54" width="5.00390625" style="24" customWidth="1"/>
    <col min="55" max="55" width="9.28125" style="1" customWidth="1"/>
    <col min="56" max="58" width="8.7109375" style="1" customWidth="1"/>
    <col min="59" max="59" width="5.7109375" style="24" customWidth="1"/>
    <col min="60" max="60" width="7.7109375" style="15" customWidth="1"/>
    <col min="61" max="61" width="7.57421875" style="15" customWidth="1"/>
    <col min="62" max="62" width="8.8515625" style="15" customWidth="1"/>
    <col min="63" max="65" width="9.00390625" style="15" customWidth="1"/>
    <col min="66" max="66" width="5.7109375" style="24" customWidth="1"/>
    <col min="67" max="68" width="8.7109375" style="0" customWidth="1"/>
    <col min="69" max="69" width="7.28125" style="0" customWidth="1"/>
    <col min="70" max="72" width="9.00390625" style="0" customWidth="1"/>
    <col min="73" max="16384" width="8.7109375" style="0" customWidth="1"/>
  </cols>
  <sheetData>
    <row r="1" spans="1:66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  <c r="AS1" s="5" t="s">
        <v>31</v>
      </c>
      <c r="AT1" s="4"/>
      <c r="AU1" s="4"/>
      <c r="AV1" s="4"/>
      <c r="BB1" s="23"/>
      <c r="BC1" s="4"/>
      <c r="BD1" s="4"/>
      <c r="BE1" s="4"/>
      <c r="BF1" s="4"/>
      <c r="BG1" s="23"/>
      <c r="BH1" s="18"/>
      <c r="BI1" s="18"/>
      <c r="BJ1" s="18"/>
      <c r="BK1" s="18"/>
      <c r="BL1" s="18"/>
      <c r="BM1" s="18"/>
      <c r="BN1" s="23"/>
    </row>
    <row r="2" spans="1:66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  <c r="AS2" s="3" t="s">
        <v>34</v>
      </c>
      <c r="AT2" s="4"/>
      <c r="AU2" s="4"/>
      <c r="AV2" s="4"/>
      <c r="BB2" s="23"/>
      <c r="BC2" s="4"/>
      <c r="BD2" s="4"/>
      <c r="BE2" s="4"/>
      <c r="BF2" s="4"/>
      <c r="BG2" s="23"/>
      <c r="BH2" s="18"/>
      <c r="BI2" s="18"/>
      <c r="BJ2" s="18"/>
      <c r="BK2" s="18"/>
      <c r="BL2" s="18"/>
      <c r="BM2" s="18"/>
      <c r="BN2" s="49" t="s">
        <v>55</v>
      </c>
    </row>
    <row r="3" spans="1:7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  <c r="AS3" s="9" t="s">
        <v>32</v>
      </c>
      <c r="AT3" s="4"/>
      <c r="AU3" s="4"/>
      <c r="AV3" s="4"/>
      <c r="BB3" s="23"/>
      <c r="BC3" s="4"/>
      <c r="BD3" s="4"/>
      <c r="BE3" s="4"/>
      <c r="BF3" s="4"/>
      <c r="BG3" s="23"/>
      <c r="BH3" s="18"/>
      <c r="BI3" s="18"/>
      <c r="BJ3" s="18"/>
      <c r="BK3" s="34" t="s">
        <v>54</v>
      </c>
      <c r="BL3" s="18"/>
      <c r="BM3" s="37"/>
      <c r="BN3" s="41" t="s">
        <v>46</v>
      </c>
      <c r="BO3" s="23">
        <v>24.143</v>
      </c>
      <c r="BP3" s="23">
        <v>24.083</v>
      </c>
      <c r="BQ3" s="23">
        <v>24.901</v>
      </c>
      <c r="BR3" s="34" t="s">
        <v>54</v>
      </c>
      <c r="BS3" s="18"/>
      <c r="BT3" s="38"/>
    </row>
    <row r="4" spans="2:72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307.625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  <c r="AT4" s="4" t="s">
        <v>5</v>
      </c>
      <c r="AU4" s="4"/>
      <c r="AV4" s="4"/>
      <c r="BB4" s="23"/>
      <c r="BC4" s="30" t="s">
        <v>5</v>
      </c>
      <c r="BD4" s="4"/>
      <c r="BE4" s="4"/>
      <c r="BF4" s="4"/>
      <c r="BG4" s="23" t="s">
        <v>50</v>
      </c>
      <c r="BH4" s="34" t="s">
        <v>53</v>
      </c>
      <c r="BI4" s="18"/>
      <c r="BJ4" s="18"/>
      <c r="BK4" s="34"/>
      <c r="BL4" s="18"/>
      <c r="BM4" s="37"/>
      <c r="BN4" s="42" t="s">
        <v>50</v>
      </c>
      <c r="BO4" s="36" t="s">
        <v>52</v>
      </c>
      <c r="BR4" s="34"/>
      <c r="BS4" s="18"/>
      <c r="BT4" s="38"/>
    </row>
    <row r="5" spans="2:7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  <c r="AT5" s="4" t="s">
        <v>9</v>
      </c>
      <c r="AU5" s="4" t="s">
        <v>10</v>
      </c>
      <c r="AV5" s="4" t="s">
        <v>11</v>
      </c>
      <c r="BB5" s="26"/>
      <c r="BC5" s="31" t="s">
        <v>47</v>
      </c>
      <c r="BD5" s="27" t="s">
        <v>48</v>
      </c>
      <c r="BE5" s="27" t="s">
        <v>49</v>
      </c>
      <c r="BF5" s="28"/>
      <c r="BG5" s="26" t="s">
        <v>51</v>
      </c>
      <c r="BH5" s="46" t="s">
        <v>47</v>
      </c>
      <c r="BI5" s="47" t="s">
        <v>48</v>
      </c>
      <c r="BJ5" s="47" t="s">
        <v>49</v>
      </c>
      <c r="BK5" s="46" t="s">
        <v>47</v>
      </c>
      <c r="BL5" s="47" t="s">
        <v>48</v>
      </c>
      <c r="BM5" s="47" t="s">
        <v>49</v>
      </c>
      <c r="BN5" s="43" t="s">
        <v>51</v>
      </c>
      <c r="BO5" s="46" t="s">
        <v>47</v>
      </c>
      <c r="BP5" s="47" t="s">
        <v>48</v>
      </c>
      <c r="BQ5" s="47" t="s">
        <v>49</v>
      </c>
      <c r="BR5" s="46" t="s">
        <v>47</v>
      </c>
      <c r="BS5" s="47" t="s">
        <v>48</v>
      </c>
      <c r="BT5" s="48" t="s">
        <v>49</v>
      </c>
    </row>
    <row r="6" spans="1:72" ht="12.75">
      <c r="A6">
        <v>0</v>
      </c>
      <c r="B6">
        <v>26.614</v>
      </c>
      <c r="C6">
        <v>-15.413</v>
      </c>
      <c r="D6">
        <v>75.167</v>
      </c>
      <c r="G6">
        <v>76.531</v>
      </c>
      <c r="H6">
        <v>-14.08</v>
      </c>
      <c r="I6">
        <v>75.148</v>
      </c>
      <c r="L6">
        <v>52.763</v>
      </c>
      <c r="M6">
        <v>-62.103</v>
      </c>
      <c r="N6">
        <v>75.145</v>
      </c>
      <c r="Q6">
        <v>49</v>
      </c>
      <c r="R6">
        <v>-30</v>
      </c>
      <c r="S6">
        <v>0</v>
      </c>
      <c r="V6" s="1">
        <f aca="true" t="shared" si="0" ref="V6:V69">xc</f>
        <v>49</v>
      </c>
      <c r="W6" s="1">
        <f aca="true" t="shared" si="1" ref="W6:W69">yc</f>
        <v>-30</v>
      </c>
      <c r="X6" s="1">
        <f aca="true" t="shared" si="2" ref="X6:X69">Height</f>
        <v>307.625</v>
      </c>
      <c r="AA6" s="1">
        <f aca="true" t="shared" si="3" ref="AA6:AA69">SQRT((xh-x_1)^2+(yh-y_1)^2+(zh-z_1)^2)</f>
        <v>233.98853674699538</v>
      </c>
      <c r="AB6" s="1">
        <f aca="true" t="shared" si="4" ref="AB6:AB69">SQRT((xh-x_2)^2+(yh-y_2)^2+(zh-z_2)^2)</f>
        <v>234.6421911975764</v>
      </c>
      <c r="AC6" s="1">
        <f aca="true" t="shared" si="5" ref="AC6:AC69">SQRT((xh-x_3)^2+(yh-y_3)^2+(zh-z_3)^2)</f>
        <v>234.71623969806606</v>
      </c>
      <c r="AE6" s="1">
        <f aca="true" t="shared" si="6" ref="AE6:AE69">SQRT((x_2-x_1)^2+(y_2-y_1)^2+(z_2-z_1)^2)</f>
        <v>49.93479887813708</v>
      </c>
      <c r="AF6" s="1">
        <f aca="true" t="shared" si="7" ref="AF6:AF69">SQRT((x_2-x_3)^2+(y_2-y_3)^2+(z_2-z_3)^2)</f>
        <v>53.582892437792125</v>
      </c>
      <c r="AG6" s="1">
        <f aca="true" t="shared" si="8" ref="AG6:AG69">SQRT((x_3-x_1)^2+(y_3-y_1)^2+(z_3-z_1)^2)</f>
        <v>53.51379994917199</v>
      </c>
      <c r="AI6" s="1">
        <f aca="true" t="shared" si="9" ref="AI6:AI69">ASIN((zh-z_1)/len1)*180/PI()</f>
        <v>83.44308982998814</v>
      </c>
      <c r="AJ6" s="1">
        <f aca="true" t="shared" si="10" ref="AJ6:AJ69">ASIN((zh-z_2)/len2)*180/PI()</f>
        <v>82.21036283072655</v>
      </c>
      <c r="AK6" s="1">
        <f aca="true" t="shared" si="11" ref="AK6:AK69">ASIN((zh-z_3)/len3)*180/PI()</f>
        <v>82.08464040155953</v>
      </c>
      <c r="AN6" s="15">
        <f aca="true" t="shared" si="12" ref="AN6:AN69">-((x_1-xh)*(y_2-yh)-(x_2-xh)*(y_1-yh))/(SQRT((x_1-x_2)^2+(y_1-y_2)^2))</f>
        <v>15.179391704750062</v>
      </c>
      <c r="AO6" s="15">
        <f aca="true" t="shared" si="13" ref="AO6:AO69">-((x_2-xh)*(y_3-yh)-(x_3-xh)*(y_2-yh))/(SQRT((x_2-x_3)^2+(y_2-y_3)^2))</f>
        <v>17.61261125600463</v>
      </c>
      <c r="AP6" s="15">
        <f aca="true" t="shared" si="14" ref="AP6:AP69">-((x_3-xh)*(y_1-yh)-(x_1-xh)*(y_3-yh))/(SQRT((x_3-x_1)^2+(y_3-y_1)^2))</f>
        <v>12.403659125725675</v>
      </c>
      <c r="AS6">
        <v>247</v>
      </c>
      <c r="AT6" s="1">
        <v>214.577</v>
      </c>
      <c r="AU6" s="1">
        <v>224.853</v>
      </c>
      <c r="AV6" s="1">
        <v>229.441</v>
      </c>
      <c r="BB6" s="24">
        <v>1</v>
      </c>
      <c r="BC6" s="32">
        <f aca="true" t="shared" si="15" ref="BC6:BC69">SQRT((xh-x_1)^2+(yh-y_1)^2+(zh-z_1)^2)</f>
        <v>233.98853674699538</v>
      </c>
      <c r="BD6" s="1">
        <f aca="true" t="shared" si="16" ref="BD6:BD69">SQRT((xh-x_2)^2+(yh-y_2)^2+(zh-z_2)^2)</f>
        <v>234.6421911975764</v>
      </c>
      <c r="BE6" s="1">
        <f aca="true" t="shared" si="17" ref="BE6:BE69">SQRT((xh-x_3)^2+(yh-y_3)^2+(zh-z_3)^2)</f>
        <v>234.71623969806606</v>
      </c>
      <c r="BG6" s="24">
        <v>1</v>
      </c>
      <c r="BH6" s="32">
        <f>233.989-BC6</f>
        <v>0.0004632530046251304</v>
      </c>
      <c r="BI6" s="20">
        <f>234.642-BD6</f>
        <v>-0.00019119757641306023</v>
      </c>
      <c r="BJ6" s="20">
        <f>234.716-BE6</f>
        <v>-0.0002396980660535064</v>
      </c>
      <c r="BK6" s="35"/>
      <c r="BL6" s="19"/>
      <c r="BM6" s="40"/>
      <c r="BN6" s="44">
        <v>1</v>
      </c>
      <c r="BO6" s="32">
        <f>LENGTH1-BH6</f>
        <v>24.142536746995376</v>
      </c>
      <c r="BP6" s="20">
        <f>LENGTH2-BI6</f>
        <v>24.08319119757641</v>
      </c>
      <c r="BQ6" s="20">
        <f>LENGTH3-BJ6</f>
        <v>24.901239698066053</v>
      </c>
      <c r="BR6" s="45"/>
      <c r="BT6" s="39"/>
    </row>
    <row r="7" spans="1:72" ht="12.75">
      <c r="A7">
        <f aca="true" t="shared" si="18" ref="A7:A70">A6+1</f>
        <v>1</v>
      </c>
      <c r="B7">
        <v>26.614</v>
      </c>
      <c r="C7">
        <v>-15.4629</v>
      </c>
      <c r="D7">
        <v>75.167</v>
      </c>
      <c r="E7" s="1">
        <f aca="true" t="shared" si="19" ref="E7:E70">SQRT((B7-B6)^2+(C7-C6)^2+(D7-D6)^2)</f>
        <v>0.04989999999999917</v>
      </c>
      <c r="G7">
        <v>76.531</v>
      </c>
      <c r="H7">
        <v>-14.1299</v>
      </c>
      <c r="I7">
        <v>75.148</v>
      </c>
      <c r="J7" s="1">
        <f aca="true" t="shared" si="20" ref="J7:J70">SQRT((G7-G6)^2+(H7-H6)^2+(I7-I6)^2)</f>
        <v>0.04989999999999917</v>
      </c>
      <c r="L7">
        <v>52.763</v>
      </c>
      <c r="M7">
        <v>-62.1529</v>
      </c>
      <c r="N7">
        <v>75.145</v>
      </c>
      <c r="O7" s="1">
        <f aca="true" t="shared" si="21" ref="O7:O70">SQRT((L7-L6)^2+(M7-M6)^2+(N7-N6)^2)</f>
        <v>0.049900000000000944</v>
      </c>
      <c r="Q7">
        <v>49</v>
      </c>
      <c r="R7">
        <v>-30.0499</v>
      </c>
      <c r="S7">
        <v>0</v>
      </c>
      <c r="T7" s="1">
        <f aca="true" t="shared" si="22" ref="T7:T70">SQRT((Q7-Q6)^2+(R7-R6)^2+(S7-S6)^2)</f>
        <v>0.049900000000000944</v>
      </c>
      <c r="V7" s="1">
        <f t="shared" si="0"/>
        <v>49</v>
      </c>
      <c r="W7" s="1">
        <f t="shared" si="1"/>
        <v>-30.0499</v>
      </c>
      <c r="X7" s="1">
        <f t="shared" si="2"/>
        <v>307.625</v>
      </c>
      <c r="Y7" s="1">
        <f aca="true" t="shared" si="23" ref="Y7:Y70">SQRT((V7-V6)^2+(W7-W6)^2+(X7-X6)^2)</f>
        <v>0.049900000000000944</v>
      </c>
      <c r="AA7" s="1">
        <f t="shared" si="3"/>
        <v>233.98853674699538</v>
      </c>
      <c r="AB7" s="1">
        <f t="shared" si="4"/>
        <v>234.6421911975764</v>
      </c>
      <c r="AC7" s="1">
        <f t="shared" si="5"/>
        <v>234.71623969806606</v>
      </c>
      <c r="AE7" s="1">
        <f t="shared" si="6"/>
        <v>49.93479887813708</v>
      </c>
      <c r="AF7" s="1">
        <f t="shared" si="7"/>
        <v>53.582892437792125</v>
      </c>
      <c r="AG7" s="1">
        <f t="shared" si="8"/>
        <v>53.51379994917199</v>
      </c>
      <c r="AI7" s="1">
        <f t="shared" si="9"/>
        <v>83.44308982998814</v>
      </c>
      <c r="AJ7" s="1">
        <f t="shared" si="10"/>
        <v>82.21036283072655</v>
      </c>
      <c r="AK7" s="1">
        <f t="shared" si="11"/>
        <v>82.08464040155953</v>
      </c>
      <c r="AN7" s="15">
        <f t="shared" si="12"/>
        <v>15.179391704750063</v>
      </c>
      <c r="AO7" s="15">
        <f t="shared" si="13"/>
        <v>17.61261125600463</v>
      </c>
      <c r="AP7" s="15">
        <f t="shared" si="14"/>
        <v>12.40365912572567</v>
      </c>
      <c r="AS7">
        <v>246</v>
      </c>
      <c r="AT7" s="1">
        <v>214.577</v>
      </c>
      <c r="AU7" s="1">
        <v>224.853</v>
      </c>
      <c r="AV7" s="1">
        <v>229.441</v>
      </c>
      <c r="BB7" s="24">
        <f>BB6+1</f>
        <v>2</v>
      </c>
      <c r="BC7" s="32">
        <f t="shared" si="15"/>
        <v>233.98853674699538</v>
      </c>
      <c r="BD7" s="1">
        <f t="shared" si="16"/>
        <v>234.6421911975764</v>
      </c>
      <c r="BE7" s="1">
        <f t="shared" si="17"/>
        <v>234.71623969806606</v>
      </c>
      <c r="BG7" s="24">
        <f>BG6+1</f>
        <v>2</v>
      </c>
      <c r="BH7" s="32">
        <f aca="true" t="shared" si="24" ref="BH7:BH70">233.989-BC7</f>
        <v>0.0004632530046251304</v>
      </c>
      <c r="BI7" s="20">
        <f aca="true" t="shared" si="25" ref="BI7:BI70">234.642-BD7</f>
        <v>-0.00019119757641306023</v>
      </c>
      <c r="BJ7" s="20">
        <f aca="true" t="shared" si="26" ref="BJ7:BJ70">234.716-BE7</f>
        <v>-0.0002396980660535064</v>
      </c>
      <c r="BK7" s="35"/>
      <c r="BL7" s="19"/>
      <c r="BM7" s="40"/>
      <c r="BN7" s="44">
        <f>BN6+1</f>
        <v>2</v>
      </c>
      <c r="BO7" s="32">
        <f>LENGTH1-BH7</f>
        <v>24.142536746995376</v>
      </c>
      <c r="BP7" s="20">
        <f>LENGTH2-BI7</f>
        <v>24.08319119757641</v>
      </c>
      <c r="BQ7" s="20">
        <f>LENGTH3-BJ7</f>
        <v>24.901239698066053</v>
      </c>
      <c r="BR7" s="45"/>
      <c r="BT7" s="39"/>
    </row>
    <row r="8" spans="1:72" ht="12.75">
      <c r="A8">
        <f t="shared" si="18"/>
        <v>2</v>
      </c>
      <c r="B8">
        <v>26.614</v>
      </c>
      <c r="C8">
        <v>-15.6675</v>
      </c>
      <c r="D8">
        <v>75.167</v>
      </c>
      <c r="E8" s="1">
        <f t="shared" si="19"/>
        <v>0.204600000000001</v>
      </c>
      <c r="G8">
        <v>76.531</v>
      </c>
      <c r="H8">
        <v>-14.3345</v>
      </c>
      <c r="I8">
        <v>75.148</v>
      </c>
      <c r="J8" s="1">
        <f t="shared" si="20"/>
        <v>0.204600000000001</v>
      </c>
      <c r="L8">
        <v>52.763</v>
      </c>
      <c r="M8">
        <v>-62.3575</v>
      </c>
      <c r="N8">
        <v>75.145</v>
      </c>
      <c r="O8" s="1">
        <f t="shared" si="21"/>
        <v>0.20459999999999923</v>
      </c>
      <c r="Q8">
        <v>49</v>
      </c>
      <c r="R8">
        <v>-30.2545</v>
      </c>
      <c r="S8">
        <v>0</v>
      </c>
      <c r="T8" s="1">
        <f t="shared" si="22"/>
        <v>0.20459999999999923</v>
      </c>
      <c r="V8" s="1">
        <f t="shared" si="0"/>
        <v>49</v>
      </c>
      <c r="W8" s="1">
        <f t="shared" si="1"/>
        <v>-30.2545</v>
      </c>
      <c r="X8" s="1">
        <f t="shared" si="2"/>
        <v>307.625</v>
      </c>
      <c r="Y8" s="1">
        <f t="shared" si="23"/>
        <v>0.20459999999999923</v>
      </c>
      <c r="AA8" s="1">
        <f t="shared" si="3"/>
        <v>233.98853674699538</v>
      </c>
      <c r="AB8" s="1">
        <f t="shared" si="4"/>
        <v>234.6421911975764</v>
      </c>
      <c r="AC8" s="1">
        <f t="shared" si="5"/>
        <v>234.71623969806606</v>
      </c>
      <c r="AE8" s="1">
        <f t="shared" si="6"/>
        <v>49.93479887813708</v>
      </c>
      <c r="AF8" s="1">
        <f t="shared" si="7"/>
        <v>53.582892437792125</v>
      </c>
      <c r="AG8" s="1">
        <f t="shared" si="8"/>
        <v>53.51379994917199</v>
      </c>
      <c r="AI8" s="1">
        <f t="shared" si="9"/>
        <v>83.44308982998814</v>
      </c>
      <c r="AJ8" s="1">
        <f t="shared" si="10"/>
        <v>82.21036283072655</v>
      </c>
      <c r="AK8" s="1">
        <f t="shared" si="11"/>
        <v>82.08464040155953</v>
      </c>
      <c r="AN8" s="15">
        <f t="shared" si="12"/>
        <v>15.179391704750062</v>
      </c>
      <c r="AO8" s="15">
        <f t="shared" si="13"/>
        <v>17.61261125600463</v>
      </c>
      <c r="AP8" s="15">
        <f t="shared" si="14"/>
        <v>12.403659125725675</v>
      </c>
      <c r="AS8">
        <v>245</v>
      </c>
      <c r="AT8" s="1">
        <v>214.577</v>
      </c>
      <c r="AU8" s="1">
        <v>224.853</v>
      </c>
      <c r="AV8" s="1">
        <v>229.441</v>
      </c>
      <c r="BB8" s="24">
        <f aca="true" t="shared" si="27" ref="BB8:BB71">BB7+1</f>
        <v>3</v>
      </c>
      <c r="BC8" s="32">
        <f t="shared" si="15"/>
        <v>233.98853674699538</v>
      </c>
      <c r="BD8" s="1">
        <f t="shared" si="16"/>
        <v>234.6421911975764</v>
      </c>
      <c r="BE8" s="1">
        <f t="shared" si="17"/>
        <v>234.71623969806606</v>
      </c>
      <c r="BG8" s="24">
        <f aca="true" t="shared" si="28" ref="BG8:BG71">BG7+1</f>
        <v>3</v>
      </c>
      <c r="BH8" s="32">
        <f t="shared" si="24"/>
        <v>0.0004632530046251304</v>
      </c>
      <c r="BI8" s="20">
        <f t="shared" si="25"/>
        <v>-0.00019119757641306023</v>
      </c>
      <c r="BJ8" s="20">
        <f t="shared" si="26"/>
        <v>-0.0002396980660535064</v>
      </c>
      <c r="BK8" s="35"/>
      <c r="BL8" s="19"/>
      <c r="BM8" s="40"/>
      <c r="BN8" s="44">
        <f aca="true" t="shared" si="29" ref="BN8:BN71">BN7+1</f>
        <v>3</v>
      </c>
      <c r="BO8" s="32">
        <f>LENGTH1-BH8</f>
        <v>24.142536746995376</v>
      </c>
      <c r="BP8" s="20">
        <f>LENGTH2-BI8</f>
        <v>24.08319119757641</v>
      </c>
      <c r="BQ8" s="20">
        <f>LENGTH3-BJ8</f>
        <v>24.901239698066053</v>
      </c>
      <c r="BR8" s="45"/>
      <c r="BT8" s="39"/>
    </row>
    <row r="9" spans="1:72" ht="12.75">
      <c r="A9">
        <f t="shared" si="18"/>
        <v>3</v>
      </c>
      <c r="B9">
        <v>26.614</v>
      </c>
      <c r="C9">
        <v>-15.9538</v>
      </c>
      <c r="D9">
        <v>75.167</v>
      </c>
      <c r="E9" s="1">
        <f t="shared" si="19"/>
        <v>0.2862999999999989</v>
      </c>
      <c r="G9">
        <v>76.531</v>
      </c>
      <c r="H9">
        <v>-14.6208</v>
      </c>
      <c r="I9">
        <v>75.148</v>
      </c>
      <c r="J9" s="1">
        <f t="shared" si="20"/>
        <v>0.2862999999999989</v>
      </c>
      <c r="L9">
        <v>52.763</v>
      </c>
      <c r="M9">
        <v>-62.6438</v>
      </c>
      <c r="N9">
        <v>75.145</v>
      </c>
      <c r="O9" s="1">
        <f t="shared" si="21"/>
        <v>0.2862999999999971</v>
      </c>
      <c r="Q9">
        <v>49</v>
      </c>
      <c r="R9">
        <v>-30.5408</v>
      </c>
      <c r="S9">
        <v>0</v>
      </c>
      <c r="T9" s="1">
        <f t="shared" si="22"/>
        <v>0.28630000000000067</v>
      </c>
      <c r="V9" s="1">
        <f t="shared" si="0"/>
        <v>49</v>
      </c>
      <c r="W9" s="1">
        <f t="shared" si="1"/>
        <v>-30.5408</v>
      </c>
      <c r="X9" s="1">
        <f t="shared" si="2"/>
        <v>307.625</v>
      </c>
      <c r="Y9" s="1">
        <f t="shared" si="23"/>
        <v>0.28630000000000067</v>
      </c>
      <c r="AA9" s="1">
        <f t="shared" si="3"/>
        <v>233.98853674699538</v>
      </c>
      <c r="AB9" s="1">
        <f t="shared" si="4"/>
        <v>234.6421911975764</v>
      </c>
      <c r="AC9" s="1">
        <f t="shared" si="5"/>
        <v>234.71623969806606</v>
      </c>
      <c r="AE9" s="1">
        <f t="shared" si="6"/>
        <v>49.93479887813708</v>
      </c>
      <c r="AF9" s="1">
        <f t="shared" si="7"/>
        <v>53.58289243779212</v>
      </c>
      <c r="AG9" s="1">
        <f t="shared" si="8"/>
        <v>53.51379994917199</v>
      </c>
      <c r="AI9" s="1">
        <f t="shared" si="9"/>
        <v>83.44308982998814</v>
      </c>
      <c r="AJ9" s="1">
        <f t="shared" si="10"/>
        <v>82.21036283072655</v>
      </c>
      <c r="AK9" s="1">
        <f t="shared" si="11"/>
        <v>82.08464040155953</v>
      </c>
      <c r="AN9" s="15">
        <f t="shared" si="12"/>
        <v>15.179391704750063</v>
      </c>
      <c r="AO9" s="15">
        <f t="shared" si="13"/>
        <v>17.612611256004634</v>
      </c>
      <c r="AP9" s="15">
        <f t="shared" si="14"/>
        <v>12.403659125725667</v>
      </c>
      <c r="AS9">
        <v>244</v>
      </c>
      <c r="AT9" s="1">
        <v>214.577</v>
      </c>
      <c r="AU9" s="1">
        <v>224.853</v>
      </c>
      <c r="AV9" s="1">
        <v>229.441</v>
      </c>
      <c r="BB9" s="24">
        <f t="shared" si="27"/>
        <v>4</v>
      </c>
      <c r="BC9" s="32">
        <f t="shared" si="15"/>
        <v>233.98853674699538</v>
      </c>
      <c r="BD9" s="1">
        <f t="shared" si="16"/>
        <v>234.6421911975764</v>
      </c>
      <c r="BE9" s="1">
        <f t="shared" si="17"/>
        <v>234.71623969806606</v>
      </c>
      <c r="BG9" s="24">
        <f t="shared" si="28"/>
        <v>4</v>
      </c>
      <c r="BH9" s="32">
        <f t="shared" si="24"/>
        <v>0.0004632530046251304</v>
      </c>
      <c r="BI9" s="20">
        <f t="shared" si="25"/>
        <v>-0.00019119757641306023</v>
      </c>
      <c r="BJ9" s="20">
        <f t="shared" si="26"/>
        <v>-0.0002396980660535064</v>
      </c>
      <c r="BK9" s="35"/>
      <c r="BL9" s="19"/>
      <c r="BM9" s="40"/>
      <c r="BN9" s="44">
        <f t="shared" si="29"/>
        <v>4</v>
      </c>
      <c r="BO9" s="32">
        <f>LENGTH1-BH9</f>
        <v>24.142536746995376</v>
      </c>
      <c r="BP9" s="20">
        <f>LENGTH2-BI9</f>
        <v>24.08319119757641</v>
      </c>
      <c r="BQ9" s="20">
        <f>LENGTH3-BJ9</f>
        <v>24.901239698066053</v>
      </c>
      <c r="BR9" s="45"/>
      <c r="BT9" s="39"/>
    </row>
    <row r="10" spans="1:72" ht="12.75">
      <c r="A10">
        <f t="shared" si="18"/>
        <v>4</v>
      </c>
      <c r="B10">
        <v>26.2597</v>
      </c>
      <c r="C10">
        <v>-15.5696</v>
      </c>
      <c r="D10">
        <v>75.4483</v>
      </c>
      <c r="E10" s="1">
        <f t="shared" si="19"/>
        <v>0.593521541310846</v>
      </c>
      <c r="G10">
        <v>76.1813</v>
      </c>
      <c r="H10">
        <v>-14.4201</v>
      </c>
      <c r="I10">
        <v>75.5146</v>
      </c>
      <c r="J10" s="1">
        <f t="shared" si="20"/>
        <v>0.5449459973245171</v>
      </c>
      <c r="L10">
        <v>52.2367</v>
      </c>
      <c r="M10">
        <v>-62.355</v>
      </c>
      <c r="N10">
        <v>75.6839</v>
      </c>
      <c r="O10" s="1">
        <f t="shared" si="21"/>
        <v>0.8067281698316964</v>
      </c>
      <c r="Q10">
        <v>48.728</v>
      </c>
      <c r="R10">
        <v>-30.5769</v>
      </c>
      <c r="S10">
        <v>0.3887</v>
      </c>
      <c r="T10" s="1">
        <f t="shared" si="22"/>
        <v>0.4757887136114086</v>
      </c>
      <c r="V10" s="1">
        <f t="shared" si="0"/>
        <v>48.728</v>
      </c>
      <c r="W10" s="1">
        <f t="shared" si="1"/>
        <v>-30.5769</v>
      </c>
      <c r="X10" s="1">
        <f t="shared" si="2"/>
        <v>307.625</v>
      </c>
      <c r="Y10" s="1">
        <f t="shared" si="23"/>
        <v>0.27438514901502775</v>
      </c>
      <c r="AA10" s="1">
        <f t="shared" si="3"/>
        <v>233.74358511212662</v>
      </c>
      <c r="AB10" s="1">
        <f t="shared" si="4"/>
        <v>234.2860722605806</v>
      </c>
      <c r="AC10" s="1">
        <f t="shared" si="5"/>
        <v>234.13421895252733</v>
      </c>
      <c r="AE10" s="1">
        <f t="shared" si="6"/>
        <v>49.93487651431612</v>
      </c>
      <c r="AF10" s="1">
        <f t="shared" si="7"/>
        <v>53.58289997433882</v>
      </c>
      <c r="AG10" s="1">
        <f t="shared" si="8"/>
        <v>53.51386446071709</v>
      </c>
      <c r="AI10" s="1">
        <f t="shared" si="9"/>
        <v>83.36212207797048</v>
      </c>
      <c r="AJ10" s="1">
        <f t="shared" si="10"/>
        <v>82.18556125684631</v>
      </c>
      <c r="AK10" s="1">
        <f t="shared" si="11"/>
        <v>82.15169516693156</v>
      </c>
      <c r="AN10" s="15">
        <f t="shared" si="12"/>
        <v>15.520543470911228</v>
      </c>
      <c r="AO10" s="15">
        <f t="shared" si="13"/>
        <v>17.339631020197313</v>
      </c>
      <c r="AP10" s="15">
        <f t="shared" si="14"/>
        <v>12.358482924864486</v>
      </c>
      <c r="AS10">
        <v>243</v>
      </c>
      <c r="AT10" s="1">
        <v>214.577</v>
      </c>
      <c r="AU10" s="1">
        <v>224.853</v>
      </c>
      <c r="AV10" s="1">
        <v>229.441</v>
      </c>
      <c r="BB10" s="24">
        <f t="shared" si="27"/>
        <v>5</v>
      </c>
      <c r="BC10" s="32">
        <f t="shared" si="15"/>
        <v>233.74358511212662</v>
      </c>
      <c r="BD10" s="1">
        <f t="shared" si="16"/>
        <v>234.2860722605806</v>
      </c>
      <c r="BE10" s="1">
        <f t="shared" si="17"/>
        <v>234.13421895252733</v>
      </c>
      <c r="BG10" s="24">
        <f t="shared" si="28"/>
        <v>5</v>
      </c>
      <c r="BH10" s="32">
        <f t="shared" si="24"/>
        <v>0.2454148878733804</v>
      </c>
      <c r="BI10" s="20">
        <f t="shared" si="25"/>
        <v>0.3559277394193998</v>
      </c>
      <c r="BJ10" s="20">
        <f t="shared" si="26"/>
        <v>0.5817810474726741</v>
      </c>
      <c r="BK10" s="35"/>
      <c r="BL10" s="19"/>
      <c r="BM10" s="40"/>
      <c r="BN10" s="44">
        <f t="shared" si="29"/>
        <v>5</v>
      </c>
      <c r="BO10" s="32">
        <f>LENGTH1-BH10</f>
        <v>23.89758511212662</v>
      </c>
      <c r="BP10" s="20">
        <f>LENGTH2-BI10</f>
        <v>23.7270722605806</v>
      </c>
      <c r="BQ10" s="20">
        <f>LENGTH3-BJ10</f>
        <v>24.319218952527326</v>
      </c>
      <c r="BR10" s="45"/>
      <c r="BT10" s="39"/>
    </row>
    <row r="11" spans="1:72" ht="12.75">
      <c r="A11">
        <f t="shared" si="18"/>
        <v>5</v>
      </c>
      <c r="B11">
        <v>25.9085</v>
      </c>
      <c r="C11">
        <v>-15.1851</v>
      </c>
      <c r="D11">
        <v>75.728</v>
      </c>
      <c r="E11" s="1">
        <f t="shared" si="19"/>
        <v>0.5911123243512975</v>
      </c>
      <c r="G11">
        <v>75.8338</v>
      </c>
      <c r="H11">
        <v>-14.2192</v>
      </c>
      <c r="I11">
        <v>75.8795</v>
      </c>
      <c r="J11" s="1">
        <f t="shared" si="20"/>
        <v>0.5424657316365625</v>
      </c>
      <c r="L11">
        <v>51.7121</v>
      </c>
      <c r="M11">
        <v>-62.0643</v>
      </c>
      <c r="N11">
        <v>76.2212</v>
      </c>
      <c r="O11" s="1">
        <f t="shared" si="21"/>
        <v>0.8052347111246496</v>
      </c>
      <c r="Q11">
        <v>48.456</v>
      </c>
      <c r="R11">
        <v>-30.6132</v>
      </c>
      <c r="S11">
        <v>0.7775</v>
      </c>
      <c r="T11" s="1">
        <f t="shared" si="22"/>
        <v>0.4758856270155668</v>
      </c>
      <c r="V11" s="1">
        <f t="shared" si="0"/>
        <v>48.456</v>
      </c>
      <c r="W11" s="1">
        <f t="shared" si="1"/>
        <v>-30.6132</v>
      </c>
      <c r="X11" s="1">
        <f t="shared" si="2"/>
        <v>307.625</v>
      </c>
      <c r="Y11" s="1">
        <f t="shared" si="23"/>
        <v>0.27441153401415036</v>
      </c>
      <c r="AA11" s="1">
        <f t="shared" si="3"/>
        <v>233.50082362779793</v>
      </c>
      <c r="AB11" s="1">
        <f t="shared" si="4"/>
        <v>233.93222082280585</v>
      </c>
      <c r="AC11" s="1">
        <f t="shared" si="5"/>
        <v>233.5540462780724</v>
      </c>
      <c r="AE11" s="1">
        <f t="shared" si="6"/>
        <v>49.93487253563384</v>
      </c>
      <c r="AF11" s="1">
        <f t="shared" si="7"/>
        <v>53.58289618702968</v>
      </c>
      <c r="AG11" s="1">
        <f t="shared" si="8"/>
        <v>53.51381514936121</v>
      </c>
      <c r="AI11" s="1">
        <f t="shared" si="9"/>
        <v>83.28075275350395</v>
      </c>
      <c r="AJ11" s="1">
        <f t="shared" si="10"/>
        <v>82.15978155429457</v>
      </c>
      <c r="AK11" s="1">
        <f t="shared" si="11"/>
        <v>82.2192439760911</v>
      </c>
      <c r="AN11" s="15">
        <f t="shared" si="12"/>
        <v>15.861356127613305</v>
      </c>
      <c r="AO11" s="15">
        <f t="shared" si="13"/>
        <v>17.066285853152344</v>
      </c>
      <c r="AP11" s="15">
        <f t="shared" si="14"/>
        <v>12.313385333279836</v>
      </c>
      <c r="AS11">
        <v>242</v>
      </c>
      <c r="AT11" s="1">
        <v>214.577</v>
      </c>
      <c r="AU11" s="1">
        <v>224.853</v>
      </c>
      <c r="AV11" s="1">
        <v>229.441</v>
      </c>
      <c r="BB11" s="24">
        <f t="shared" si="27"/>
        <v>6</v>
      </c>
      <c r="BC11" s="32">
        <f t="shared" si="15"/>
        <v>233.50082362779793</v>
      </c>
      <c r="BD11" s="1">
        <f t="shared" si="16"/>
        <v>233.93222082280585</v>
      </c>
      <c r="BE11" s="1">
        <f t="shared" si="17"/>
        <v>233.5540462780724</v>
      </c>
      <c r="BG11" s="24">
        <f t="shared" si="28"/>
        <v>6</v>
      </c>
      <c r="BH11" s="32">
        <f t="shared" si="24"/>
        <v>0.48817637220207644</v>
      </c>
      <c r="BI11" s="20">
        <f t="shared" si="25"/>
        <v>0.7097791771941502</v>
      </c>
      <c r="BJ11" s="20">
        <f t="shared" si="26"/>
        <v>1.1619537219276026</v>
      </c>
      <c r="BK11" s="35"/>
      <c r="BL11" s="19"/>
      <c r="BM11" s="40"/>
      <c r="BN11" s="44">
        <f t="shared" si="29"/>
        <v>6</v>
      </c>
      <c r="BO11" s="32">
        <f>LENGTH1-BH11</f>
        <v>23.654823627797924</v>
      </c>
      <c r="BP11" s="20">
        <f>LENGTH2-BI11</f>
        <v>23.37322082280585</v>
      </c>
      <c r="BQ11" s="20">
        <f>LENGTH3-BJ11</f>
        <v>23.739046278072397</v>
      </c>
      <c r="BR11" s="45"/>
      <c r="BT11" s="39"/>
    </row>
    <row r="12" spans="1:72" ht="12.75">
      <c r="A12">
        <f t="shared" si="18"/>
        <v>6</v>
      </c>
      <c r="B12">
        <v>25.5604</v>
      </c>
      <c r="C12">
        <v>-14.8001</v>
      </c>
      <c r="D12">
        <v>76.0059</v>
      </c>
      <c r="E12" s="1">
        <f t="shared" si="19"/>
        <v>0.5887503885349039</v>
      </c>
      <c r="G12">
        <v>75.4885</v>
      </c>
      <c r="H12">
        <v>-14.018</v>
      </c>
      <c r="I12">
        <v>76.2428</v>
      </c>
      <c r="J12" s="1">
        <f t="shared" si="20"/>
        <v>0.5400929734777181</v>
      </c>
      <c r="L12">
        <v>51.1892</v>
      </c>
      <c r="M12">
        <v>-61.7716</v>
      </c>
      <c r="N12">
        <v>76.7568</v>
      </c>
      <c r="O12" s="1">
        <f t="shared" si="21"/>
        <v>0.8037195157516112</v>
      </c>
      <c r="Q12">
        <v>48.1839</v>
      </c>
      <c r="R12">
        <v>-30.6495</v>
      </c>
      <c r="S12">
        <v>1.1663</v>
      </c>
      <c r="T12" s="1">
        <f t="shared" si="22"/>
        <v>0.4759427906797213</v>
      </c>
      <c r="V12" s="1">
        <f t="shared" si="0"/>
        <v>48.1839</v>
      </c>
      <c r="W12" s="1">
        <f t="shared" si="1"/>
        <v>-30.6495</v>
      </c>
      <c r="X12" s="1">
        <f t="shared" si="2"/>
        <v>307.625</v>
      </c>
      <c r="Y12" s="1">
        <f t="shared" si="23"/>
        <v>0.27451065553089377</v>
      </c>
      <c r="AA12" s="1">
        <f t="shared" si="3"/>
        <v>233.26044181862468</v>
      </c>
      <c r="AB12" s="1">
        <f t="shared" si="4"/>
        <v>233.58054381786596</v>
      </c>
      <c r="AC12" s="1">
        <f t="shared" si="5"/>
        <v>232.9758414680372</v>
      </c>
      <c r="AE12" s="1">
        <f t="shared" si="6"/>
        <v>49.93478718919307</v>
      </c>
      <c r="AF12" s="1">
        <f t="shared" si="7"/>
        <v>53.582893627070945</v>
      </c>
      <c r="AG12" s="1">
        <f t="shared" si="8"/>
        <v>53.5137463881945</v>
      </c>
      <c r="AI12" s="1">
        <f t="shared" si="9"/>
        <v>83.1990185548566</v>
      </c>
      <c r="AJ12" s="1">
        <f t="shared" si="10"/>
        <v>82.13301524243059</v>
      </c>
      <c r="AK12" s="1">
        <f t="shared" si="11"/>
        <v>82.2872633054392</v>
      </c>
      <c r="AN12" s="15">
        <f t="shared" si="12"/>
        <v>16.201798739243156</v>
      </c>
      <c r="AO12" s="15">
        <f t="shared" si="13"/>
        <v>16.792682844917756</v>
      </c>
      <c r="AP12" s="15">
        <f t="shared" si="14"/>
        <v>12.26831062893625</v>
      </c>
      <c r="AS12">
        <v>241</v>
      </c>
      <c r="AT12" s="1">
        <v>214.577</v>
      </c>
      <c r="AU12" s="1">
        <v>224.853</v>
      </c>
      <c r="AV12" s="1">
        <v>229.441</v>
      </c>
      <c r="BB12" s="24">
        <f t="shared" si="27"/>
        <v>7</v>
      </c>
      <c r="BC12" s="32">
        <f t="shared" si="15"/>
        <v>233.26044181862468</v>
      </c>
      <c r="BD12" s="1">
        <f t="shared" si="16"/>
        <v>233.58054381786596</v>
      </c>
      <c r="BE12" s="1">
        <f t="shared" si="17"/>
        <v>232.9758414680372</v>
      </c>
      <c r="BG12" s="24">
        <f t="shared" si="28"/>
        <v>7</v>
      </c>
      <c r="BH12" s="32">
        <f t="shared" si="24"/>
        <v>0.7285581813753197</v>
      </c>
      <c r="BI12" s="20">
        <f t="shared" si="25"/>
        <v>1.0614561821340374</v>
      </c>
      <c r="BJ12" s="20">
        <f t="shared" si="26"/>
        <v>1.7401585319628055</v>
      </c>
      <c r="BK12" s="35"/>
      <c r="BL12" s="19"/>
      <c r="BM12" s="40"/>
      <c r="BN12" s="44">
        <f t="shared" si="29"/>
        <v>7</v>
      </c>
      <c r="BO12" s="32">
        <f>LENGTH1-BH12</f>
        <v>23.41444181862468</v>
      </c>
      <c r="BP12" s="20">
        <f>LENGTH2-BI12</f>
        <v>23.02154381786596</v>
      </c>
      <c r="BQ12" s="20">
        <f>LENGTH3-BJ12</f>
        <v>23.160841468037194</v>
      </c>
      <c r="BR12" s="45"/>
      <c r="BT12" s="39"/>
    </row>
    <row r="13" spans="1:72" ht="12.75">
      <c r="A13">
        <f t="shared" si="18"/>
        <v>7</v>
      </c>
      <c r="B13">
        <v>25.2154</v>
      </c>
      <c r="C13">
        <v>-14.4147</v>
      </c>
      <c r="D13">
        <v>76.2822</v>
      </c>
      <c r="E13" s="1">
        <f t="shared" si="19"/>
        <v>0.5864297485632918</v>
      </c>
      <c r="G13">
        <v>75.1455</v>
      </c>
      <c r="H13">
        <v>-13.8166</v>
      </c>
      <c r="I13">
        <v>76.6044</v>
      </c>
      <c r="J13" s="1">
        <f t="shared" si="20"/>
        <v>0.5375551320562384</v>
      </c>
      <c r="L13">
        <v>50.6681</v>
      </c>
      <c r="M13">
        <v>-61.477</v>
      </c>
      <c r="N13">
        <v>77.2906</v>
      </c>
      <c r="O13" s="1">
        <f t="shared" si="21"/>
        <v>0.802045391483548</v>
      </c>
      <c r="Q13">
        <v>47.9116</v>
      </c>
      <c r="R13">
        <v>-30.686</v>
      </c>
      <c r="S13">
        <v>1.5553</v>
      </c>
      <c r="T13" s="1">
        <f t="shared" si="22"/>
        <v>0.4762358029379991</v>
      </c>
      <c r="V13" s="1">
        <f t="shared" si="0"/>
        <v>47.9116</v>
      </c>
      <c r="W13" s="1">
        <f t="shared" si="1"/>
        <v>-30.686</v>
      </c>
      <c r="X13" s="1">
        <f t="shared" si="2"/>
        <v>307.625</v>
      </c>
      <c r="Y13" s="1">
        <f t="shared" si="23"/>
        <v>0.274735399976051</v>
      </c>
      <c r="AA13" s="1">
        <f t="shared" si="3"/>
        <v>233.02223887425424</v>
      </c>
      <c r="AB13" s="1">
        <f t="shared" si="4"/>
        <v>233.2311719945042</v>
      </c>
      <c r="AC13" s="1">
        <f t="shared" si="5"/>
        <v>232.39969835739893</v>
      </c>
      <c r="AE13" s="1">
        <f t="shared" si="6"/>
        <v>49.934721611920494</v>
      </c>
      <c r="AF13" s="1">
        <f t="shared" si="7"/>
        <v>53.58290501046019</v>
      </c>
      <c r="AG13" s="1">
        <f t="shared" si="8"/>
        <v>53.513707488268835</v>
      </c>
      <c r="AI13" s="1">
        <f t="shared" si="9"/>
        <v>83.11692933107742</v>
      </c>
      <c r="AJ13" s="1">
        <f t="shared" si="10"/>
        <v>82.1052154285433</v>
      </c>
      <c r="AK13" s="1">
        <f t="shared" si="11"/>
        <v>82.35577607148122</v>
      </c>
      <c r="AN13" s="15">
        <f t="shared" si="12"/>
        <v>16.541985256325447</v>
      </c>
      <c r="AO13" s="15">
        <f t="shared" si="13"/>
        <v>16.518927080991823</v>
      </c>
      <c r="AP13" s="15">
        <f t="shared" si="14"/>
        <v>12.223092525583153</v>
      </c>
      <c r="AS13">
        <v>240</v>
      </c>
      <c r="AT13" s="1">
        <v>214.577</v>
      </c>
      <c r="AU13" s="1">
        <v>224.853</v>
      </c>
      <c r="AV13" s="1">
        <v>229.441</v>
      </c>
      <c r="BB13" s="24">
        <f t="shared" si="27"/>
        <v>8</v>
      </c>
      <c r="BC13" s="32">
        <f t="shared" si="15"/>
        <v>233.02223887425424</v>
      </c>
      <c r="BD13" s="1">
        <f t="shared" si="16"/>
        <v>233.2311719945042</v>
      </c>
      <c r="BE13" s="1">
        <f t="shared" si="17"/>
        <v>232.39969835739893</v>
      </c>
      <c r="BG13" s="24">
        <f t="shared" si="28"/>
        <v>8</v>
      </c>
      <c r="BH13" s="32">
        <f t="shared" si="24"/>
        <v>0.9667611257457622</v>
      </c>
      <c r="BI13" s="20">
        <f t="shared" si="25"/>
        <v>1.4108280054958016</v>
      </c>
      <c r="BJ13" s="20">
        <f t="shared" si="26"/>
        <v>2.3163016426010756</v>
      </c>
      <c r="BK13" s="35"/>
      <c r="BL13" s="19"/>
      <c r="BM13" s="40"/>
      <c r="BN13" s="44">
        <f t="shared" si="29"/>
        <v>8</v>
      </c>
      <c r="BO13" s="32">
        <f>LENGTH1-BH13</f>
        <v>23.17623887425424</v>
      </c>
      <c r="BP13" s="20">
        <f>LENGTH2-BI13</f>
        <v>22.672171994504197</v>
      </c>
      <c r="BQ13" s="20">
        <f>LENGTH3-BJ13</f>
        <v>22.584698357398924</v>
      </c>
      <c r="BR13" s="45"/>
      <c r="BT13" s="39"/>
    </row>
    <row r="14" spans="1:72" ht="12.75">
      <c r="A14">
        <f t="shared" si="18"/>
        <v>8</v>
      </c>
      <c r="B14">
        <v>24.8734</v>
      </c>
      <c r="C14">
        <v>-14.0289</v>
      </c>
      <c r="D14">
        <v>76.5568</v>
      </c>
      <c r="E14" s="1">
        <f t="shared" si="19"/>
        <v>0.5841325192111758</v>
      </c>
      <c r="G14">
        <v>74.8048</v>
      </c>
      <c r="H14">
        <v>-13.6151</v>
      </c>
      <c r="I14">
        <v>76.9643</v>
      </c>
      <c r="J14" s="1">
        <f t="shared" si="20"/>
        <v>0.5349829436533428</v>
      </c>
      <c r="L14">
        <v>50.1488</v>
      </c>
      <c r="M14">
        <v>-61.1805</v>
      </c>
      <c r="N14">
        <v>77.8228</v>
      </c>
      <c r="O14" s="1">
        <f t="shared" si="21"/>
        <v>0.8005133228123074</v>
      </c>
      <c r="Q14">
        <v>47.6393</v>
      </c>
      <c r="R14">
        <v>-30.7226</v>
      </c>
      <c r="S14">
        <v>1.9443</v>
      </c>
      <c r="T14" s="1">
        <f t="shared" si="22"/>
        <v>0.4762434776456269</v>
      </c>
      <c r="V14" s="1">
        <f t="shared" si="0"/>
        <v>47.6393</v>
      </c>
      <c r="W14" s="1">
        <f t="shared" si="1"/>
        <v>-30.7226</v>
      </c>
      <c r="X14" s="1">
        <f t="shared" si="2"/>
        <v>307.625</v>
      </c>
      <c r="Y14" s="1">
        <f t="shared" si="23"/>
        <v>0.27474870336363866</v>
      </c>
      <c r="AA14" s="1">
        <f t="shared" si="3"/>
        <v>232.78633738632513</v>
      </c>
      <c r="AB14" s="1">
        <f t="shared" si="4"/>
        <v>232.8840687359056</v>
      </c>
      <c r="AC14" s="1">
        <f t="shared" si="5"/>
        <v>231.82543516081233</v>
      </c>
      <c r="AE14" s="1">
        <f t="shared" si="6"/>
        <v>49.93477738660702</v>
      </c>
      <c r="AF14" s="1">
        <f t="shared" si="7"/>
        <v>53.58285766371555</v>
      </c>
      <c r="AG14" s="1">
        <f t="shared" si="8"/>
        <v>53.51375508894886</v>
      </c>
      <c r="AI14" s="1">
        <f t="shared" si="9"/>
        <v>83.03445165174698</v>
      </c>
      <c r="AJ14" s="1">
        <f t="shared" si="10"/>
        <v>82.07645342502192</v>
      </c>
      <c r="AK14" s="1">
        <f t="shared" si="11"/>
        <v>82.42475589149049</v>
      </c>
      <c r="AN14" s="15">
        <f t="shared" si="12"/>
        <v>16.881789727898674</v>
      </c>
      <c r="AO14" s="15">
        <f t="shared" si="13"/>
        <v>16.24487982677796</v>
      </c>
      <c r="AP14" s="15">
        <f t="shared" si="14"/>
        <v>12.178010266150594</v>
      </c>
      <c r="AS14">
        <v>239</v>
      </c>
      <c r="AT14" s="1">
        <v>214.577</v>
      </c>
      <c r="AU14" s="1">
        <v>224.853</v>
      </c>
      <c r="AV14" s="1">
        <v>229.441</v>
      </c>
      <c r="BB14" s="24">
        <f t="shared" si="27"/>
        <v>9</v>
      </c>
      <c r="BC14" s="32">
        <f t="shared" si="15"/>
        <v>232.78633738632513</v>
      </c>
      <c r="BD14" s="1">
        <f t="shared" si="16"/>
        <v>232.8840687359056</v>
      </c>
      <c r="BE14" s="1">
        <f t="shared" si="17"/>
        <v>231.82543516081233</v>
      </c>
      <c r="BG14" s="24">
        <f t="shared" si="28"/>
        <v>9</v>
      </c>
      <c r="BH14" s="32">
        <f t="shared" si="24"/>
        <v>1.2026626136748746</v>
      </c>
      <c r="BI14" s="20">
        <f t="shared" si="25"/>
        <v>1.7579312640943954</v>
      </c>
      <c r="BJ14" s="20">
        <f t="shared" si="26"/>
        <v>2.8905648391876753</v>
      </c>
      <c r="BK14" s="35"/>
      <c r="BL14" s="19"/>
      <c r="BM14" s="40"/>
      <c r="BN14" s="44">
        <f t="shared" si="29"/>
        <v>9</v>
      </c>
      <c r="BO14" s="32">
        <f>LENGTH1-BH14</f>
        <v>22.940337386325126</v>
      </c>
      <c r="BP14" s="20">
        <f>LENGTH2-BI14</f>
        <v>22.325068735905603</v>
      </c>
      <c r="BQ14" s="20">
        <f>LENGTH3-BJ14</f>
        <v>22.010435160812325</v>
      </c>
      <c r="BR14" s="45"/>
      <c r="BT14" s="39"/>
    </row>
    <row r="15" spans="1:72" ht="12.75">
      <c r="A15">
        <f t="shared" si="18"/>
        <v>9</v>
      </c>
      <c r="B15">
        <v>24.775</v>
      </c>
      <c r="C15">
        <v>-14.1824</v>
      </c>
      <c r="D15">
        <v>76.6309</v>
      </c>
      <c r="E15" s="1">
        <f t="shared" si="19"/>
        <v>0.19681366822454252</v>
      </c>
      <c r="G15">
        <v>74.7064</v>
      </c>
      <c r="H15">
        <v>-13.7686</v>
      </c>
      <c r="I15">
        <v>77.0383</v>
      </c>
      <c r="J15" s="1">
        <f t="shared" si="20"/>
        <v>0.19677604020815445</v>
      </c>
      <c r="L15">
        <v>50.0504</v>
      </c>
      <c r="M15">
        <v>-61.3341</v>
      </c>
      <c r="N15">
        <v>77.8969</v>
      </c>
      <c r="O15" s="1">
        <f t="shared" si="21"/>
        <v>0.19689167072275807</v>
      </c>
      <c r="Q15">
        <v>47.5409</v>
      </c>
      <c r="R15">
        <v>-30.8761</v>
      </c>
      <c r="S15">
        <v>2.0184</v>
      </c>
      <c r="T15" s="1">
        <f t="shared" si="22"/>
        <v>0.19681366822454172</v>
      </c>
      <c r="V15" s="1">
        <f t="shared" si="0"/>
        <v>47.5409</v>
      </c>
      <c r="W15" s="1">
        <f t="shared" si="1"/>
        <v>-30.8761</v>
      </c>
      <c r="X15" s="1">
        <f t="shared" si="2"/>
        <v>307.625</v>
      </c>
      <c r="Y15" s="1">
        <f t="shared" si="23"/>
        <v>0.18233159353222345</v>
      </c>
      <c r="AA15" s="1">
        <f t="shared" si="3"/>
        <v>232.71278447328586</v>
      </c>
      <c r="AB15" s="1">
        <f t="shared" si="4"/>
        <v>232.81077544518854</v>
      </c>
      <c r="AC15" s="1">
        <f t="shared" si="5"/>
        <v>231.7519952100952</v>
      </c>
      <c r="AE15" s="1">
        <f t="shared" si="6"/>
        <v>49.93477657064263</v>
      </c>
      <c r="AF15" s="1">
        <f t="shared" si="7"/>
        <v>53.582948035825716</v>
      </c>
      <c r="AG15" s="1">
        <f t="shared" si="8"/>
        <v>53.513843200147754</v>
      </c>
      <c r="AI15" s="1">
        <f t="shared" si="9"/>
        <v>83.03223915337793</v>
      </c>
      <c r="AJ15" s="1">
        <f t="shared" si="10"/>
        <v>82.07394290849803</v>
      </c>
      <c r="AK15" s="1">
        <f t="shared" si="11"/>
        <v>82.42231642141454</v>
      </c>
      <c r="AN15" s="15">
        <f t="shared" si="12"/>
        <v>16.88178972789867</v>
      </c>
      <c r="AO15" s="15">
        <f t="shared" si="13"/>
        <v>16.244903611832004</v>
      </c>
      <c r="AP15" s="15">
        <f t="shared" si="14"/>
        <v>12.178032757665077</v>
      </c>
      <c r="AS15">
        <v>238</v>
      </c>
      <c r="AT15" s="1">
        <v>214.577</v>
      </c>
      <c r="AU15" s="1">
        <v>224.853</v>
      </c>
      <c r="AV15" s="1">
        <v>229.441</v>
      </c>
      <c r="BB15" s="24">
        <f t="shared" si="27"/>
        <v>10</v>
      </c>
      <c r="BC15" s="32">
        <f t="shared" si="15"/>
        <v>232.71278447328586</v>
      </c>
      <c r="BD15" s="1">
        <f t="shared" si="16"/>
        <v>232.81077544518854</v>
      </c>
      <c r="BE15" s="1">
        <f t="shared" si="17"/>
        <v>231.7519952100952</v>
      </c>
      <c r="BG15" s="24">
        <f t="shared" si="28"/>
        <v>10</v>
      </c>
      <c r="BH15" s="32">
        <f t="shared" si="24"/>
        <v>1.2762155267141395</v>
      </c>
      <c r="BI15" s="20">
        <f t="shared" si="25"/>
        <v>1.831224554811456</v>
      </c>
      <c r="BJ15" s="20">
        <f t="shared" si="26"/>
        <v>2.9640047899048056</v>
      </c>
      <c r="BK15" s="35"/>
      <c r="BL15" s="19"/>
      <c r="BM15" s="40"/>
      <c r="BN15" s="44">
        <f t="shared" si="29"/>
        <v>10</v>
      </c>
      <c r="BO15" s="32">
        <f>LENGTH1-BH15</f>
        <v>22.86678447328586</v>
      </c>
      <c r="BP15" s="20">
        <f>LENGTH2-BI15</f>
        <v>22.251775445188542</v>
      </c>
      <c r="BQ15" s="20">
        <f>LENGTH3-BJ15</f>
        <v>21.936995210095194</v>
      </c>
      <c r="BR15" s="45"/>
      <c r="BT15" s="39"/>
    </row>
    <row r="16" spans="1:72" ht="12.75">
      <c r="A16">
        <f t="shared" si="18"/>
        <v>10</v>
      </c>
      <c r="B16">
        <v>24.6766</v>
      </c>
      <c r="C16">
        <v>-14.336</v>
      </c>
      <c r="D16">
        <v>76.7049</v>
      </c>
      <c r="E16" s="1">
        <f t="shared" si="19"/>
        <v>0.19685405761629501</v>
      </c>
      <c r="G16">
        <v>74.608</v>
      </c>
      <c r="H16">
        <v>-13.9222</v>
      </c>
      <c r="I16">
        <v>77.1124</v>
      </c>
      <c r="J16" s="1">
        <f t="shared" si="20"/>
        <v>0.1968916707227555</v>
      </c>
      <c r="L16">
        <v>49.952</v>
      </c>
      <c r="M16">
        <v>-61.4876</v>
      </c>
      <c r="N16">
        <v>77.971</v>
      </c>
      <c r="O16" s="1">
        <f t="shared" si="21"/>
        <v>0.1968136682245457</v>
      </c>
      <c r="Q16">
        <v>47.4425</v>
      </c>
      <c r="R16">
        <v>-31.0297</v>
      </c>
      <c r="S16">
        <v>2.0924</v>
      </c>
      <c r="T16" s="1">
        <f t="shared" si="22"/>
        <v>0.19685405761629288</v>
      </c>
      <c r="V16" s="1">
        <f t="shared" si="0"/>
        <v>47.4425</v>
      </c>
      <c r="W16" s="1">
        <f t="shared" si="1"/>
        <v>-31.0297</v>
      </c>
      <c r="X16" s="1">
        <f t="shared" si="2"/>
        <v>307.625</v>
      </c>
      <c r="Y16" s="1">
        <f t="shared" si="23"/>
        <v>0.18241578879033135</v>
      </c>
      <c r="AA16" s="1">
        <f t="shared" si="3"/>
        <v>232.63933116846343</v>
      </c>
      <c r="AB16" s="1">
        <f t="shared" si="4"/>
        <v>232.73738355764854</v>
      </c>
      <c r="AC16" s="1">
        <f t="shared" si="5"/>
        <v>231.67852938643236</v>
      </c>
      <c r="AE16" s="1">
        <f t="shared" si="6"/>
        <v>49.934777386607024</v>
      </c>
      <c r="AF16" s="1">
        <f t="shared" si="7"/>
        <v>53.582859266000355</v>
      </c>
      <c r="AG16" s="1">
        <f t="shared" si="8"/>
        <v>53.51375745478914</v>
      </c>
      <c r="AI16" s="1">
        <f t="shared" si="9"/>
        <v>83.03002824463218</v>
      </c>
      <c r="AJ16" s="1">
        <f t="shared" si="10"/>
        <v>82.07142741496664</v>
      </c>
      <c r="AK16" s="1">
        <f t="shared" si="11"/>
        <v>82.41992426841331</v>
      </c>
      <c r="AN16" s="15">
        <f t="shared" si="12"/>
        <v>16.88178972789867</v>
      </c>
      <c r="AO16" s="15">
        <f t="shared" si="13"/>
        <v>16.24487982677796</v>
      </c>
      <c r="AP16" s="15">
        <f t="shared" si="14"/>
        <v>12.1780102661506</v>
      </c>
      <c r="AS16">
        <v>237</v>
      </c>
      <c r="AT16" s="1">
        <v>214.577</v>
      </c>
      <c r="AU16" s="1">
        <v>224.853</v>
      </c>
      <c r="AV16" s="1">
        <v>229.441</v>
      </c>
      <c r="BB16" s="24">
        <f t="shared" si="27"/>
        <v>11</v>
      </c>
      <c r="BC16" s="32">
        <f t="shared" si="15"/>
        <v>232.63933116846343</v>
      </c>
      <c r="BD16" s="1">
        <f t="shared" si="16"/>
        <v>232.73738355764854</v>
      </c>
      <c r="BE16" s="1">
        <f t="shared" si="17"/>
        <v>231.67852938643236</v>
      </c>
      <c r="BG16" s="24">
        <f t="shared" si="28"/>
        <v>11</v>
      </c>
      <c r="BH16" s="32">
        <f t="shared" si="24"/>
        <v>1.349668831536576</v>
      </c>
      <c r="BI16" s="20">
        <f t="shared" si="25"/>
        <v>1.904616442351454</v>
      </c>
      <c r="BJ16" s="20">
        <f t="shared" si="26"/>
        <v>3.037470613567649</v>
      </c>
      <c r="BK16" s="35"/>
      <c r="BL16" s="19"/>
      <c r="BM16" s="40"/>
      <c r="BN16" s="44">
        <f t="shared" si="29"/>
        <v>11</v>
      </c>
      <c r="BO16" s="32">
        <f>LENGTH1-BH16</f>
        <v>22.793331168463425</v>
      </c>
      <c r="BP16" s="20">
        <f>LENGTH2-BI16</f>
        <v>22.178383557648544</v>
      </c>
      <c r="BQ16" s="20">
        <f>LENGTH3-BJ16</f>
        <v>21.86352938643235</v>
      </c>
      <c r="BR16" s="45"/>
      <c r="BT16" s="39"/>
    </row>
    <row r="17" spans="1:72" ht="12.75">
      <c r="A17">
        <f t="shared" si="18"/>
        <v>11</v>
      </c>
      <c r="B17">
        <v>24.4797</v>
      </c>
      <c r="C17">
        <v>-14.6431</v>
      </c>
      <c r="D17">
        <v>76.8531</v>
      </c>
      <c r="E17" s="1">
        <f t="shared" si="19"/>
        <v>0.39375533012265457</v>
      </c>
      <c r="G17">
        <v>74.4111</v>
      </c>
      <c r="H17">
        <v>-14.2293</v>
      </c>
      <c r="I17">
        <v>77.2605</v>
      </c>
      <c r="J17" s="1">
        <f t="shared" si="20"/>
        <v>0.3937177034373736</v>
      </c>
      <c r="L17">
        <v>49.7551</v>
      </c>
      <c r="M17">
        <v>-61.7947</v>
      </c>
      <c r="N17">
        <v>78.1191</v>
      </c>
      <c r="O17" s="1">
        <f t="shared" si="21"/>
        <v>0.3937177034373723</v>
      </c>
      <c r="Q17">
        <v>47.2456</v>
      </c>
      <c r="R17">
        <v>-31.3367</v>
      </c>
      <c r="S17">
        <v>2.2406</v>
      </c>
      <c r="T17" s="1">
        <f t="shared" si="22"/>
        <v>0.39367734250271647</v>
      </c>
      <c r="V17" s="1">
        <f t="shared" si="0"/>
        <v>47.2456</v>
      </c>
      <c r="W17" s="1">
        <f t="shared" si="1"/>
        <v>-31.3367</v>
      </c>
      <c r="X17" s="1">
        <f t="shared" si="2"/>
        <v>307.625</v>
      </c>
      <c r="Y17" s="1">
        <f t="shared" si="23"/>
        <v>0.36471716438906615</v>
      </c>
      <c r="AA17" s="1">
        <f t="shared" si="3"/>
        <v>232.49221989860223</v>
      </c>
      <c r="AB17" s="1">
        <f t="shared" si="4"/>
        <v>232.59069281736106</v>
      </c>
      <c r="AC17" s="1">
        <f t="shared" si="5"/>
        <v>231.5317375416597</v>
      </c>
      <c r="AE17" s="1">
        <f t="shared" si="6"/>
        <v>49.93477657064263</v>
      </c>
      <c r="AF17" s="1">
        <f t="shared" si="7"/>
        <v>53.582859266000355</v>
      </c>
      <c r="AG17" s="1">
        <f t="shared" si="8"/>
        <v>53.51375508894886</v>
      </c>
      <c r="AI17" s="1">
        <f t="shared" si="9"/>
        <v>83.02561071628531</v>
      </c>
      <c r="AJ17" s="1">
        <f t="shared" si="10"/>
        <v>82.06640806688682</v>
      </c>
      <c r="AK17" s="1">
        <f t="shared" si="11"/>
        <v>82.4150653334532</v>
      </c>
      <c r="AN17" s="15">
        <f t="shared" si="12"/>
        <v>16.88168973133252</v>
      </c>
      <c r="AO17" s="15">
        <f t="shared" si="13"/>
        <v>16.244925847401536</v>
      </c>
      <c r="AP17" s="15">
        <f t="shared" si="14"/>
        <v>12.178057510968204</v>
      </c>
      <c r="AS17">
        <v>236</v>
      </c>
      <c r="AT17" s="1">
        <v>214.577</v>
      </c>
      <c r="AU17" s="1">
        <v>224.853</v>
      </c>
      <c r="AV17" s="1">
        <v>229.441</v>
      </c>
      <c r="BB17" s="24">
        <f t="shared" si="27"/>
        <v>12</v>
      </c>
      <c r="BC17" s="32">
        <f t="shared" si="15"/>
        <v>232.49221989860223</v>
      </c>
      <c r="BD17" s="1">
        <f t="shared" si="16"/>
        <v>232.59069281736106</v>
      </c>
      <c r="BE17" s="1">
        <f t="shared" si="17"/>
        <v>231.5317375416597</v>
      </c>
      <c r="BG17" s="24">
        <f t="shared" si="28"/>
        <v>12</v>
      </c>
      <c r="BH17" s="32">
        <f t="shared" si="24"/>
        <v>1.4967801013977748</v>
      </c>
      <c r="BI17" s="20">
        <f t="shared" si="25"/>
        <v>2.0513071826389364</v>
      </c>
      <c r="BJ17" s="20">
        <f t="shared" si="26"/>
        <v>3.1842624583402994</v>
      </c>
      <c r="BK17" s="35"/>
      <c r="BL17" s="19"/>
      <c r="BM17" s="40"/>
      <c r="BN17" s="44">
        <f t="shared" si="29"/>
        <v>12</v>
      </c>
      <c r="BO17" s="32">
        <f>LENGTH1-BH17</f>
        <v>22.646219898602226</v>
      </c>
      <c r="BP17" s="20">
        <f>LENGTH2-BI17</f>
        <v>22.031692817361062</v>
      </c>
      <c r="BQ17" s="20">
        <f>LENGTH3-BJ17</f>
        <v>21.7167375416597</v>
      </c>
      <c r="BR17" s="45"/>
      <c r="BT17" s="39"/>
    </row>
    <row r="18" spans="1:72" ht="12.75">
      <c r="A18">
        <f t="shared" si="18"/>
        <v>12</v>
      </c>
      <c r="B18">
        <v>24.2829</v>
      </c>
      <c r="C18">
        <v>-14.9502</v>
      </c>
      <c r="D18">
        <v>77.0012</v>
      </c>
      <c r="E18" s="1">
        <f t="shared" si="19"/>
        <v>0.39366770251063243</v>
      </c>
      <c r="G18">
        <v>74.2143</v>
      </c>
      <c r="H18">
        <v>-14.5364</v>
      </c>
      <c r="I18">
        <v>77.4086</v>
      </c>
      <c r="J18" s="1">
        <f t="shared" si="20"/>
        <v>0.3936677025106431</v>
      </c>
      <c r="L18">
        <v>49.5583</v>
      </c>
      <c r="M18">
        <v>-62.1018</v>
      </c>
      <c r="N18">
        <v>78.2672</v>
      </c>
      <c r="O18" s="1">
        <f t="shared" si="21"/>
        <v>0.39366770251062927</v>
      </c>
      <c r="Q18">
        <v>47.0488</v>
      </c>
      <c r="R18">
        <v>-31.6438</v>
      </c>
      <c r="S18">
        <v>2.3887</v>
      </c>
      <c r="T18" s="1">
        <f t="shared" si="22"/>
        <v>0.393667702510633</v>
      </c>
      <c r="V18" s="1">
        <f t="shared" si="0"/>
        <v>47.0488</v>
      </c>
      <c r="W18" s="1">
        <f t="shared" si="1"/>
        <v>-31.6438</v>
      </c>
      <c r="X18" s="1">
        <f t="shared" si="2"/>
        <v>307.625</v>
      </c>
      <c r="Y18" s="1">
        <f t="shared" si="23"/>
        <v>0.3647473783319083</v>
      </c>
      <c r="AA18" s="1">
        <f t="shared" si="3"/>
        <v>232.34521645648314</v>
      </c>
      <c r="AB18" s="1">
        <f t="shared" si="4"/>
        <v>232.44401122414405</v>
      </c>
      <c r="AC18" s="1">
        <f t="shared" si="5"/>
        <v>231.38493420075991</v>
      </c>
      <c r="AE18" s="1">
        <f t="shared" si="6"/>
        <v>49.934776570642626</v>
      </c>
      <c r="AF18" s="1">
        <f t="shared" si="7"/>
        <v>53.58285926600035</v>
      </c>
      <c r="AG18" s="1">
        <f t="shared" si="8"/>
        <v>53.513755088948855</v>
      </c>
      <c r="AI18" s="1">
        <f t="shared" si="9"/>
        <v>83.02117611610404</v>
      </c>
      <c r="AJ18" s="1">
        <f t="shared" si="10"/>
        <v>82.06136937425711</v>
      </c>
      <c r="AK18" s="1">
        <f t="shared" si="11"/>
        <v>82.41022469573457</v>
      </c>
      <c r="AN18" s="15">
        <f t="shared" si="12"/>
        <v>16.881689731332518</v>
      </c>
      <c r="AO18" s="15">
        <f t="shared" si="13"/>
        <v>16.244925847401536</v>
      </c>
      <c r="AP18" s="15">
        <f t="shared" si="14"/>
        <v>12.1780575109682</v>
      </c>
      <c r="AS18">
        <v>235</v>
      </c>
      <c r="AT18" s="1">
        <v>214.577</v>
      </c>
      <c r="AU18" s="1">
        <v>224.853</v>
      </c>
      <c r="AV18" s="1">
        <v>229.441</v>
      </c>
      <c r="BB18" s="24">
        <f t="shared" si="27"/>
        <v>13</v>
      </c>
      <c r="BC18" s="32">
        <f t="shared" si="15"/>
        <v>232.34521645648314</v>
      </c>
      <c r="BD18" s="1">
        <f t="shared" si="16"/>
        <v>232.44401122414405</v>
      </c>
      <c r="BE18" s="1">
        <f t="shared" si="17"/>
        <v>231.38493420075991</v>
      </c>
      <c r="BG18" s="24">
        <f t="shared" si="28"/>
        <v>13</v>
      </c>
      <c r="BH18" s="32">
        <f t="shared" si="24"/>
        <v>1.6437835435168608</v>
      </c>
      <c r="BI18" s="20">
        <f t="shared" si="25"/>
        <v>2.197988775855947</v>
      </c>
      <c r="BJ18" s="20">
        <f t="shared" si="26"/>
        <v>3.3310657992400934</v>
      </c>
      <c r="BK18" s="35"/>
      <c r="BL18" s="19"/>
      <c r="BM18" s="40"/>
      <c r="BN18" s="44">
        <f t="shared" si="29"/>
        <v>13</v>
      </c>
      <c r="BO18" s="32">
        <f>LENGTH1-BH18</f>
        <v>22.49921645648314</v>
      </c>
      <c r="BP18" s="20">
        <f>LENGTH2-BI18</f>
        <v>21.88501122414405</v>
      </c>
      <c r="BQ18" s="20">
        <f>LENGTH3-BJ18</f>
        <v>21.569934200759906</v>
      </c>
      <c r="BR18" s="45"/>
      <c r="BT18" s="39"/>
    </row>
    <row r="19" spans="1:72" ht="12.75">
      <c r="A19">
        <f t="shared" si="18"/>
        <v>13</v>
      </c>
      <c r="B19">
        <v>24.086</v>
      </c>
      <c r="C19">
        <v>-15.2573</v>
      </c>
      <c r="D19">
        <v>77.1493</v>
      </c>
      <c r="E19" s="1">
        <f t="shared" si="19"/>
        <v>0.39371770343737544</v>
      </c>
      <c r="G19">
        <v>74.0174</v>
      </c>
      <c r="H19">
        <v>-14.8435</v>
      </c>
      <c r="I19">
        <v>77.5568</v>
      </c>
      <c r="J19" s="1">
        <f t="shared" si="20"/>
        <v>0.39375533012264924</v>
      </c>
      <c r="L19">
        <v>49.3614</v>
      </c>
      <c r="M19">
        <v>-62.4089</v>
      </c>
      <c r="N19">
        <v>78.4153</v>
      </c>
      <c r="O19" s="1">
        <f t="shared" si="21"/>
        <v>0.3937177034373778</v>
      </c>
      <c r="Q19">
        <v>46.8519</v>
      </c>
      <c r="R19">
        <v>-31.9509</v>
      </c>
      <c r="S19">
        <v>2.5368</v>
      </c>
      <c r="T19" s="1">
        <f t="shared" si="22"/>
        <v>0.39371770343737517</v>
      </c>
      <c r="V19" s="1">
        <f t="shared" si="0"/>
        <v>46.8519</v>
      </c>
      <c r="W19" s="1">
        <f t="shared" si="1"/>
        <v>-31.9509</v>
      </c>
      <c r="X19" s="1">
        <f t="shared" si="2"/>
        <v>307.625</v>
      </c>
      <c r="Y19" s="1">
        <f t="shared" si="23"/>
        <v>0.3648013431992828</v>
      </c>
      <c r="AA19" s="1">
        <f t="shared" si="3"/>
        <v>232.1982144079924</v>
      </c>
      <c r="AB19" s="1">
        <f t="shared" si="4"/>
        <v>232.29723239042258</v>
      </c>
      <c r="AC19" s="1">
        <f t="shared" si="5"/>
        <v>231.23813251351947</v>
      </c>
      <c r="AE19" s="1">
        <f t="shared" si="6"/>
        <v>49.93477738660702</v>
      </c>
      <c r="AF19" s="1">
        <f t="shared" si="7"/>
        <v>53.582857663715544</v>
      </c>
      <c r="AG19" s="1">
        <f t="shared" si="8"/>
        <v>53.51375508894887</v>
      </c>
      <c r="AI19" s="1">
        <f t="shared" si="9"/>
        <v>83.01673590090616</v>
      </c>
      <c r="AJ19" s="1">
        <f t="shared" si="10"/>
        <v>82.05632090974026</v>
      </c>
      <c r="AK19" s="1">
        <f t="shared" si="11"/>
        <v>82.40537791181701</v>
      </c>
      <c r="AN19" s="15">
        <f t="shared" si="12"/>
        <v>16.881689731332518</v>
      </c>
      <c r="AO19" s="15">
        <f t="shared" si="13"/>
        <v>16.244925847401536</v>
      </c>
      <c r="AP19" s="15">
        <f t="shared" si="14"/>
        <v>12.178057510968204</v>
      </c>
      <c r="AS19">
        <v>234</v>
      </c>
      <c r="AT19" s="1">
        <v>214.577</v>
      </c>
      <c r="AU19" s="1">
        <v>224.853</v>
      </c>
      <c r="AV19" s="1">
        <v>229.441</v>
      </c>
      <c r="BB19" s="24">
        <f t="shared" si="27"/>
        <v>14</v>
      </c>
      <c r="BC19" s="32">
        <f t="shared" si="15"/>
        <v>232.1982144079924</v>
      </c>
      <c r="BD19" s="1">
        <f t="shared" si="16"/>
        <v>232.29723239042258</v>
      </c>
      <c r="BE19" s="1">
        <f t="shared" si="17"/>
        <v>231.23813251351947</v>
      </c>
      <c r="BG19" s="24">
        <f t="shared" si="28"/>
        <v>14</v>
      </c>
      <c r="BH19" s="32">
        <f t="shared" si="24"/>
        <v>1.7907855920076088</v>
      </c>
      <c r="BI19" s="20">
        <f t="shared" si="25"/>
        <v>2.344767609577417</v>
      </c>
      <c r="BJ19" s="20">
        <f t="shared" si="26"/>
        <v>3.477867486480534</v>
      </c>
      <c r="BK19" s="35"/>
      <c r="BL19" s="19"/>
      <c r="BM19" s="40"/>
      <c r="BN19" s="44">
        <f t="shared" si="29"/>
        <v>14</v>
      </c>
      <c r="BO19" s="32">
        <f>LENGTH1-BH19</f>
        <v>22.352214407992392</v>
      </c>
      <c r="BP19" s="20">
        <f>LENGTH2-BI19</f>
        <v>21.73823239042258</v>
      </c>
      <c r="BQ19" s="20">
        <f>LENGTH3-BJ19</f>
        <v>21.423132513519466</v>
      </c>
      <c r="BR19" s="45"/>
      <c r="BT19" s="39"/>
    </row>
    <row r="20" spans="1:72" ht="12.75">
      <c r="A20">
        <f t="shared" si="18"/>
        <v>14</v>
      </c>
      <c r="B20">
        <v>23.8892</v>
      </c>
      <c r="C20">
        <v>-15.5644</v>
      </c>
      <c r="D20">
        <v>77.2974</v>
      </c>
      <c r="E20" s="1">
        <f t="shared" si="19"/>
        <v>0.39366770251063105</v>
      </c>
      <c r="G20">
        <v>73.8206</v>
      </c>
      <c r="H20">
        <v>-15.1506</v>
      </c>
      <c r="I20">
        <v>77.7049</v>
      </c>
      <c r="J20" s="1">
        <f t="shared" si="20"/>
        <v>0.3936677025106306</v>
      </c>
      <c r="L20">
        <v>49.1646</v>
      </c>
      <c r="M20">
        <v>-62.716</v>
      </c>
      <c r="N20">
        <v>78.5635</v>
      </c>
      <c r="O20" s="1">
        <f t="shared" si="21"/>
        <v>0.3937053339745362</v>
      </c>
      <c r="Q20">
        <v>46.6551</v>
      </c>
      <c r="R20">
        <v>-32.258</v>
      </c>
      <c r="S20">
        <v>2.6849</v>
      </c>
      <c r="T20" s="1">
        <f t="shared" si="22"/>
        <v>0.3936677025106357</v>
      </c>
      <c r="V20" s="1">
        <f t="shared" si="0"/>
        <v>46.6551</v>
      </c>
      <c r="W20" s="1">
        <f t="shared" si="1"/>
        <v>-32.258</v>
      </c>
      <c r="X20" s="1">
        <f t="shared" si="2"/>
        <v>307.625</v>
      </c>
      <c r="Y20" s="1">
        <f t="shared" si="23"/>
        <v>0.3647473783319113</v>
      </c>
      <c r="AA20" s="1">
        <f t="shared" si="3"/>
        <v>232.05121375577852</v>
      </c>
      <c r="AB20" s="1">
        <f t="shared" si="4"/>
        <v>232.15055440170715</v>
      </c>
      <c r="AC20" s="1">
        <f t="shared" si="5"/>
        <v>231.09123336141508</v>
      </c>
      <c r="AE20" s="1">
        <f t="shared" si="6"/>
        <v>49.93477738660702</v>
      </c>
      <c r="AF20" s="1">
        <f t="shared" si="7"/>
        <v>53.582859266000355</v>
      </c>
      <c r="AG20" s="1">
        <f t="shared" si="8"/>
        <v>53.51375745478914</v>
      </c>
      <c r="AI20" s="1">
        <f t="shared" si="9"/>
        <v>83.01229006007405</v>
      </c>
      <c r="AJ20" s="1">
        <f t="shared" si="10"/>
        <v>82.0512694743888</v>
      </c>
      <c r="AK20" s="1">
        <f t="shared" si="11"/>
        <v>82.40052169117305</v>
      </c>
      <c r="AN20" s="15">
        <f t="shared" si="12"/>
        <v>16.88168973133252</v>
      </c>
      <c r="AO20" s="15">
        <f t="shared" si="13"/>
        <v>16.24492584740154</v>
      </c>
      <c r="AP20" s="15">
        <f t="shared" si="14"/>
        <v>12.178057510968198</v>
      </c>
      <c r="AS20">
        <v>233</v>
      </c>
      <c r="AT20" s="1">
        <v>214.577</v>
      </c>
      <c r="AU20" s="1">
        <v>224.853</v>
      </c>
      <c r="AV20" s="1">
        <v>229.441</v>
      </c>
      <c r="BB20" s="24">
        <f t="shared" si="27"/>
        <v>15</v>
      </c>
      <c r="BC20" s="32">
        <f t="shared" si="15"/>
        <v>232.05121375577852</v>
      </c>
      <c r="BD20" s="1">
        <f t="shared" si="16"/>
        <v>232.15055440170715</v>
      </c>
      <c r="BE20" s="1">
        <f t="shared" si="17"/>
        <v>231.09123336141508</v>
      </c>
      <c r="BG20" s="24">
        <f t="shared" si="28"/>
        <v>15</v>
      </c>
      <c r="BH20" s="32">
        <f t="shared" si="24"/>
        <v>1.9377862442214848</v>
      </c>
      <c r="BI20" s="20">
        <f t="shared" si="25"/>
        <v>2.4914455982928416</v>
      </c>
      <c r="BJ20" s="20">
        <f t="shared" si="26"/>
        <v>3.62476663858493</v>
      </c>
      <c r="BK20" s="35"/>
      <c r="BL20" s="19"/>
      <c r="BM20" s="40"/>
      <c r="BN20" s="44">
        <f t="shared" si="29"/>
        <v>15</v>
      </c>
      <c r="BO20" s="32">
        <f>LENGTH1-BH20</f>
        <v>22.205213755778516</v>
      </c>
      <c r="BP20" s="20">
        <f>LENGTH2-BI20</f>
        <v>21.591554401707157</v>
      </c>
      <c r="BQ20" s="20">
        <f>LENGTH3-BJ20</f>
        <v>21.27623336141507</v>
      </c>
      <c r="BR20" s="45"/>
      <c r="BT20" s="39"/>
    </row>
    <row r="21" spans="1:72" ht="12.75">
      <c r="A21">
        <f t="shared" si="18"/>
        <v>15</v>
      </c>
      <c r="B21">
        <v>23.6923</v>
      </c>
      <c r="C21">
        <v>-15.8715</v>
      </c>
      <c r="D21">
        <v>77.4456</v>
      </c>
      <c r="E21" s="1">
        <f t="shared" si="19"/>
        <v>0.39375533012265457</v>
      </c>
      <c r="G21">
        <v>73.6237</v>
      </c>
      <c r="H21">
        <v>-15.4577</v>
      </c>
      <c r="I21">
        <v>77.853</v>
      </c>
      <c r="J21" s="1">
        <f t="shared" si="20"/>
        <v>0.3937177034373736</v>
      </c>
      <c r="L21">
        <v>48.9677</v>
      </c>
      <c r="M21">
        <v>-63.0231</v>
      </c>
      <c r="N21">
        <v>78.7116</v>
      </c>
      <c r="O21" s="1">
        <f t="shared" si="21"/>
        <v>0.3937177034373723</v>
      </c>
      <c r="Q21">
        <v>46.4582</v>
      </c>
      <c r="R21">
        <v>-32.5651</v>
      </c>
      <c r="S21">
        <v>2.8331</v>
      </c>
      <c r="T21" s="1">
        <f t="shared" si="22"/>
        <v>0.3937553301226522</v>
      </c>
      <c r="V21" s="1">
        <f t="shared" si="0"/>
        <v>46.4582</v>
      </c>
      <c r="W21" s="1">
        <f t="shared" si="1"/>
        <v>-32.5651</v>
      </c>
      <c r="X21" s="1">
        <f t="shared" si="2"/>
        <v>307.625</v>
      </c>
      <c r="Y21" s="1">
        <f t="shared" si="23"/>
        <v>0.36480134319927987</v>
      </c>
      <c r="AA21" s="1">
        <f t="shared" si="3"/>
        <v>231.9041152462155</v>
      </c>
      <c r="AB21" s="1">
        <f t="shared" si="4"/>
        <v>232.00387821976165</v>
      </c>
      <c r="AC21" s="1">
        <f t="shared" si="5"/>
        <v>230.94443499207767</v>
      </c>
      <c r="AE21" s="1">
        <f t="shared" si="6"/>
        <v>49.934776570642626</v>
      </c>
      <c r="AF21" s="1">
        <f t="shared" si="7"/>
        <v>53.582859266000355</v>
      </c>
      <c r="AG21" s="1">
        <f t="shared" si="8"/>
        <v>53.51375508894886</v>
      </c>
      <c r="AI21" s="1">
        <f t="shared" si="9"/>
        <v>83.00783557533273</v>
      </c>
      <c r="AJ21" s="1">
        <f t="shared" si="10"/>
        <v>82.04621165181813</v>
      </c>
      <c r="AK21" s="1">
        <f t="shared" si="11"/>
        <v>82.39566257572724</v>
      </c>
      <c r="AN21" s="15">
        <f t="shared" si="12"/>
        <v>16.88168973133252</v>
      </c>
      <c r="AO21" s="15">
        <f t="shared" si="13"/>
        <v>16.24492584740154</v>
      </c>
      <c r="AP21" s="15">
        <f t="shared" si="14"/>
        <v>12.178057510968198</v>
      </c>
      <c r="AS21">
        <v>232</v>
      </c>
      <c r="AT21" s="1">
        <v>214.577</v>
      </c>
      <c r="AU21" s="1">
        <v>224.853</v>
      </c>
      <c r="AV21" s="1">
        <v>229.441</v>
      </c>
      <c r="BB21" s="24">
        <f t="shared" si="27"/>
        <v>16</v>
      </c>
      <c r="BC21" s="32">
        <f t="shared" si="15"/>
        <v>231.9041152462155</v>
      </c>
      <c r="BD21" s="1">
        <f t="shared" si="16"/>
        <v>232.00387821976165</v>
      </c>
      <c r="BE21" s="1">
        <f t="shared" si="17"/>
        <v>230.94443499207767</v>
      </c>
      <c r="BG21" s="24">
        <f t="shared" si="28"/>
        <v>16</v>
      </c>
      <c r="BH21" s="32">
        <f t="shared" si="24"/>
        <v>2.0848847537845074</v>
      </c>
      <c r="BI21" s="20">
        <f t="shared" si="25"/>
        <v>2.6381217802383503</v>
      </c>
      <c r="BJ21" s="20">
        <f t="shared" si="26"/>
        <v>3.7715650079223337</v>
      </c>
      <c r="BK21" s="35"/>
      <c r="BL21" s="19"/>
      <c r="BM21" s="40"/>
      <c r="BN21" s="44">
        <f t="shared" si="29"/>
        <v>16</v>
      </c>
      <c r="BO21" s="32">
        <f>LENGTH1-BH21</f>
        <v>22.058115246215493</v>
      </c>
      <c r="BP21" s="20">
        <f>LENGTH2-BI21</f>
        <v>21.444878219761648</v>
      </c>
      <c r="BQ21" s="20">
        <f>LENGTH3-BJ21</f>
        <v>21.129434992077666</v>
      </c>
      <c r="BR21" s="45"/>
      <c r="BT21" s="39"/>
    </row>
    <row r="22" spans="1:72" ht="12.75">
      <c r="A22">
        <f t="shared" si="18"/>
        <v>16</v>
      </c>
      <c r="B22">
        <v>23.4955</v>
      </c>
      <c r="C22">
        <v>-16.1786</v>
      </c>
      <c r="D22">
        <v>77.5937</v>
      </c>
      <c r="E22" s="1">
        <f t="shared" si="19"/>
        <v>0.39366770251063243</v>
      </c>
      <c r="G22">
        <v>73.4269</v>
      </c>
      <c r="H22">
        <v>-15.7648</v>
      </c>
      <c r="I22">
        <v>78.0012</v>
      </c>
      <c r="J22" s="1">
        <f t="shared" si="20"/>
        <v>0.3937053339745326</v>
      </c>
      <c r="L22">
        <v>48.7709</v>
      </c>
      <c r="M22">
        <v>-63.3302</v>
      </c>
      <c r="N22">
        <v>78.8597</v>
      </c>
      <c r="O22" s="1">
        <f t="shared" si="21"/>
        <v>0.3936677025106328</v>
      </c>
      <c r="Q22">
        <v>46.2614</v>
      </c>
      <c r="R22">
        <v>-32.8722</v>
      </c>
      <c r="S22">
        <v>2.9812</v>
      </c>
      <c r="T22" s="1">
        <f t="shared" si="22"/>
        <v>0.39366770251062944</v>
      </c>
      <c r="V22" s="1">
        <f t="shared" si="0"/>
        <v>46.2614</v>
      </c>
      <c r="W22" s="1">
        <f t="shared" si="1"/>
        <v>-32.8722</v>
      </c>
      <c r="X22" s="1">
        <f t="shared" si="2"/>
        <v>307.625</v>
      </c>
      <c r="Y22" s="1">
        <f t="shared" si="23"/>
        <v>0.36474737833190446</v>
      </c>
      <c r="AA22" s="1">
        <f t="shared" si="3"/>
        <v>231.75711739547503</v>
      </c>
      <c r="AB22" s="1">
        <f t="shared" si="4"/>
        <v>231.8571048112393</v>
      </c>
      <c r="AC22" s="1">
        <f t="shared" si="5"/>
        <v>230.7976382858802</v>
      </c>
      <c r="AE22" s="1">
        <f t="shared" si="6"/>
        <v>49.934777386607024</v>
      </c>
      <c r="AF22" s="1">
        <f t="shared" si="7"/>
        <v>53.582857663715544</v>
      </c>
      <c r="AG22" s="1">
        <f t="shared" si="8"/>
        <v>53.51375508894886</v>
      </c>
      <c r="AI22" s="1">
        <f t="shared" si="9"/>
        <v>83.0033784474555</v>
      </c>
      <c r="AJ22" s="1">
        <f t="shared" si="10"/>
        <v>82.04114400835944</v>
      </c>
      <c r="AK22" s="1">
        <f t="shared" si="11"/>
        <v>82.39079727905538</v>
      </c>
      <c r="AN22" s="15">
        <f t="shared" si="12"/>
        <v>16.88168973133252</v>
      </c>
      <c r="AO22" s="15">
        <f t="shared" si="13"/>
        <v>16.244925847401536</v>
      </c>
      <c r="AP22" s="15">
        <f t="shared" si="14"/>
        <v>12.178057510968204</v>
      </c>
      <c r="AS22">
        <v>231</v>
      </c>
      <c r="AT22" s="1">
        <v>214.577</v>
      </c>
      <c r="AU22" s="1">
        <v>224.853</v>
      </c>
      <c r="AV22" s="1">
        <v>229.441</v>
      </c>
      <c r="BB22" s="24">
        <f t="shared" si="27"/>
        <v>17</v>
      </c>
      <c r="BC22" s="32">
        <f t="shared" si="15"/>
        <v>231.75711739547503</v>
      </c>
      <c r="BD22" s="1">
        <f t="shared" si="16"/>
        <v>231.8571048112393</v>
      </c>
      <c r="BE22" s="1">
        <f t="shared" si="17"/>
        <v>230.7976382858802</v>
      </c>
      <c r="BG22" s="24">
        <f t="shared" si="28"/>
        <v>17</v>
      </c>
      <c r="BH22" s="32">
        <f t="shared" si="24"/>
        <v>2.2318826045249693</v>
      </c>
      <c r="BI22" s="20">
        <f t="shared" si="25"/>
        <v>2.784895188760686</v>
      </c>
      <c r="BJ22" s="20">
        <f t="shared" si="26"/>
        <v>3.9183617141198113</v>
      </c>
      <c r="BK22" s="35"/>
      <c r="BL22" s="19"/>
      <c r="BM22" s="40"/>
      <c r="BN22" s="44">
        <f t="shared" si="29"/>
        <v>17</v>
      </c>
      <c r="BO22" s="32">
        <f>LENGTH1-BH22</f>
        <v>21.91111739547503</v>
      </c>
      <c r="BP22" s="20">
        <f>LENGTH2-BI22</f>
        <v>21.298104811239313</v>
      </c>
      <c r="BQ22" s="20">
        <f>LENGTH3-BJ22</f>
        <v>20.98263828588019</v>
      </c>
      <c r="BR22" s="45"/>
      <c r="BT22" s="39"/>
    </row>
    <row r="23" spans="1:72" ht="12.75">
      <c r="A23">
        <f t="shared" si="18"/>
        <v>17</v>
      </c>
      <c r="B23">
        <v>23.2986</v>
      </c>
      <c r="C23">
        <v>-16.4857</v>
      </c>
      <c r="D23">
        <v>77.7418</v>
      </c>
      <c r="E23" s="1">
        <f t="shared" si="19"/>
        <v>0.393717703437375</v>
      </c>
      <c r="G23">
        <v>73.23</v>
      </c>
      <c r="H23">
        <v>-16.0719</v>
      </c>
      <c r="I23">
        <v>78.1493</v>
      </c>
      <c r="J23" s="1">
        <f t="shared" si="20"/>
        <v>0.3937177034373736</v>
      </c>
      <c r="L23">
        <v>48.574</v>
      </c>
      <c r="M23">
        <v>-63.6373</v>
      </c>
      <c r="N23">
        <v>79.0078</v>
      </c>
      <c r="O23" s="1">
        <f t="shared" si="21"/>
        <v>0.3937177034373778</v>
      </c>
      <c r="Q23">
        <v>46.0645</v>
      </c>
      <c r="R23">
        <v>-33.1793</v>
      </c>
      <c r="S23">
        <v>3.1293</v>
      </c>
      <c r="T23" s="1">
        <f t="shared" si="22"/>
        <v>0.3937177034373726</v>
      </c>
      <c r="V23" s="1">
        <f t="shared" si="0"/>
        <v>46.0645</v>
      </c>
      <c r="W23" s="1">
        <f t="shared" si="1"/>
        <v>-33.1793</v>
      </c>
      <c r="X23" s="1">
        <f t="shared" si="2"/>
        <v>307.625</v>
      </c>
      <c r="Y23" s="1">
        <f t="shared" si="23"/>
        <v>0.36480134319927987</v>
      </c>
      <c r="AA23" s="1">
        <f t="shared" si="3"/>
        <v>231.6101209489991</v>
      </c>
      <c r="AB23" s="1">
        <f t="shared" si="4"/>
        <v>231.71043225435494</v>
      </c>
      <c r="AC23" s="1">
        <f t="shared" si="5"/>
        <v>230.65084324599812</v>
      </c>
      <c r="AE23" s="1">
        <f t="shared" si="6"/>
        <v>49.934777386607024</v>
      </c>
      <c r="AF23" s="1">
        <f t="shared" si="7"/>
        <v>53.58285766371555</v>
      </c>
      <c r="AG23" s="1">
        <f t="shared" si="8"/>
        <v>53.51375508894886</v>
      </c>
      <c r="AI23" s="1">
        <f t="shared" si="9"/>
        <v>82.99891566192318</v>
      </c>
      <c r="AJ23" s="1">
        <f t="shared" si="10"/>
        <v>82.03607337085798</v>
      </c>
      <c r="AK23" s="1">
        <f t="shared" si="11"/>
        <v>82.38592578942566</v>
      </c>
      <c r="AN23" s="15">
        <f t="shared" si="12"/>
        <v>16.881689731332514</v>
      </c>
      <c r="AO23" s="15">
        <f t="shared" si="13"/>
        <v>16.24492584740154</v>
      </c>
      <c r="AP23" s="15">
        <f t="shared" si="14"/>
        <v>12.178057510968207</v>
      </c>
      <c r="AS23">
        <v>230</v>
      </c>
      <c r="AT23" s="1">
        <v>214.577</v>
      </c>
      <c r="AU23" s="1">
        <v>224.853</v>
      </c>
      <c r="AV23" s="1">
        <v>229.441</v>
      </c>
      <c r="BB23" s="24">
        <f t="shared" si="27"/>
        <v>18</v>
      </c>
      <c r="BC23" s="32">
        <f t="shared" si="15"/>
        <v>231.6101209489991</v>
      </c>
      <c r="BD23" s="1">
        <f t="shared" si="16"/>
        <v>231.71043225435494</v>
      </c>
      <c r="BE23" s="1">
        <f t="shared" si="17"/>
        <v>230.65084324599812</v>
      </c>
      <c r="BG23" s="24">
        <f t="shared" si="28"/>
        <v>18</v>
      </c>
      <c r="BH23" s="32">
        <f t="shared" si="24"/>
        <v>2.3788790510008937</v>
      </c>
      <c r="BI23" s="20">
        <f t="shared" si="25"/>
        <v>2.9315677456450544</v>
      </c>
      <c r="BJ23" s="20">
        <f t="shared" si="26"/>
        <v>4.06515675400189</v>
      </c>
      <c r="BK23" s="35"/>
      <c r="BL23" s="19"/>
      <c r="BM23" s="40"/>
      <c r="BN23" s="44">
        <f t="shared" si="29"/>
        <v>18</v>
      </c>
      <c r="BO23" s="32">
        <f>LENGTH1-BH23</f>
        <v>21.764120948999107</v>
      </c>
      <c r="BP23" s="20">
        <f>LENGTH2-BI23</f>
        <v>21.151432254354944</v>
      </c>
      <c r="BQ23" s="20">
        <f>LENGTH3-BJ23</f>
        <v>20.83584324599811</v>
      </c>
      <c r="BR23" s="45"/>
      <c r="BT23" s="39"/>
    </row>
    <row r="24" spans="1:72" ht="12.75">
      <c r="A24">
        <f t="shared" si="18"/>
        <v>18</v>
      </c>
      <c r="B24">
        <v>23.1018</v>
      </c>
      <c r="C24">
        <v>-16.7928</v>
      </c>
      <c r="D24">
        <v>77.89</v>
      </c>
      <c r="E24" s="1">
        <f t="shared" si="19"/>
        <v>0.39370533397453444</v>
      </c>
      <c r="G24">
        <v>73.0332</v>
      </c>
      <c r="H24">
        <v>-16.379</v>
      </c>
      <c r="I24">
        <v>78.2974</v>
      </c>
      <c r="J24" s="1">
        <f t="shared" si="20"/>
        <v>0.39366770251063915</v>
      </c>
      <c r="L24">
        <v>48.3772</v>
      </c>
      <c r="M24">
        <v>-63.9444</v>
      </c>
      <c r="N24">
        <v>79.156</v>
      </c>
      <c r="O24" s="1">
        <f t="shared" si="21"/>
        <v>0.3937053339745326</v>
      </c>
      <c r="Q24">
        <v>45.8677</v>
      </c>
      <c r="R24">
        <v>-33.4864</v>
      </c>
      <c r="S24">
        <v>3.2774</v>
      </c>
      <c r="T24" s="1">
        <f t="shared" si="22"/>
        <v>0.3936677025106385</v>
      </c>
      <c r="V24" s="1">
        <f t="shared" si="0"/>
        <v>45.8677</v>
      </c>
      <c r="W24" s="1">
        <f t="shared" si="1"/>
        <v>-33.4864</v>
      </c>
      <c r="X24" s="1">
        <f t="shared" si="2"/>
        <v>307.625</v>
      </c>
      <c r="Y24" s="1">
        <f t="shared" si="23"/>
        <v>0.3647473783319143</v>
      </c>
      <c r="AA24" s="1">
        <f t="shared" si="3"/>
        <v>231.4630266560299</v>
      </c>
      <c r="AB24" s="1">
        <f t="shared" si="4"/>
        <v>231.56376151455567</v>
      </c>
      <c r="AC24" s="1">
        <f t="shared" si="5"/>
        <v>230.50395075844145</v>
      </c>
      <c r="AE24" s="1">
        <f t="shared" si="6"/>
        <v>49.934776570642626</v>
      </c>
      <c r="AF24" s="1">
        <f t="shared" si="7"/>
        <v>53.582859266000355</v>
      </c>
      <c r="AG24" s="1">
        <f t="shared" si="8"/>
        <v>53.51375508894886</v>
      </c>
      <c r="AI24" s="1">
        <f t="shared" si="9"/>
        <v>82.99444418890644</v>
      </c>
      <c r="AJ24" s="1">
        <f t="shared" si="10"/>
        <v>82.03099630990957</v>
      </c>
      <c r="AK24" s="1">
        <f t="shared" si="11"/>
        <v>82.38104479946385</v>
      </c>
      <c r="AN24" s="15">
        <f t="shared" si="12"/>
        <v>16.88168973133252</v>
      </c>
      <c r="AO24" s="15">
        <f t="shared" si="13"/>
        <v>16.244925847401536</v>
      </c>
      <c r="AP24" s="15">
        <f t="shared" si="14"/>
        <v>12.178057510968198</v>
      </c>
      <c r="AS24">
        <v>229</v>
      </c>
      <c r="AT24" s="1">
        <v>214.577</v>
      </c>
      <c r="AU24" s="1">
        <v>224.853</v>
      </c>
      <c r="AV24" s="1">
        <v>229.441</v>
      </c>
      <c r="BB24" s="24">
        <f t="shared" si="27"/>
        <v>19</v>
      </c>
      <c r="BC24" s="32">
        <f t="shared" si="15"/>
        <v>231.4630266560299</v>
      </c>
      <c r="BD24" s="1">
        <f t="shared" si="16"/>
        <v>231.56376151455567</v>
      </c>
      <c r="BE24" s="1">
        <f t="shared" si="17"/>
        <v>230.50395075844145</v>
      </c>
      <c r="BG24" s="24">
        <f t="shared" si="28"/>
        <v>19</v>
      </c>
      <c r="BH24" s="32">
        <f t="shared" si="24"/>
        <v>2.5259733439700938</v>
      </c>
      <c r="BI24" s="20">
        <f t="shared" si="25"/>
        <v>3.0782384854443308</v>
      </c>
      <c r="BJ24" s="20">
        <f t="shared" si="26"/>
        <v>4.21204924155856</v>
      </c>
      <c r="BK24" s="35"/>
      <c r="BL24" s="19"/>
      <c r="BM24" s="40"/>
      <c r="BN24" s="44">
        <f t="shared" si="29"/>
        <v>19</v>
      </c>
      <c r="BO24" s="32">
        <f>LENGTH1-BH24</f>
        <v>21.617026656029907</v>
      </c>
      <c r="BP24" s="20">
        <f>LENGTH2-BI24</f>
        <v>21.004761514555668</v>
      </c>
      <c r="BQ24" s="20">
        <f>LENGTH3-BJ24</f>
        <v>20.68895075844144</v>
      </c>
      <c r="BR24" s="45"/>
      <c r="BT24" s="39"/>
    </row>
    <row r="25" spans="1:72" ht="12.75">
      <c r="A25">
        <f t="shared" si="18"/>
        <v>19</v>
      </c>
      <c r="B25">
        <v>22.8962</v>
      </c>
      <c r="C25">
        <v>-17.0764</v>
      </c>
      <c r="D25">
        <v>78.0499</v>
      </c>
      <c r="E25" s="1">
        <f t="shared" si="19"/>
        <v>0.38505626861537773</v>
      </c>
      <c r="G25">
        <v>72.8277</v>
      </c>
      <c r="H25">
        <v>-16.6694</v>
      </c>
      <c r="I25">
        <v>78.4562</v>
      </c>
      <c r="J25" s="1">
        <f t="shared" si="20"/>
        <v>0.38958933506963334</v>
      </c>
      <c r="L25">
        <v>48.1652</v>
      </c>
      <c r="M25">
        <v>-64.2314</v>
      </c>
      <c r="N25">
        <v>79.3211</v>
      </c>
      <c r="O25" s="1">
        <f t="shared" si="21"/>
        <v>0.39315519836318485</v>
      </c>
      <c r="Q25">
        <v>45.6581</v>
      </c>
      <c r="R25">
        <v>-33.7823</v>
      </c>
      <c r="S25">
        <v>3.4389</v>
      </c>
      <c r="T25" s="1">
        <f t="shared" si="22"/>
        <v>0.39695241528424835</v>
      </c>
      <c r="V25" s="1">
        <f t="shared" si="0"/>
        <v>45.6581</v>
      </c>
      <c r="W25" s="1">
        <f t="shared" si="1"/>
        <v>-33.7823</v>
      </c>
      <c r="X25" s="1">
        <f t="shared" si="2"/>
        <v>307.625</v>
      </c>
      <c r="Y25" s="1">
        <f t="shared" si="23"/>
        <v>0.3626140786014774</v>
      </c>
      <c r="AA25" s="1">
        <f t="shared" si="3"/>
        <v>231.30481561443983</v>
      </c>
      <c r="AB25" s="1">
        <f t="shared" si="4"/>
        <v>231.40738407408264</v>
      </c>
      <c r="AC25" s="1">
        <f t="shared" si="5"/>
        <v>230.3391065286787</v>
      </c>
      <c r="AE25" s="1">
        <f t="shared" si="6"/>
        <v>49.93481171427403</v>
      </c>
      <c r="AF25" s="1">
        <f t="shared" si="7"/>
        <v>53.5829338713363</v>
      </c>
      <c r="AG25" s="1">
        <f t="shared" si="8"/>
        <v>53.513851809040986</v>
      </c>
      <c r="AI25" s="1">
        <f t="shared" si="9"/>
        <v>82.98861753120353</v>
      </c>
      <c r="AJ25" s="1">
        <f t="shared" si="10"/>
        <v>82.02397591010786</v>
      </c>
      <c r="AK25" s="1">
        <f t="shared" si="11"/>
        <v>82.37783530241974</v>
      </c>
      <c r="AN25" s="15">
        <f t="shared" si="12"/>
        <v>16.890874931964106</v>
      </c>
      <c r="AO25" s="15">
        <f t="shared" si="13"/>
        <v>16.242242436169022</v>
      </c>
      <c r="AP25" s="15">
        <f t="shared" si="14"/>
        <v>12.172172099464353</v>
      </c>
      <c r="AS25">
        <v>228</v>
      </c>
      <c r="AT25" s="1">
        <v>214.577</v>
      </c>
      <c r="AU25" s="1">
        <v>224.853</v>
      </c>
      <c r="AV25" s="1">
        <v>229.441</v>
      </c>
      <c r="BB25" s="24">
        <f t="shared" si="27"/>
        <v>20</v>
      </c>
      <c r="BC25" s="32">
        <f t="shared" si="15"/>
        <v>231.30481561443983</v>
      </c>
      <c r="BD25" s="1">
        <f t="shared" si="16"/>
        <v>231.40738407408264</v>
      </c>
      <c r="BE25" s="1">
        <f t="shared" si="17"/>
        <v>230.3391065286787</v>
      </c>
      <c r="BG25" s="24">
        <f t="shared" si="28"/>
        <v>20</v>
      </c>
      <c r="BH25" s="32">
        <f t="shared" si="24"/>
        <v>2.6841843855601724</v>
      </c>
      <c r="BI25" s="20">
        <f t="shared" si="25"/>
        <v>3.2346159259173533</v>
      </c>
      <c r="BJ25" s="20">
        <f t="shared" si="26"/>
        <v>4.376893471321296</v>
      </c>
      <c r="BK25" s="35"/>
      <c r="BL25" s="19"/>
      <c r="BM25" s="40"/>
      <c r="BN25" s="44">
        <f t="shared" si="29"/>
        <v>20</v>
      </c>
      <c r="BO25" s="32">
        <f>LENGTH1-BH25</f>
        <v>21.45881561443983</v>
      </c>
      <c r="BP25" s="20">
        <f>LENGTH2-BI25</f>
        <v>20.848384074082645</v>
      </c>
      <c r="BQ25" s="20">
        <f>LENGTH3-BJ25</f>
        <v>20.524106528678704</v>
      </c>
      <c r="BR25" s="45"/>
      <c r="BT25" s="39"/>
    </row>
    <row r="26" spans="1:72" ht="12.75">
      <c r="A26">
        <f t="shared" si="18"/>
        <v>20</v>
      </c>
      <c r="B26">
        <v>22.6444</v>
      </c>
      <c r="C26">
        <v>-17.2297</v>
      </c>
      <c r="D26">
        <v>78.2771</v>
      </c>
      <c r="E26" s="1">
        <f t="shared" si="19"/>
        <v>0.3721880841725121</v>
      </c>
      <c r="G26">
        <v>72.5763</v>
      </c>
      <c r="H26">
        <v>-16.8668</v>
      </c>
      <c r="I26">
        <v>78.6751</v>
      </c>
      <c r="J26" s="1">
        <f t="shared" si="20"/>
        <v>0.3874092538905049</v>
      </c>
      <c r="L26">
        <v>47.8717</v>
      </c>
      <c r="M26">
        <v>-64.4061</v>
      </c>
      <c r="N26">
        <v>79.5821</v>
      </c>
      <c r="O26" s="1">
        <f t="shared" si="21"/>
        <v>0.42986432743366737</v>
      </c>
      <c r="Q26">
        <v>45.3795</v>
      </c>
      <c r="R26">
        <v>-34.0158</v>
      </c>
      <c r="S26">
        <v>3.6759</v>
      </c>
      <c r="T26" s="1">
        <f t="shared" si="22"/>
        <v>0.4339460911219253</v>
      </c>
      <c r="V26" s="1">
        <f t="shared" si="0"/>
        <v>45.3795</v>
      </c>
      <c r="W26" s="1">
        <f t="shared" si="1"/>
        <v>-34.0158</v>
      </c>
      <c r="X26" s="1">
        <f t="shared" si="2"/>
        <v>307.625</v>
      </c>
      <c r="Y26" s="1">
        <f t="shared" si="23"/>
        <v>0.3635109489410164</v>
      </c>
      <c r="AA26" s="1">
        <f t="shared" si="3"/>
        <v>231.08248994597145</v>
      </c>
      <c r="AB26" s="1">
        <f t="shared" si="4"/>
        <v>231.1964767059611</v>
      </c>
      <c r="AC26" s="1">
        <f t="shared" si="5"/>
        <v>230.072479091568</v>
      </c>
      <c r="AE26" s="1">
        <f t="shared" si="6"/>
        <v>49.934804876158275</v>
      </c>
      <c r="AF26" s="1">
        <f t="shared" si="7"/>
        <v>53.58287930533409</v>
      </c>
      <c r="AG26" s="1">
        <f t="shared" si="8"/>
        <v>53.51385247998876</v>
      </c>
      <c r="AI26" s="1">
        <f t="shared" si="9"/>
        <v>82.97535207166516</v>
      </c>
      <c r="AJ26" s="1">
        <f t="shared" si="10"/>
        <v>82.00607710863417</v>
      </c>
      <c r="AK26" s="1">
        <f t="shared" si="11"/>
        <v>82.38398024729176</v>
      </c>
      <c r="AN26" s="15">
        <f t="shared" si="12"/>
        <v>16.950888720776096</v>
      </c>
      <c r="AO26" s="15">
        <f t="shared" si="13"/>
        <v>16.224999829995316</v>
      </c>
      <c r="AP26" s="15">
        <f t="shared" si="14"/>
        <v>12.13303192637897</v>
      </c>
      <c r="AS26">
        <v>227</v>
      </c>
      <c r="AT26" s="1">
        <v>214.577</v>
      </c>
      <c r="AU26" s="1">
        <v>224.853</v>
      </c>
      <c r="AV26" s="1">
        <v>229.441</v>
      </c>
      <c r="BB26" s="24">
        <f t="shared" si="27"/>
        <v>21</v>
      </c>
      <c r="BC26" s="32">
        <f t="shared" si="15"/>
        <v>231.08248994597145</v>
      </c>
      <c r="BD26" s="1">
        <f t="shared" si="16"/>
        <v>231.1964767059611</v>
      </c>
      <c r="BE26" s="1">
        <f t="shared" si="17"/>
        <v>230.072479091568</v>
      </c>
      <c r="BG26" s="24">
        <f t="shared" si="28"/>
        <v>21</v>
      </c>
      <c r="BH26" s="32">
        <f t="shared" si="24"/>
        <v>2.9065100540285584</v>
      </c>
      <c r="BI26" s="20">
        <f t="shared" si="25"/>
        <v>3.4455232940389067</v>
      </c>
      <c r="BJ26" s="20">
        <f t="shared" si="26"/>
        <v>4.643520908432009</v>
      </c>
      <c r="BK26" s="35"/>
      <c r="BL26" s="19"/>
      <c r="BM26" s="40"/>
      <c r="BN26" s="44">
        <f t="shared" si="29"/>
        <v>21</v>
      </c>
      <c r="BO26" s="32">
        <f>LENGTH1-BH26</f>
        <v>21.236489945971442</v>
      </c>
      <c r="BP26" s="20">
        <f>LENGTH2-BI26</f>
        <v>20.63747670596109</v>
      </c>
      <c r="BQ26" s="20">
        <f>LENGTH3-BJ26</f>
        <v>20.25747909156799</v>
      </c>
      <c r="BR26" s="45"/>
      <c r="BT26" s="39"/>
    </row>
    <row r="27" spans="1:72" ht="12.75">
      <c r="A27">
        <f t="shared" si="18"/>
        <v>21</v>
      </c>
      <c r="B27">
        <v>22.4475</v>
      </c>
      <c r="C27">
        <v>-17.5368</v>
      </c>
      <c r="D27">
        <v>78.4252</v>
      </c>
      <c r="E27" s="1">
        <f t="shared" si="19"/>
        <v>0.3937177034373723</v>
      </c>
      <c r="G27">
        <v>72.3794</v>
      </c>
      <c r="H27">
        <v>-17.1739</v>
      </c>
      <c r="I27">
        <v>78.8232</v>
      </c>
      <c r="J27" s="1">
        <f t="shared" si="20"/>
        <v>0.3937177034373723</v>
      </c>
      <c r="L27">
        <v>47.6748</v>
      </c>
      <c r="M27">
        <v>-64.7132</v>
      </c>
      <c r="N27">
        <v>79.7303</v>
      </c>
      <c r="O27" s="1">
        <f t="shared" si="21"/>
        <v>0.39375533012265873</v>
      </c>
      <c r="Q27">
        <v>45.1827</v>
      </c>
      <c r="R27">
        <v>-34.3229</v>
      </c>
      <c r="S27">
        <v>3.824</v>
      </c>
      <c r="T27" s="1">
        <f t="shared" si="22"/>
        <v>0.393667702510633</v>
      </c>
      <c r="V27" s="1">
        <f t="shared" si="0"/>
        <v>45.1827</v>
      </c>
      <c r="W27" s="1">
        <f t="shared" si="1"/>
        <v>-34.3229</v>
      </c>
      <c r="X27" s="1">
        <f t="shared" si="2"/>
        <v>307.625</v>
      </c>
      <c r="Y27" s="1">
        <f t="shared" si="23"/>
        <v>0.3647473783319083</v>
      </c>
      <c r="AA27" s="1">
        <f t="shared" si="3"/>
        <v>230.93551219396724</v>
      </c>
      <c r="AB27" s="1">
        <f t="shared" si="4"/>
        <v>231.04980496665652</v>
      </c>
      <c r="AC27" s="1">
        <f t="shared" si="5"/>
        <v>229.92558618951045</v>
      </c>
      <c r="AE27" s="1">
        <f t="shared" si="6"/>
        <v>49.934804876158275</v>
      </c>
      <c r="AF27" s="1">
        <f t="shared" si="7"/>
        <v>53.58288099813223</v>
      </c>
      <c r="AG27" s="1">
        <f t="shared" si="8"/>
        <v>53.51385491870306</v>
      </c>
      <c r="AI27" s="1">
        <f t="shared" si="9"/>
        <v>82.97083860074659</v>
      </c>
      <c r="AJ27" s="1">
        <f t="shared" si="10"/>
        <v>82.00099048530706</v>
      </c>
      <c r="AK27" s="1">
        <f t="shared" si="11"/>
        <v>82.37908775522509</v>
      </c>
      <c r="AN27" s="15">
        <f t="shared" si="12"/>
        <v>16.95088944754679</v>
      </c>
      <c r="AO27" s="15">
        <f t="shared" si="13"/>
        <v>16.224911096219387</v>
      </c>
      <c r="AP27" s="15">
        <f t="shared" si="14"/>
        <v>12.133120109964478</v>
      </c>
      <c r="AS27">
        <v>226</v>
      </c>
      <c r="AT27" s="1">
        <v>214.577</v>
      </c>
      <c r="AU27" s="1">
        <v>224.853</v>
      </c>
      <c r="AV27" s="1">
        <v>229.441</v>
      </c>
      <c r="BB27" s="24">
        <f t="shared" si="27"/>
        <v>22</v>
      </c>
      <c r="BC27" s="32">
        <f t="shared" si="15"/>
        <v>230.93551219396724</v>
      </c>
      <c r="BD27" s="1">
        <f t="shared" si="16"/>
        <v>231.04980496665652</v>
      </c>
      <c r="BE27" s="1">
        <f t="shared" si="17"/>
        <v>229.92558618951045</v>
      </c>
      <c r="BG27" s="24">
        <f t="shared" si="28"/>
        <v>22</v>
      </c>
      <c r="BH27" s="32">
        <f t="shared" si="24"/>
        <v>3.053487806032763</v>
      </c>
      <c r="BI27" s="20">
        <f t="shared" si="25"/>
        <v>3.5921950333434722</v>
      </c>
      <c r="BJ27" s="20">
        <f t="shared" si="26"/>
        <v>4.790413810489554</v>
      </c>
      <c r="BK27" s="35"/>
      <c r="BL27" s="19"/>
      <c r="BM27" s="40"/>
      <c r="BN27" s="44">
        <f t="shared" si="29"/>
        <v>22</v>
      </c>
      <c r="BO27" s="32">
        <f>LENGTH1-BH27</f>
        <v>21.089512193967238</v>
      </c>
      <c r="BP27" s="20">
        <f>LENGTH2-BI27</f>
        <v>20.490804966656526</v>
      </c>
      <c r="BQ27" s="20">
        <f>LENGTH3-BJ27</f>
        <v>20.110586189510446</v>
      </c>
      <c r="BR27" s="45"/>
      <c r="BT27" s="39"/>
    </row>
    <row r="28" spans="1:72" ht="12.75">
      <c r="A28">
        <f t="shared" si="18"/>
        <v>22</v>
      </c>
      <c r="B28">
        <v>22.1962</v>
      </c>
      <c r="C28">
        <v>-17.6539</v>
      </c>
      <c r="D28">
        <v>78.6892</v>
      </c>
      <c r="E28" s="1">
        <f t="shared" si="19"/>
        <v>0.38283168625389175</v>
      </c>
      <c r="G28">
        <v>72.1286</v>
      </c>
      <c r="H28">
        <v>-17.3447</v>
      </c>
      <c r="I28">
        <v>79.0692</v>
      </c>
      <c r="J28" s="1">
        <f t="shared" si="20"/>
        <v>0.3906267783959474</v>
      </c>
      <c r="L28">
        <v>47.3727</v>
      </c>
      <c r="M28">
        <v>-64.8564</v>
      </c>
      <c r="N28">
        <v>80.0285</v>
      </c>
      <c r="O28" s="1">
        <f t="shared" si="21"/>
        <v>0.4479887163757499</v>
      </c>
      <c r="Q28">
        <v>44.8866</v>
      </c>
      <c r="R28">
        <v>-34.5329</v>
      </c>
      <c r="S28">
        <v>4.0954</v>
      </c>
      <c r="T28" s="1">
        <f t="shared" si="22"/>
        <v>0.4532473607203882</v>
      </c>
      <c r="V28" s="1">
        <f t="shared" si="0"/>
        <v>44.8866</v>
      </c>
      <c r="W28" s="1">
        <f t="shared" si="1"/>
        <v>-34.5329</v>
      </c>
      <c r="X28" s="1">
        <f t="shared" si="2"/>
        <v>307.625</v>
      </c>
      <c r="Y28" s="1">
        <f t="shared" si="23"/>
        <v>0.36300855361822776</v>
      </c>
      <c r="AA28" s="1">
        <f t="shared" si="3"/>
        <v>230.67586656345307</v>
      </c>
      <c r="AB28" s="1">
        <f t="shared" si="4"/>
        <v>230.81445902906515</v>
      </c>
      <c r="AC28" s="1">
        <f t="shared" si="5"/>
        <v>229.62112742017013</v>
      </c>
      <c r="AE28" s="1">
        <f t="shared" si="6"/>
        <v>49.93480323782202</v>
      </c>
      <c r="AF28" s="1">
        <f t="shared" si="7"/>
        <v>53.58298683528196</v>
      </c>
      <c r="AG28" s="1">
        <f t="shared" si="8"/>
        <v>53.51379152134522</v>
      </c>
      <c r="AI28" s="1">
        <f t="shared" si="9"/>
        <v>82.9580512229353</v>
      </c>
      <c r="AJ28" s="1">
        <f t="shared" si="10"/>
        <v>81.97793361366023</v>
      </c>
      <c r="AK28" s="1">
        <f t="shared" si="11"/>
        <v>82.38580685674293</v>
      </c>
      <c r="AN28" s="15">
        <f t="shared" si="12"/>
        <v>17.019181098465587</v>
      </c>
      <c r="AO28" s="15">
        <f t="shared" si="13"/>
        <v>16.2167824226168</v>
      </c>
      <c r="AP28" s="15">
        <f t="shared" si="14"/>
        <v>12.07710912753117</v>
      </c>
      <c r="AS28">
        <v>225</v>
      </c>
      <c r="AT28" s="1">
        <v>214.577</v>
      </c>
      <c r="AU28" s="1">
        <v>224.853</v>
      </c>
      <c r="AV28" s="1">
        <v>229.441</v>
      </c>
      <c r="BB28" s="24">
        <f t="shared" si="27"/>
        <v>23</v>
      </c>
      <c r="BC28" s="32">
        <f t="shared" si="15"/>
        <v>230.67586656345307</v>
      </c>
      <c r="BD28" s="1">
        <f t="shared" si="16"/>
        <v>230.81445902906515</v>
      </c>
      <c r="BE28" s="1">
        <f t="shared" si="17"/>
        <v>229.62112742017013</v>
      </c>
      <c r="BG28" s="24">
        <f t="shared" si="28"/>
        <v>23</v>
      </c>
      <c r="BH28" s="32">
        <f t="shared" si="24"/>
        <v>3.3131334365469343</v>
      </c>
      <c r="BI28" s="20">
        <f t="shared" si="25"/>
        <v>3.827540970934848</v>
      </c>
      <c r="BJ28" s="20">
        <f t="shared" si="26"/>
        <v>5.094872579829882</v>
      </c>
      <c r="BK28" s="35"/>
      <c r="BL28" s="19"/>
      <c r="BM28" s="40"/>
      <c r="BN28" s="44">
        <f t="shared" si="29"/>
        <v>23</v>
      </c>
      <c r="BO28" s="32">
        <f>LENGTH1-BH28</f>
        <v>20.829866563453066</v>
      </c>
      <c r="BP28" s="20">
        <f>LENGTH2-BI28</f>
        <v>20.25545902906515</v>
      </c>
      <c r="BQ28" s="20">
        <f>LENGTH3-BJ28</f>
        <v>19.806127420170117</v>
      </c>
      <c r="BR28" s="45"/>
      <c r="BT28" s="39"/>
    </row>
    <row r="29" spans="1:72" ht="12.75">
      <c r="A29">
        <f t="shared" si="18"/>
        <v>23</v>
      </c>
      <c r="B29">
        <v>21.996</v>
      </c>
      <c r="C29">
        <v>-17.9457</v>
      </c>
      <c r="D29">
        <v>78.848</v>
      </c>
      <c r="E29" s="1">
        <f t="shared" si="19"/>
        <v>0.38787204075571097</v>
      </c>
      <c r="G29">
        <v>71.9285</v>
      </c>
      <c r="H29">
        <v>-17.6412</v>
      </c>
      <c r="I29">
        <v>79.2258</v>
      </c>
      <c r="J29" s="1">
        <f t="shared" si="20"/>
        <v>0.39048152325046975</v>
      </c>
      <c r="L29">
        <v>47.1682</v>
      </c>
      <c r="M29">
        <v>-65.1505</v>
      </c>
      <c r="N29">
        <v>80.1893</v>
      </c>
      <c r="O29" s="1">
        <f t="shared" si="21"/>
        <v>0.392647042520384</v>
      </c>
      <c r="Q29">
        <v>44.6817</v>
      </c>
      <c r="R29">
        <v>-34.8317</v>
      </c>
      <c r="S29">
        <v>4.2543</v>
      </c>
      <c r="T29" s="1">
        <f t="shared" si="22"/>
        <v>0.39561933724225473</v>
      </c>
      <c r="V29" s="1">
        <f t="shared" si="0"/>
        <v>44.6817</v>
      </c>
      <c r="W29" s="1">
        <f t="shared" si="1"/>
        <v>-34.8317</v>
      </c>
      <c r="X29" s="1">
        <f t="shared" si="2"/>
        <v>307.625</v>
      </c>
      <c r="Y29" s="1">
        <f t="shared" si="23"/>
        <v>0.3623057410530515</v>
      </c>
      <c r="AA29" s="1">
        <f t="shared" si="3"/>
        <v>230.5183153449851</v>
      </c>
      <c r="AB29" s="1">
        <f t="shared" si="4"/>
        <v>230.66013084434425</v>
      </c>
      <c r="AC29" s="1">
        <f t="shared" si="5"/>
        <v>229.46112949730724</v>
      </c>
      <c r="AE29" s="1">
        <f t="shared" si="6"/>
        <v>49.93485765815299</v>
      </c>
      <c r="AF29" s="1">
        <f t="shared" si="7"/>
        <v>53.582967208153</v>
      </c>
      <c r="AG29" s="1">
        <f t="shared" si="8"/>
        <v>53.51384756836308</v>
      </c>
      <c r="AI29" s="1">
        <f t="shared" si="9"/>
        <v>82.95311166153257</v>
      </c>
      <c r="AJ29" s="1">
        <f t="shared" si="10"/>
        <v>81.97120465160607</v>
      </c>
      <c r="AK29" s="1">
        <f t="shared" si="11"/>
        <v>82.38163797989023</v>
      </c>
      <c r="AN29" s="15">
        <f t="shared" si="12"/>
        <v>17.02402613005922</v>
      </c>
      <c r="AO29" s="15">
        <f t="shared" si="13"/>
        <v>16.21737277397891</v>
      </c>
      <c r="AP29" s="15">
        <f t="shared" si="14"/>
        <v>12.071999082027245</v>
      </c>
      <c r="AS29">
        <v>224</v>
      </c>
      <c r="AT29" s="1">
        <v>214.577</v>
      </c>
      <c r="AU29" s="1">
        <v>224.853</v>
      </c>
      <c r="AV29" s="1">
        <v>229.441</v>
      </c>
      <c r="BB29" s="24">
        <f t="shared" si="27"/>
        <v>24</v>
      </c>
      <c r="BC29" s="32">
        <f t="shared" si="15"/>
        <v>230.5183153449851</v>
      </c>
      <c r="BD29" s="1">
        <f t="shared" si="16"/>
        <v>230.66013084434425</v>
      </c>
      <c r="BE29" s="1">
        <f t="shared" si="17"/>
        <v>229.46112949730724</v>
      </c>
      <c r="BG29" s="24">
        <f t="shared" si="28"/>
        <v>24</v>
      </c>
      <c r="BH29" s="32">
        <f t="shared" si="24"/>
        <v>3.4706846550149066</v>
      </c>
      <c r="BI29" s="20">
        <f t="shared" si="25"/>
        <v>3.981869155655744</v>
      </c>
      <c r="BJ29" s="20">
        <f t="shared" si="26"/>
        <v>5.254870502692768</v>
      </c>
      <c r="BK29" s="35"/>
      <c r="BL29" s="19"/>
      <c r="BM29" s="40"/>
      <c r="BN29" s="44">
        <f t="shared" si="29"/>
        <v>24</v>
      </c>
      <c r="BO29" s="32">
        <f>LENGTH1-BH29</f>
        <v>20.672315344985094</v>
      </c>
      <c r="BP29" s="20">
        <f>LENGTH2-BI29</f>
        <v>20.101130844344254</v>
      </c>
      <c r="BQ29" s="20">
        <f>LENGTH3-BJ29</f>
        <v>19.646129497307232</v>
      </c>
      <c r="BR29" s="45"/>
      <c r="BT29" s="39"/>
    </row>
    <row r="30" spans="1:72" ht="12.75">
      <c r="A30">
        <f t="shared" si="18"/>
        <v>24</v>
      </c>
      <c r="B30">
        <v>21.7543</v>
      </c>
      <c r="C30">
        <v>-18.0425</v>
      </c>
      <c r="D30">
        <v>79.144</v>
      </c>
      <c r="E30" s="1">
        <f t="shared" si="19"/>
        <v>0.39421457355100814</v>
      </c>
      <c r="G30">
        <v>71.6873</v>
      </c>
      <c r="H30">
        <v>-17.8016</v>
      </c>
      <c r="I30">
        <v>79.4918</v>
      </c>
      <c r="J30" s="1">
        <f t="shared" si="20"/>
        <v>0.3932703904440278</v>
      </c>
      <c r="L30">
        <v>46.8668</v>
      </c>
      <c r="M30">
        <v>-65.2782</v>
      </c>
      <c r="N30">
        <v>80.5124</v>
      </c>
      <c r="O30" s="1">
        <f t="shared" si="21"/>
        <v>0.4599378871108571</v>
      </c>
      <c r="Q30">
        <v>44.3737</v>
      </c>
      <c r="R30">
        <v>-35.0239</v>
      </c>
      <c r="S30">
        <v>4.5519</v>
      </c>
      <c r="T30" s="1">
        <f t="shared" si="22"/>
        <v>0.4694364706752127</v>
      </c>
      <c r="V30" s="1">
        <f t="shared" si="0"/>
        <v>44.3737</v>
      </c>
      <c r="W30" s="1">
        <f t="shared" si="1"/>
        <v>-35.0239</v>
      </c>
      <c r="X30" s="1">
        <f t="shared" si="2"/>
        <v>307.625</v>
      </c>
      <c r="Y30" s="1">
        <f t="shared" si="23"/>
        <v>0.3630493630348355</v>
      </c>
      <c r="AA30" s="1">
        <f t="shared" si="3"/>
        <v>230.22504764538542</v>
      </c>
      <c r="AB30" s="1">
        <f t="shared" si="4"/>
        <v>230.40702529326228</v>
      </c>
      <c r="AC30" s="1">
        <f t="shared" si="5"/>
        <v>229.13243178315022</v>
      </c>
      <c r="AE30" s="1">
        <f t="shared" si="6"/>
        <v>49.93479234611875</v>
      </c>
      <c r="AF30" s="1">
        <f t="shared" si="7"/>
        <v>53.58289271931854</v>
      </c>
      <c r="AG30" s="1">
        <f t="shared" si="8"/>
        <v>53.51375084312442</v>
      </c>
      <c r="AI30" s="1">
        <f t="shared" si="9"/>
        <v>82.94308215297175</v>
      </c>
      <c r="AJ30" s="1">
        <f t="shared" si="10"/>
        <v>81.94387627140328</v>
      </c>
      <c r="AK30" s="1">
        <f t="shared" si="11"/>
        <v>82.38672537381004</v>
      </c>
      <c r="AN30" s="15">
        <f t="shared" si="12"/>
        <v>17.090327607243513</v>
      </c>
      <c r="AO30" s="15">
        <f t="shared" si="13"/>
        <v>16.226232845533502</v>
      </c>
      <c r="AP30" s="15">
        <f t="shared" si="14"/>
        <v>12.000799259975276</v>
      </c>
      <c r="AS30">
        <v>223</v>
      </c>
      <c r="AT30" s="1">
        <v>214.577</v>
      </c>
      <c r="AU30" s="1">
        <v>224.853</v>
      </c>
      <c r="AV30" s="1">
        <v>229.441</v>
      </c>
      <c r="BB30" s="24">
        <f t="shared" si="27"/>
        <v>25</v>
      </c>
      <c r="BC30" s="32">
        <f t="shared" si="15"/>
        <v>230.22504764538542</v>
      </c>
      <c r="BD30" s="1">
        <f t="shared" si="16"/>
        <v>230.40702529326228</v>
      </c>
      <c r="BE30" s="1">
        <f t="shared" si="17"/>
        <v>229.13243178315022</v>
      </c>
      <c r="BG30" s="24">
        <f t="shared" si="28"/>
        <v>25</v>
      </c>
      <c r="BH30" s="32">
        <f t="shared" si="24"/>
        <v>3.763952354614588</v>
      </c>
      <c r="BI30" s="20">
        <f t="shared" si="25"/>
        <v>4.234974706737717</v>
      </c>
      <c r="BJ30" s="20">
        <f t="shared" si="26"/>
        <v>5.583568216849784</v>
      </c>
      <c r="BK30" s="35"/>
      <c r="BL30" s="19"/>
      <c r="BM30" s="40"/>
      <c r="BN30" s="44">
        <f t="shared" si="29"/>
        <v>25</v>
      </c>
      <c r="BO30" s="32">
        <f>LENGTH1-BH30</f>
        <v>20.379047645385413</v>
      </c>
      <c r="BP30" s="20">
        <f>LENGTH2-BI30</f>
        <v>19.848025293262282</v>
      </c>
      <c r="BQ30" s="20">
        <f>LENGTH3-BJ30</f>
        <v>19.317431783150216</v>
      </c>
      <c r="BR30" s="45"/>
      <c r="BT30" s="39"/>
    </row>
    <row r="31" spans="1:72" ht="12.75">
      <c r="A31">
        <f t="shared" si="18"/>
        <v>25</v>
      </c>
      <c r="B31">
        <v>21.5574</v>
      </c>
      <c r="C31">
        <v>-18.3496</v>
      </c>
      <c r="D31">
        <v>79.2921</v>
      </c>
      <c r="E31" s="1">
        <f t="shared" si="19"/>
        <v>0.3937177034373723</v>
      </c>
      <c r="G31">
        <v>71.4904</v>
      </c>
      <c r="H31">
        <v>-18.1087</v>
      </c>
      <c r="I31">
        <v>79.6399</v>
      </c>
      <c r="J31" s="1">
        <f t="shared" si="20"/>
        <v>0.3937177034373723</v>
      </c>
      <c r="L31">
        <v>46.67</v>
      </c>
      <c r="M31">
        <v>-65.5853</v>
      </c>
      <c r="N31">
        <v>80.6605</v>
      </c>
      <c r="O31" s="1">
        <f t="shared" si="21"/>
        <v>0.39366770251063476</v>
      </c>
      <c r="Q31">
        <v>44.1768</v>
      </c>
      <c r="R31">
        <v>-35.331</v>
      </c>
      <c r="S31">
        <v>4.7</v>
      </c>
      <c r="T31" s="1">
        <f t="shared" si="22"/>
        <v>0.3937177034373781</v>
      </c>
      <c r="V31" s="1">
        <f t="shared" si="0"/>
        <v>44.1768</v>
      </c>
      <c r="W31" s="1">
        <f t="shared" si="1"/>
        <v>-35.331</v>
      </c>
      <c r="X31" s="1">
        <f t="shared" si="2"/>
        <v>307.625</v>
      </c>
      <c r="Y31" s="1">
        <f t="shared" si="23"/>
        <v>0.3648013431992858</v>
      </c>
      <c r="AA31" s="1">
        <f t="shared" si="3"/>
        <v>230.07807028208924</v>
      </c>
      <c r="AB31" s="1">
        <f t="shared" si="4"/>
        <v>230.26038778795626</v>
      </c>
      <c r="AC31" s="1">
        <f t="shared" si="5"/>
        <v>228.98563923307503</v>
      </c>
      <c r="AE31" s="1">
        <f t="shared" si="6"/>
        <v>49.93479234611875</v>
      </c>
      <c r="AF31" s="1">
        <f t="shared" si="7"/>
        <v>53.58284639770456</v>
      </c>
      <c r="AG31" s="1">
        <f t="shared" si="8"/>
        <v>53.51379777038816</v>
      </c>
      <c r="AI31" s="1">
        <f t="shared" si="9"/>
        <v>82.93855112963222</v>
      </c>
      <c r="AJ31" s="1">
        <f t="shared" si="10"/>
        <v>81.93871175085847</v>
      </c>
      <c r="AK31" s="1">
        <f t="shared" si="11"/>
        <v>82.38181381105004</v>
      </c>
      <c r="AN31" s="15">
        <f t="shared" si="12"/>
        <v>17.09032760724352</v>
      </c>
      <c r="AO31" s="15">
        <f t="shared" si="13"/>
        <v>16.2262790252484</v>
      </c>
      <c r="AP31" s="15">
        <f t="shared" si="14"/>
        <v>12.000756986230849</v>
      </c>
      <c r="AS31">
        <v>222</v>
      </c>
      <c r="AT31" s="1">
        <v>214.577</v>
      </c>
      <c r="AU31" s="1">
        <v>224.853</v>
      </c>
      <c r="AV31" s="1">
        <v>229.441</v>
      </c>
      <c r="BB31" s="24">
        <f t="shared" si="27"/>
        <v>26</v>
      </c>
      <c r="BC31" s="32">
        <f t="shared" si="15"/>
        <v>230.07807028208924</v>
      </c>
      <c r="BD31" s="1">
        <f t="shared" si="16"/>
        <v>230.26038778795626</v>
      </c>
      <c r="BE31" s="1">
        <f t="shared" si="17"/>
        <v>228.98563923307503</v>
      </c>
      <c r="BG31" s="24">
        <f t="shared" si="28"/>
        <v>26</v>
      </c>
      <c r="BH31" s="32">
        <f t="shared" si="24"/>
        <v>3.9109297179107614</v>
      </c>
      <c r="BI31" s="20">
        <f t="shared" si="25"/>
        <v>4.381612212043734</v>
      </c>
      <c r="BJ31" s="20">
        <f t="shared" si="26"/>
        <v>5.730360766924974</v>
      </c>
      <c r="BK31" s="35"/>
      <c r="BL31" s="19"/>
      <c r="BM31" s="40"/>
      <c r="BN31" s="44">
        <f t="shared" si="29"/>
        <v>26</v>
      </c>
      <c r="BO31" s="32">
        <f>LENGTH1-BH31</f>
        <v>20.23207028208924</v>
      </c>
      <c r="BP31" s="20">
        <f>LENGTH2-BI31</f>
        <v>19.701387787956264</v>
      </c>
      <c r="BQ31" s="20">
        <f>LENGTH3-BJ31</f>
        <v>19.170639233075025</v>
      </c>
      <c r="BR31" s="45"/>
      <c r="BT31" s="39"/>
    </row>
    <row r="32" spans="1:72" ht="12.75">
      <c r="A32">
        <f t="shared" si="18"/>
        <v>26</v>
      </c>
      <c r="B32">
        <v>21.3638</v>
      </c>
      <c r="C32">
        <v>-18.5427</v>
      </c>
      <c r="D32">
        <v>79.5209</v>
      </c>
      <c r="E32" s="1">
        <f t="shared" si="19"/>
        <v>0.3565361272017144</v>
      </c>
      <c r="G32">
        <v>71.2971</v>
      </c>
      <c r="H32">
        <v>-18.3515</v>
      </c>
      <c r="I32">
        <v>79.8448</v>
      </c>
      <c r="J32" s="1">
        <f t="shared" si="20"/>
        <v>0.37188807456007855</v>
      </c>
      <c r="L32">
        <v>46.4297</v>
      </c>
      <c r="M32">
        <v>-65.8027</v>
      </c>
      <c r="N32">
        <v>80.904</v>
      </c>
      <c r="O32" s="1">
        <f t="shared" si="21"/>
        <v>0.40533825380785377</v>
      </c>
      <c r="Q32">
        <v>43.9308</v>
      </c>
      <c r="R32">
        <v>-35.5888</v>
      </c>
      <c r="S32">
        <v>4.9276</v>
      </c>
      <c r="T32" s="1">
        <f t="shared" si="22"/>
        <v>0.4228221848484289</v>
      </c>
      <c r="V32" s="1">
        <f t="shared" si="0"/>
        <v>43.9308</v>
      </c>
      <c r="W32" s="1">
        <f t="shared" si="1"/>
        <v>-35.5888</v>
      </c>
      <c r="X32" s="1">
        <f t="shared" si="2"/>
        <v>307.625</v>
      </c>
      <c r="Y32" s="1">
        <f t="shared" si="23"/>
        <v>0.35633809787896525</v>
      </c>
      <c r="AA32" s="1">
        <f t="shared" si="3"/>
        <v>229.85064596607077</v>
      </c>
      <c r="AB32" s="1">
        <f t="shared" si="4"/>
        <v>230.06490040642876</v>
      </c>
      <c r="AC32" s="1">
        <f t="shared" si="5"/>
        <v>228.73901305946916</v>
      </c>
      <c r="AE32" s="1">
        <f t="shared" si="6"/>
        <v>49.934716556119554</v>
      </c>
      <c r="AF32" s="1">
        <f t="shared" si="7"/>
        <v>53.58288783595002</v>
      </c>
      <c r="AG32" s="1">
        <f t="shared" si="8"/>
        <v>53.51373569860359</v>
      </c>
      <c r="AI32" s="1">
        <f t="shared" si="9"/>
        <v>82.93226654223606</v>
      </c>
      <c r="AJ32" s="1">
        <f t="shared" si="10"/>
        <v>81.91859008687962</v>
      </c>
      <c r="AK32" s="1">
        <f t="shared" si="11"/>
        <v>82.38360772687857</v>
      </c>
      <c r="AN32" s="15">
        <f t="shared" si="12"/>
        <v>17.132385883269883</v>
      </c>
      <c r="AO32" s="15">
        <f t="shared" si="13"/>
        <v>16.23814966639339</v>
      </c>
      <c r="AP32" s="15">
        <f t="shared" si="14"/>
        <v>11.949346969002477</v>
      </c>
      <c r="AS32">
        <v>221</v>
      </c>
      <c r="AT32" s="1">
        <v>214.577</v>
      </c>
      <c r="AU32" s="1">
        <v>224.853</v>
      </c>
      <c r="AV32" s="1">
        <v>229.441</v>
      </c>
      <c r="BB32" s="24">
        <f t="shared" si="27"/>
        <v>27</v>
      </c>
      <c r="BC32" s="32">
        <f t="shared" si="15"/>
        <v>229.85064596607077</v>
      </c>
      <c r="BD32" s="1">
        <f t="shared" si="16"/>
        <v>230.06490040642876</v>
      </c>
      <c r="BE32" s="1">
        <f t="shared" si="17"/>
        <v>228.73901305946916</v>
      </c>
      <c r="BG32" s="24">
        <f t="shared" si="28"/>
        <v>27</v>
      </c>
      <c r="BH32" s="32">
        <f t="shared" si="24"/>
        <v>4.138354033929232</v>
      </c>
      <c r="BI32" s="20">
        <f t="shared" si="25"/>
        <v>4.5770995935712335</v>
      </c>
      <c r="BJ32" s="20">
        <f t="shared" si="26"/>
        <v>5.97698694053085</v>
      </c>
      <c r="BK32" s="35"/>
      <c r="BL32" s="19"/>
      <c r="BM32" s="40"/>
      <c r="BN32" s="44">
        <f t="shared" si="29"/>
        <v>27</v>
      </c>
      <c r="BO32" s="32">
        <f>LENGTH1-BH32</f>
        <v>20.00464596607077</v>
      </c>
      <c r="BP32" s="20">
        <f>LENGTH2-BI32</f>
        <v>19.505900406428765</v>
      </c>
      <c r="BQ32" s="20">
        <f>LENGTH3-BJ32</f>
        <v>18.92401305946915</v>
      </c>
      <c r="BR32" s="45"/>
      <c r="BT32" s="39"/>
    </row>
    <row r="33" spans="1:72" ht="12.75">
      <c r="A33">
        <f t="shared" si="18"/>
        <v>27</v>
      </c>
      <c r="B33">
        <v>21.2344</v>
      </c>
      <c r="C33">
        <v>-18.6813</v>
      </c>
      <c r="D33">
        <v>79.7885</v>
      </c>
      <c r="E33" s="1">
        <f t="shared" si="19"/>
        <v>0.32796963274059543</v>
      </c>
      <c r="G33">
        <v>71.1684</v>
      </c>
      <c r="H33">
        <v>-18.5993</v>
      </c>
      <c r="I33">
        <v>80.0607</v>
      </c>
      <c r="J33" s="1">
        <f t="shared" si="20"/>
        <v>0.352960819355341</v>
      </c>
      <c r="L33">
        <v>46.1983</v>
      </c>
      <c r="M33">
        <v>-65.9947</v>
      </c>
      <c r="N33">
        <v>81.1941</v>
      </c>
      <c r="O33" s="1">
        <f t="shared" si="21"/>
        <v>0.4178133195579097</v>
      </c>
      <c r="Q33">
        <v>43.687</v>
      </c>
      <c r="R33">
        <v>-35.853</v>
      </c>
      <c r="S33">
        <v>5.1895</v>
      </c>
      <c r="T33" s="1">
        <f t="shared" si="22"/>
        <v>0.4447827447192632</v>
      </c>
      <c r="V33" s="1">
        <f t="shared" si="0"/>
        <v>43.687</v>
      </c>
      <c r="W33" s="1">
        <f t="shared" si="1"/>
        <v>-35.853</v>
      </c>
      <c r="X33" s="1">
        <f t="shared" si="2"/>
        <v>307.625</v>
      </c>
      <c r="Y33" s="1">
        <f t="shared" si="23"/>
        <v>0.3594997635604249</v>
      </c>
      <c r="AA33" s="1">
        <f t="shared" si="3"/>
        <v>229.5832251274034</v>
      </c>
      <c r="AB33" s="1">
        <f t="shared" si="4"/>
        <v>229.86610916822863</v>
      </c>
      <c r="AC33" s="1">
        <f t="shared" si="5"/>
        <v>228.44207401744103</v>
      </c>
      <c r="AE33" s="1">
        <f t="shared" si="6"/>
        <v>49.934809230035114</v>
      </c>
      <c r="AF33" s="1">
        <f t="shared" si="7"/>
        <v>53.5827811029812</v>
      </c>
      <c r="AG33" s="1">
        <f t="shared" si="8"/>
        <v>53.51382843835787</v>
      </c>
      <c r="AI33" s="1">
        <f t="shared" si="9"/>
        <v>82.92778305764857</v>
      </c>
      <c r="AJ33" s="1">
        <f t="shared" si="10"/>
        <v>81.88482498360942</v>
      </c>
      <c r="AK33" s="1">
        <f t="shared" si="11"/>
        <v>82.39159633657779</v>
      </c>
      <c r="AN33" s="15">
        <f t="shared" si="12"/>
        <v>17.208547730376846</v>
      </c>
      <c r="AO33" s="15">
        <f t="shared" si="13"/>
        <v>16.271279302569454</v>
      </c>
      <c r="AP33" s="15">
        <f t="shared" si="14"/>
        <v>11.8446941727699</v>
      </c>
      <c r="AS33">
        <v>220</v>
      </c>
      <c r="AT33" s="1">
        <v>214.577</v>
      </c>
      <c r="AU33" s="1">
        <v>224.853</v>
      </c>
      <c r="AV33" s="1">
        <v>229.441</v>
      </c>
      <c r="BB33" s="24">
        <f t="shared" si="27"/>
        <v>28</v>
      </c>
      <c r="BC33" s="32">
        <f t="shared" si="15"/>
        <v>229.5832251274034</v>
      </c>
      <c r="BD33" s="1">
        <f t="shared" si="16"/>
        <v>229.86610916822863</v>
      </c>
      <c r="BE33" s="1">
        <f t="shared" si="17"/>
        <v>228.44207401744103</v>
      </c>
      <c r="BG33" s="24">
        <f t="shared" si="28"/>
        <v>28</v>
      </c>
      <c r="BH33" s="32">
        <f t="shared" si="24"/>
        <v>4.405774872596595</v>
      </c>
      <c r="BI33" s="20">
        <f t="shared" si="25"/>
        <v>4.775890831771363</v>
      </c>
      <c r="BJ33" s="20">
        <f t="shared" si="26"/>
        <v>6.273925982558978</v>
      </c>
      <c r="BK33" s="35"/>
      <c r="BL33" s="19"/>
      <c r="BM33" s="40"/>
      <c r="BN33" s="44">
        <f t="shared" si="29"/>
        <v>28</v>
      </c>
      <c r="BO33" s="32">
        <f>LENGTH1-BH33</f>
        <v>19.737225127403406</v>
      </c>
      <c r="BP33" s="20">
        <f>LENGTH2-BI33</f>
        <v>19.307109168228635</v>
      </c>
      <c r="BQ33" s="20">
        <f>LENGTH3-BJ33</f>
        <v>18.62707401744102</v>
      </c>
      <c r="BR33" s="45"/>
      <c r="BT33" s="39"/>
    </row>
    <row r="34" spans="1:72" ht="12.75">
      <c r="A34">
        <f t="shared" si="18"/>
        <v>28</v>
      </c>
      <c r="B34">
        <v>21.1041</v>
      </c>
      <c r="C34">
        <v>-18.8254</v>
      </c>
      <c r="D34">
        <v>80.0521</v>
      </c>
      <c r="E34" s="1">
        <f t="shared" si="19"/>
        <v>0.32745665361998405</v>
      </c>
      <c r="G34">
        <v>71.0384</v>
      </c>
      <c r="H34">
        <v>-18.8491</v>
      </c>
      <c r="I34">
        <v>80.2748</v>
      </c>
      <c r="J34" s="1">
        <f t="shared" si="20"/>
        <v>0.35374969964652064</v>
      </c>
      <c r="L34">
        <v>45.9688</v>
      </c>
      <c r="M34">
        <v>-66.1903</v>
      </c>
      <c r="N34">
        <v>81.4804</v>
      </c>
      <c r="O34" s="1">
        <f t="shared" si="21"/>
        <v>0.41580921105718505</v>
      </c>
      <c r="Q34">
        <v>43.446</v>
      </c>
      <c r="R34">
        <v>-36.1193</v>
      </c>
      <c r="S34">
        <v>5.4481</v>
      </c>
      <c r="T34" s="1">
        <f t="shared" si="22"/>
        <v>0.4425727623792506</v>
      </c>
      <c r="V34" s="1">
        <f t="shared" si="0"/>
        <v>43.446</v>
      </c>
      <c r="W34" s="1">
        <f t="shared" si="1"/>
        <v>-36.1193</v>
      </c>
      <c r="X34" s="1">
        <f t="shared" si="2"/>
        <v>307.625</v>
      </c>
      <c r="Y34" s="1">
        <f t="shared" si="23"/>
        <v>0.3591610919907673</v>
      </c>
      <c r="AA34" s="1">
        <f t="shared" si="3"/>
        <v>229.3200041148395</v>
      </c>
      <c r="AB34" s="1">
        <f t="shared" si="4"/>
        <v>229.66870441102765</v>
      </c>
      <c r="AC34" s="1">
        <f t="shared" si="5"/>
        <v>228.1490952644783</v>
      </c>
      <c r="AE34" s="1">
        <f t="shared" si="6"/>
        <v>49.934802227204216</v>
      </c>
      <c r="AF34" s="1">
        <f t="shared" si="7"/>
        <v>53.582903364412786</v>
      </c>
      <c r="AG34" s="1">
        <f t="shared" si="8"/>
        <v>53.513802882901146</v>
      </c>
      <c r="AI34" s="1">
        <f t="shared" si="9"/>
        <v>82.9229515894392</v>
      </c>
      <c r="AJ34" s="1">
        <f t="shared" si="10"/>
        <v>81.85189322747478</v>
      </c>
      <c r="AK34" s="1">
        <f t="shared" si="11"/>
        <v>82.39937583954323</v>
      </c>
      <c r="AN34" s="15">
        <f t="shared" si="12"/>
        <v>17.283294059068464</v>
      </c>
      <c r="AO34" s="15">
        <f t="shared" si="13"/>
        <v>16.30224192044302</v>
      </c>
      <c r="AP34" s="15">
        <f t="shared" si="14"/>
        <v>11.743476842713418</v>
      </c>
      <c r="AS34">
        <v>219</v>
      </c>
      <c r="AT34" s="1">
        <v>214.577</v>
      </c>
      <c r="AU34" s="1">
        <v>224.853</v>
      </c>
      <c r="AV34" s="1">
        <v>229.441</v>
      </c>
      <c r="BB34" s="24">
        <f t="shared" si="27"/>
        <v>29</v>
      </c>
      <c r="BC34" s="32">
        <f t="shared" si="15"/>
        <v>229.3200041148395</v>
      </c>
      <c r="BD34" s="1">
        <f t="shared" si="16"/>
        <v>229.66870441102765</v>
      </c>
      <c r="BE34" s="1">
        <f t="shared" si="17"/>
        <v>228.1490952644783</v>
      </c>
      <c r="BG34" s="24">
        <f t="shared" si="28"/>
        <v>29</v>
      </c>
      <c r="BH34" s="32">
        <f t="shared" si="24"/>
        <v>4.668995885160513</v>
      </c>
      <c r="BI34" s="20">
        <f t="shared" si="25"/>
        <v>4.9732955889723485</v>
      </c>
      <c r="BJ34" s="20">
        <f t="shared" si="26"/>
        <v>6.566904735521717</v>
      </c>
      <c r="BK34" s="35"/>
      <c r="BL34" s="19"/>
      <c r="BM34" s="40"/>
      <c r="BN34" s="44">
        <f t="shared" si="29"/>
        <v>29</v>
      </c>
      <c r="BO34" s="32">
        <f>LENGTH1-BH34</f>
        <v>19.474004114839488</v>
      </c>
      <c r="BP34" s="20">
        <f>LENGTH2-BI34</f>
        <v>19.10970441102765</v>
      </c>
      <c r="BQ34" s="20">
        <f>LENGTH3-BJ34</f>
        <v>18.334095264478282</v>
      </c>
      <c r="BR34" s="45"/>
      <c r="BT34" s="39"/>
    </row>
    <row r="35" spans="1:72" ht="12.75">
      <c r="A35">
        <f t="shared" si="18"/>
        <v>29</v>
      </c>
      <c r="B35">
        <v>20.9685</v>
      </c>
      <c r="C35">
        <v>-18.9773</v>
      </c>
      <c r="D35">
        <v>80.3099</v>
      </c>
      <c r="E35" s="1">
        <f t="shared" si="19"/>
        <v>0.32851455066709306</v>
      </c>
      <c r="G35">
        <v>70.9028</v>
      </c>
      <c r="H35">
        <v>-19.1001</v>
      </c>
      <c r="I35">
        <v>80.4867</v>
      </c>
      <c r="J35" s="1">
        <f t="shared" si="20"/>
        <v>0.3553730012254725</v>
      </c>
      <c r="L35">
        <v>45.7403</v>
      </c>
      <c r="M35">
        <v>-66.3902</v>
      </c>
      <c r="N35">
        <v>81.7606</v>
      </c>
      <c r="O35" s="1">
        <f t="shared" si="21"/>
        <v>0.4131395647962054</v>
      </c>
      <c r="Q35">
        <v>43.2073</v>
      </c>
      <c r="R35">
        <v>-36.3867</v>
      </c>
      <c r="S35">
        <v>5.702</v>
      </c>
      <c r="T35" s="1">
        <f t="shared" si="22"/>
        <v>0.43925580246594115</v>
      </c>
      <c r="V35" s="1">
        <f t="shared" si="0"/>
        <v>43.2073</v>
      </c>
      <c r="W35" s="1">
        <f t="shared" si="1"/>
        <v>-36.3867</v>
      </c>
      <c r="X35" s="1">
        <f t="shared" si="2"/>
        <v>307.625</v>
      </c>
      <c r="Y35" s="1">
        <f t="shared" si="23"/>
        <v>0.35844169679321347</v>
      </c>
      <c r="AA35" s="1">
        <f t="shared" si="3"/>
        <v>229.06288682763517</v>
      </c>
      <c r="AB35" s="1">
        <f t="shared" si="4"/>
        <v>229.47260094987377</v>
      </c>
      <c r="AC35" s="1">
        <f t="shared" si="5"/>
        <v>227.86257544539865</v>
      </c>
      <c r="AE35" s="1">
        <f t="shared" si="6"/>
        <v>49.934763988327816</v>
      </c>
      <c r="AF35" s="1">
        <f t="shared" si="7"/>
        <v>53.58290572066804</v>
      </c>
      <c r="AG35" s="1">
        <f t="shared" si="8"/>
        <v>53.51382711169142</v>
      </c>
      <c r="AI35" s="1">
        <f t="shared" si="9"/>
        <v>82.91759059068237</v>
      </c>
      <c r="AJ35" s="1">
        <f t="shared" si="10"/>
        <v>81.82063711159348</v>
      </c>
      <c r="AK35" s="1">
        <f t="shared" si="11"/>
        <v>82.40660803929559</v>
      </c>
      <c r="AN35" s="15">
        <f t="shared" si="12"/>
        <v>17.354657165237015</v>
      </c>
      <c r="AO35" s="15">
        <f t="shared" si="13"/>
        <v>16.329764096831347</v>
      </c>
      <c r="AP35" s="15">
        <f t="shared" si="14"/>
        <v>11.648819698796476</v>
      </c>
      <c r="AS35">
        <v>218</v>
      </c>
      <c r="AT35" s="1">
        <v>214.577</v>
      </c>
      <c r="AU35" s="1">
        <v>224.853</v>
      </c>
      <c r="AV35" s="1">
        <v>229.441</v>
      </c>
      <c r="BB35" s="24">
        <f t="shared" si="27"/>
        <v>30</v>
      </c>
      <c r="BC35" s="32">
        <f t="shared" si="15"/>
        <v>229.06288682763517</v>
      </c>
      <c r="BD35" s="1">
        <f t="shared" si="16"/>
        <v>229.47260094987377</v>
      </c>
      <c r="BE35" s="1">
        <f t="shared" si="17"/>
        <v>227.86257544539865</v>
      </c>
      <c r="BG35" s="24">
        <f t="shared" si="28"/>
        <v>30</v>
      </c>
      <c r="BH35" s="32">
        <f t="shared" si="24"/>
        <v>4.926113172364836</v>
      </c>
      <c r="BI35" s="20">
        <f t="shared" si="25"/>
        <v>5.169399050126231</v>
      </c>
      <c r="BJ35" s="20">
        <f t="shared" si="26"/>
        <v>6.853424554601361</v>
      </c>
      <c r="BK35" s="35"/>
      <c r="BL35" s="19"/>
      <c r="BM35" s="40"/>
      <c r="BN35" s="44">
        <f t="shared" si="29"/>
        <v>30</v>
      </c>
      <c r="BO35" s="32">
        <f>LENGTH1-BH35</f>
        <v>19.216886827635165</v>
      </c>
      <c r="BP35" s="20">
        <f>LENGTH2-BI35</f>
        <v>18.913600949873768</v>
      </c>
      <c r="BQ35" s="20">
        <f>LENGTH3-BJ35</f>
        <v>18.04757544539864</v>
      </c>
      <c r="BR35" s="45"/>
      <c r="BT35" s="39"/>
    </row>
    <row r="36" spans="1:72" ht="12.75">
      <c r="A36">
        <f t="shared" si="18"/>
        <v>30</v>
      </c>
      <c r="B36">
        <v>20.853</v>
      </c>
      <c r="C36">
        <v>-19.1066</v>
      </c>
      <c r="D36">
        <v>80.5742</v>
      </c>
      <c r="E36" s="1">
        <f t="shared" si="19"/>
        <v>0.31609054082652105</v>
      </c>
      <c r="G36">
        <v>70.787</v>
      </c>
      <c r="H36">
        <v>-19.3477</v>
      </c>
      <c r="I36">
        <v>80.6914</v>
      </c>
      <c r="J36" s="1">
        <f t="shared" si="20"/>
        <v>0.34149303067558884</v>
      </c>
      <c r="L36">
        <v>45.514</v>
      </c>
      <c r="M36">
        <v>-66.5764</v>
      </c>
      <c r="N36">
        <v>82.0501</v>
      </c>
      <c r="O36" s="1">
        <f t="shared" si="21"/>
        <v>0.4119373496055013</v>
      </c>
      <c r="Q36">
        <v>42.9609</v>
      </c>
      <c r="R36">
        <v>-36.6549</v>
      </c>
      <c r="S36">
        <v>5.9599</v>
      </c>
      <c r="T36" s="1">
        <f t="shared" si="22"/>
        <v>0.4462696606313243</v>
      </c>
      <c r="V36" s="1">
        <f t="shared" si="0"/>
        <v>42.9609</v>
      </c>
      <c r="W36" s="1">
        <f t="shared" si="1"/>
        <v>-36.6549</v>
      </c>
      <c r="X36" s="1">
        <f t="shared" si="2"/>
        <v>307.625</v>
      </c>
      <c r="Y36" s="1">
        <f t="shared" si="23"/>
        <v>0.3642035145354823</v>
      </c>
      <c r="AA36" s="1">
        <f t="shared" si="3"/>
        <v>228.79853114900015</v>
      </c>
      <c r="AB36" s="1">
        <f t="shared" si="4"/>
        <v>229.2873520759704</v>
      </c>
      <c r="AC36" s="1">
        <f t="shared" si="5"/>
        <v>227.56504562843128</v>
      </c>
      <c r="AE36" s="1">
        <f t="shared" si="6"/>
        <v>49.93471959518748</v>
      </c>
      <c r="AF36" s="1">
        <f t="shared" si="7"/>
        <v>53.582839588622036</v>
      </c>
      <c r="AG36" s="1">
        <f t="shared" si="8"/>
        <v>53.513784334972996</v>
      </c>
      <c r="AI36" s="1">
        <f t="shared" si="9"/>
        <v>82.91360803557124</v>
      </c>
      <c r="AJ36" s="1">
        <f t="shared" si="10"/>
        <v>81.7832483386137</v>
      </c>
      <c r="AK36" s="1">
        <f t="shared" si="11"/>
        <v>82.41694341921531</v>
      </c>
      <c r="AN36" s="15">
        <f t="shared" si="12"/>
        <v>17.44135149695186</v>
      </c>
      <c r="AO36" s="15">
        <f t="shared" si="13"/>
        <v>16.36844338383375</v>
      </c>
      <c r="AP36" s="15">
        <f t="shared" si="14"/>
        <v>11.528499646401958</v>
      </c>
      <c r="AS36">
        <v>217</v>
      </c>
      <c r="AT36" s="1">
        <v>214.577</v>
      </c>
      <c r="AU36" s="1">
        <v>224.853</v>
      </c>
      <c r="AV36" s="1">
        <v>229.441</v>
      </c>
      <c r="BB36" s="24">
        <f t="shared" si="27"/>
        <v>31</v>
      </c>
      <c r="BC36" s="32">
        <f t="shared" si="15"/>
        <v>228.79853114900015</v>
      </c>
      <c r="BD36" s="1">
        <f t="shared" si="16"/>
        <v>229.2873520759704</v>
      </c>
      <c r="BE36" s="1">
        <f t="shared" si="17"/>
        <v>227.56504562843128</v>
      </c>
      <c r="BG36" s="24">
        <f t="shared" si="28"/>
        <v>31</v>
      </c>
      <c r="BH36" s="32">
        <f t="shared" si="24"/>
        <v>5.190468850999849</v>
      </c>
      <c r="BI36" s="20">
        <f t="shared" si="25"/>
        <v>5.354647924029592</v>
      </c>
      <c r="BJ36" s="20">
        <f t="shared" si="26"/>
        <v>7.15095437156873</v>
      </c>
      <c r="BK36" s="35"/>
      <c r="BL36" s="19"/>
      <c r="BM36" s="40"/>
      <c r="BN36" s="44">
        <f t="shared" si="29"/>
        <v>31</v>
      </c>
      <c r="BO36" s="32">
        <f>LENGTH1-BH36</f>
        <v>18.95253114900015</v>
      </c>
      <c r="BP36" s="20">
        <f>LENGTH2-BI36</f>
        <v>18.728352075970406</v>
      </c>
      <c r="BQ36" s="20">
        <f>LENGTH3-BJ36</f>
        <v>17.75004562843127</v>
      </c>
      <c r="BR36" s="45"/>
      <c r="BT36" s="39"/>
    </row>
    <row r="37" spans="1:72" ht="12.75">
      <c r="A37">
        <f t="shared" si="18"/>
        <v>31</v>
      </c>
      <c r="B37">
        <v>20.7293</v>
      </c>
      <c r="C37">
        <v>-19.2515</v>
      </c>
      <c r="D37">
        <v>80.8284</v>
      </c>
      <c r="E37" s="1">
        <f t="shared" si="19"/>
        <v>0.3176717488225847</v>
      </c>
      <c r="G37">
        <v>70.6628</v>
      </c>
      <c r="H37">
        <v>-19.5992</v>
      </c>
      <c r="I37">
        <v>80.8922</v>
      </c>
      <c r="J37" s="1">
        <f t="shared" si="20"/>
        <v>0.344961635548072</v>
      </c>
      <c r="L37">
        <v>45.2903</v>
      </c>
      <c r="M37">
        <v>-66.7724</v>
      </c>
      <c r="N37">
        <v>82.3281</v>
      </c>
      <c r="O37" s="1">
        <f t="shared" si="21"/>
        <v>0.40711385385418025</v>
      </c>
      <c r="Q37">
        <v>42.7193</v>
      </c>
      <c r="R37">
        <v>-36.9258</v>
      </c>
      <c r="S37">
        <v>6.209</v>
      </c>
      <c r="T37" s="1">
        <f t="shared" si="22"/>
        <v>0.44023650461996533</v>
      </c>
      <c r="V37" s="1">
        <f t="shared" si="0"/>
        <v>42.7193</v>
      </c>
      <c r="W37" s="1">
        <f t="shared" si="1"/>
        <v>-36.9258</v>
      </c>
      <c r="X37" s="1">
        <f t="shared" si="2"/>
        <v>307.625</v>
      </c>
      <c r="Y37" s="1">
        <f t="shared" si="23"/>
        <v>0.36298398036277724</v>
      </c>
      <c r="AA37" s="1">
        <f t="shared" si="3"/>
        <v>228.54460998249337</v>
      </c>
      <c r="AB37" s="1">
        <f t="shared" si="4"/>
        <v>229.10437109677764</v>
      </c>
      <c r="AC37" s="1">
        <f t="shared" si="5"/>
        <v>227.27983351404058</v>
      </c>
      <c r="AE37" s="1">
        <f t="shared" si="6"/>
        <v>49.93475130587916</v>
      </c>
      <c r="AF37" s="1">
        <f t="shared" si="7"/>
        <v>53.5829857632066</v>
      </c>
      <c r="AG37" s="1">
        <f t="shared" si="8"/>
        <v>53.51380903934984</v>
      </c>
      <c r="AI37" s="1">
        <f t="shared" si="9"/>
        <v>82.9091011861578</v>
      </c>
      <c r="AJ37" s="1">
        <f t="shared" si="10"/>
        <v>81.74885226985046</v>
      </c>
      <c r="AK37" s="1">
        <f t="shared" si="11"/>
        <v>82.42596135390018</v>
      </c>
      <c r="AN37" s="15">
        <f t="shared" si="12"/>
        <v>17.520753128311156</v>
      </c>
      <c r="AO37" s="15">
        <f t="shared" si="13"/>
        <v>16.402236064460762</v>
      </c>
      <c r="AP37" s="15">
        <f t="shared" si="14"/>
        <v>11.419970814872611</v>
      </c>
      <c r="AS37">
        <v>216</v>
      </c>
      <c r="AT37" s="1">
        <v>214.577</v>
      </c>
      <c r="AU37" s="1">
        <v>224.853</v>
      </c>
      <c r="AV37" s="1">
        <v>229.441</v>
      </c>
      <c r="BB37" s="24">
        <f t="shared" si="27"/>
        <v>32</v>
      </c>
      <c r="BC37" s="32">
        <f t="shared" si="15"/>
        <v>228.54460998249337</v>
      </c>
      <c r="BD37" s="1">
        <f t="shared" si="16"/>
        <v>229.10437109677764</v>
      </c>
      <c r="BE37" s="1">
        <f t="shared" si="17"/>
        <v>227.27983351404058</v>
      </c>
      <c r="BG37" s="24">
        <f t="shared" si="28"/>
        <v>32</v>
      </c>
      <c r="BH37" s="32">
        <f t="shared" si="24"/>
        <v>5.444390017506635</v>
      </c>
      <c r="BI37" s="20">
        <f t="shared" si="25"/>
        <v>5.537628903222355</v>
      </c>
      <c r="BJ37" s="20">
        <f t="shared" si="26"/>
        <v>7.436166485959433</v>
      </c>
      <c r="BK37" s="35"/>
      <c r="BL37" s="19"/>
      <c r="BM37" s="40"/>
      <c r="BN37" s="44">
        <f t="shared" si="29"/>
        <v>32</v>
      </c>
      <c r="BO37" s="32">
        <f>LENGTH1-BH37</f>
        <v>18.698609982493366</v>
      </c>
      <c r="BP37" s="20">
        <f>LENGTH2-BI37</f>
        <v>18.545371096777643</v>
      </c>
      <c r="BQ37" s="20">
        <f>LENGTH3-BJ37</f>
        <v>17.464833514040567</v>
      </c>
      <c r="BR37" s="45"/>
      <c r="BT37" s="39"/>
    </row>
    <row r="38" spans="1:72" ht="12.75">
      <c r="A38">
        <f t="shared" si="18"/>
        <v>32</v>
      </c>
      <c r="B38">
        <v>20.6032</v>
      </c>
      <c r="C38">
        <v>-19.4012</v>
      </c>
      <c r="D38">
        <v>81.0795</v>
      </c>
      <c r="E38" s="1">
        <f t="shared" si="19"/>
        <v>0.3183747948566219</v>
      </c>
      <c r="G38">
        <v>70.5359</v>
      </c>
      <c r="H38">
        <v>-19.8516</v>
      </c>
      <c r="I38">
        <v>81.0922</v>
      </c>
      <c r="J38" s="1">
        <f t="shared" si="20"/>
        <v>0.34613490144740316</v>
      </c>
      <c r="L38">
        <v>45.068</v>
      </c>
      <c r="M38">
        <v>-66.9709</v>
      </c>
      <c r="N38">
        <v>82.6029</v>
      </c>
      <c r="O38" s="1">
        <f t="shared" si="21"/>
        <v>0.4053820173614015</v>
      </c>
      <c r="Q38">
        <v>42.4797</v>
      </c>
      <c r="R38">
        <v>-37.1975</v>
      </c>
      <c r="S38">
        <v>6.4558</v>
      </c>
      <c r="T38" s="1">
        <f t="shared" si="22"/>
        <v>0.43833695942732886</v>
      </c>
      <c r="V38" s="1">
        <f t="shared" si="0"/>
        <v>42.4797</v>
      </c>
      <c r="W38" s="1">
        <f t="shared" si="1"/>
        <v>-37.1975</v>
      </c>
      <c r="X38" s="1">
        <f t="shared" si="2"/>
        <v>307.625</v>
      </c>
      <c r="Y38" s="1">
        <f t="shared" si="23"/>
        <v>0.3622555037539052</v>
      </c>
      <c r="AA38" s="1">
        <f t="shared" si="3"/>
        <v>228.29400587004034</v>
      </c>
      <c r="AB38" s="1">
        <f t="shared" si="4"/>
        <v>228.92168984412552</v>
      </c>
      <c r="AC38" s="1">
        <f t="shared" si="5"/>
        <v>226.99801790513501</v>
      </c>
      <c r="AE38" s="1">
        <f t="shared" si="6"/>
        <v>49.934732909468934</v>
      </c>
      <c r="AF38" s="1">
        <f t="shared" si="7"/>
        <v>53.5828757849931</v>
      </c>
      <c r="AG38" s="1">
        <f t="shared" si="8"/>
        <v>53.51376967370174</v>
      </c>
      <c r="AI38" s="1">
        <f t="shared" si="9"/>
        <v>82.90419777927032</v>
      </c>
      <c r="AJ38" s="1">
        <f t="shared" si="10"/>
        <v>81.71541772783104</v>
      </c>
      <c r="AK38" s="1">
        <f t="shared" si="11"/>
        <v>82.43469261394276</v>
      </c>
      <c r="AN38" s="15">
        <f t="shared" si="12"/>
        <v>17.598254974638877</v>
      </c>
      <c r="AO38" s="15">
        <f t="shared" si="13"/>
        <v>16.433886623549622</v>
      </c>
      <c r="AP38" s="15">
        <f t="shared" si="14"/>
        <v>11.315237757890682</v>
      </c>
      <c r="AS38">
        <v>215</v>
      </c>
      <c r="AT38" s="1">
        <v>214.577</v>
      </c>
      <c r="AU38" s="1">
        <v>224.853</v>
      </c>
      <c r="AV38" s="1">
        <v>229.441</v>
      </c>
      <c r="BB38" s="24">
        <f t="shared" si="27"/>
        <v>33</v>
      </c>
      <c r="BC38" s="32">
        <f t="shared" si="15"/>
        <v>228.29400587004034</v>
      </c>
      <c r="BD38" s="1">
        <f t="shared" si="16"/>
        <v>228.92168984412552</v>
      </c>
      <c r="BE38" s="1">
        <f t="shared" si="17"/>
        <v>226.99801790513501</v>
      </c>
      <c r="BG38" s="24">
        <f t="shared" si="28"/>
        <v>33</v>
      </c>
      <c r="BH38" s="32">
        <f t="shared" si="24"/>
        <v>5.694994129959667</v>
      </c>
      <c r="BI38" s="20">
        <f t="shared" si="25"/>
        <v>5.720310155874472</v>
      </c>
      <c r="BJ38" s="20">
        <f t="shared" si="26"/>
        <v>7.717982094864993</v>
      </c>
      <c r="BK38" s="35"/>
      <c r="BL38" s="19"/>
      <c r="BM38" s="40"/>
      <c r="BN38" s="44">
        <f t="shared" si="29"/>
        <v>33</v>
      </c>
      <c r="BO38" s="32">
        <f>LENGTH1-BH38</f>
        <v>18.448005870040333</v>
      </c>
      <c r="BP38" s="20">
        <f>LENGTH2-BI38</f>
        <v>18.362689844125526</v>
      </c>
      <c r="BQ38" s="20">
        <f>LENGTH3-BJ38</f>
        <v>17.183017905135006</v>
      </c>
      <c r="BR38" s="45"/>
      <c r="BT38" s="39"/>
    </row>
    <row r="39" spans="1:72" ht="12.75">
      <c r="A39">
        <f t="shared" si="18"/>
        <v>33</v>
      </c>
      <c r="B39">
        <v>20.4733</v>
      </c>
      <c r="C39">
        <v>-19.558</v>
      </c>
      <c r="D39">
        <v>81.3261</v>
      </c>
      <c r="E39" s="1">
        <f t="shared" si="19"/>
        <v>0.31979964040005</v>
      </c>
      <c r="G39">
        <v>70.4051</v>
      </c>
      <c r="H39">
        <v>-20.1054</v>
      </c>
      <c r="I39">
        <v>81.2907</v>
      </c>
      <c r="J39" s="1">
        <f t="shared" si="20"/>
        <v>0.3477431954761958</v>
      </c>
      <c r="L39">
        <v>44.8472</v>
      </c>
      <c r="M39">
        <v>-67.1736</v>
      </c>
      <c r="N39">
        <v>82.8728</v>
      </c>
      <c r="O39" s="1">
        <f t="shared" si="21"/>
        <v>0.40334345166370544</v>
      </c>
      <c r="Q39">
        <v>42.2426</v>
      </c>
      <c r="R39">
        <v>-37.4705</v>
      </c>
      <c r="S39">
        <v>6.6988</v>
      </c>
      <c r="T39" s="1">
        <f t="shared" si="22"/>
        <v>0.43565400262134746</v>
      </c>
      <c r="V39" s="1">
        <f t="shared" si="0"/>
        <v>42.2426</v>
      </c>
      <c r="W39" s="1">
        <f t="shared" si="1"/>
        <v>-37.4705</v>
      </c>
      <c r="X39" s="1">
        <f t="shared" si="2"/>
        <v>307.625</v>
      </c>
      <c r="Y39" s="1">
        <f t="shared" si="23"/>
        <v>0.36158734767687994</v>
      </c>
      <c r="AA39" s="1">
        <f t="shared" si="3"/>
        <v>228.04813575197232</v>
      </c>
      <c r="AB39" s="1">
        <f t="shared" si="4"/>
        <v>228.7397832926096</v>
      </c>
      <c r="AC39" s="1">
        <f t="shared" si="5"/>
        <v>226.72143589790977</v>
      </c>
      <c r="AE39" s="1">
        <f t="shared" si="6"/>
        <v>49.93481301817402</v>
      </c>
      <c r="AF39" s="1">
        <f t="shared" si="7"/>
        <v>53.58287734024741</v>
      </c>
      <c r="AG39" s="1">
        <f t="shared" si="8"/>
        <v>53.513779958623736</v>
      </c>
      <c r="AI39" s="1">
        <f t="shared" si="9"/>
        <v>82.8988851900163</v>
      </c>
      <c r="AJ39" s="1">
        <f t="shared" si="10"/>
        <v>81.68333359719193</v>
      </c>
      <c r="AK39" s="1">
        <f t="shared" si="11"/>
        <v>82.4429019238881</v>
      </c>
      <c r="AN39" s="15">
        <f t="shared" si="12"/>
        <v>17.672782195383284</v>
      </c>
      <c r="AO39" s="15">
        <f t="shared" si="13"/>
        <v>16.462857897593278</v>
      </c>
      <c r="AP39" s="15">
        <f t="shared" si="14"/>
        <v>11.216018578983888</v>
      </c>
      <c r="AS39">
        <v>214</v>
      </c>
      <c r="AT39" s="1">
        <v>214.577</v>
      </c>
      <c r="AU39" s="1">
        <v>224.853</v>
      </c>
      <c r="AV39" s="1">
        <v>229.441</v>
      </c>
      <c r="BB39" s="24">
        <f t="shared" si="27"/>
        <v>34</v>
      </c>
      <c r="BC39" s="32">
        <f t="shared" si="15"/>
        <v>228.04813575197232</v>
      </c>
      <c r="BD39" s="1">
        <f t="shared" si="16"/>
        <v>228.7397832926096</v>
      </c>
      <c r="BE39" s="1">
        <f t="shared" si="17"/>
        <v>226.72143589790977</v>
      </c>
      <c r="BG39" s="24">
        <f t="shared" si="28"/>
        <v>34</v>
      </c>
      <c r="BH39" s="32">
        <f t="shared" si="24"/>
        <v>5.94086424802768</v>
      </c>
      <c r="BI39" s="20">
        <f t="shared" si="25"/>
        <v>5.902216707390409</v>
      </c>
      <c r="BJ39" s="20">
        <f t="shared" si="26"/>
        <v>7.994564102090237</v>
      </c>
      <c r="BK39" s="35"/>
      <c r="BL39" s="19"/>
      <c r="BM39" s="40"/>
      <c r="BN39" s="44">
        <f t="shared" si="29"/>
        <v>34</v>
      </c>
      <c r="BO39" s="32">
        <f>LENGTH1-BH39</f>
        <v>18.20213575197232</v>
      </c>
      <c r="BP39" s="20">
        <f>LENGTH2-BI39</f>
        <v>18.18078329260959</v>
      </c>
      <c r="BQ39" s="20">
        <f>LENGTH3-BJ39</f>
        <v>16.906435897909763</v>
      </c>
      <c r="BR39" s="45"/>
      <c r="BT39" s="39"/>
    </row>
    <row r="40" spans="1:72" ht="12.75">
      <c r="A40">
        <f t="shared" si="18"/>
        <v>34</v>
      </c>
      <c r="B40">
        <v>20.34</v>
      </c>
      <c r="C40">
        <v>-19.7214</v>
      </c>
      <c r="D40">
        <v>81.5684</v>
      </c>
      <c r="E40" s="1">
        <f t="shared" si="19"/>
        <v>0.3212129200390287</v>
      </c>
      <c r="G40">
        <v>70.2706</v>
      </c>
      <c r="H40">
        <v>-20.3606</v>
      </c>
      <c r="I40">
        <v>81.4879</v>
      </c>
      <c r="J40" s="1">
        <f t="shared" si="20"/>
        <v>0.3494354446818466</v>
      </c>
      <c r="L40">
        <v>44.6278</v>
      </c>
      <c r="M40">
        <v>-67.3802</v>
      </c>
      <c r="N40">
        <v>83.1381</v>
      </c>
      <c r="O40" s="1">
        <f t="shared" si="21"/>
        <v>0.40150219177484175</v>
      </c>
      <c r="Q40">
        <v>42.0079</v>
      </c>
      <c r="R40">
        <v>-37.7446</v>
      </c>
      <c r="S40">
        <v>6.9383</v>
      </c>
      <c r="T40" s="1">
        <f t="shared" si="22"/>
        <v>0.4330994689444908</v>
      </c>
      <c r="V40" s="1">
        <f t="shared" si="0"/>
        <v>42.0079</v>
      </c>
      <c r="W40" s="1">
        <f t="shared" si="1"/>
        <v>-37.7446</v>
      </c>
      <c r="X40" s="1">
        <f t="shared" si="2"/>
        <v>307.625</v>
      </c>
      <c r="Y40" s="1">
        <f t="shared" si="23"/>
        <v>0.36085301716904095</v>
      </c>
      <c r="AA40" s="1">
        <f t="shared" si="3"/>
        <v>227.8067602864542</v>
      </c>
      <c r="AB40" s="1">
        <f t="shared" si="4"/>
        <v>228.55846443240733</v>
      </c>
      <c r="AC40" s="1">
        <f t="shared" si="5"/>
        <v>226.44977574504242</v>
      </c>
      <c r="AE40" s="1">
        <f t="shared" si="6"/>
        <v>49.93475616491984</v>
      </c>
      <c r="AF40" s="1">
        <f t="shared" si="7"/>
        <v>53.5828250098854</v>
      </c>
      <c r="AG40" s="1">
        <f t="shared" si="8"/>
        <v>53.51375901924663</v>
      </c>
      <c r="AI40" s="1">
        <f t="shared" si="9"/>
        <v>82.89323956779239</v>
      </c>
      <c r="AJ40" s="1">
        <f t="shared" si="10"/>
        <v>81.6525617727257</v>
      </c>
      <c r="AK40" s="1">
        <f t="shared" si="11"/>
        <v>82.45060248913754</v>
      </c>
      <c r="AN40" s="15">
        <f t="shared" si="12"/>
        <v>17.74435859255144</v>
      </c>
      <c r="AO40" s="15">
        <f t="shared" si="13"/>
        <v>16.489341866132193</v>
      </c>
      <c r="AP40" s="15">
        <f t="shared" si="14"/>
        <v>11.12196841459267</v>
      </c>
      <c r="AS40">
        <v>213</v>
      </c>
      <c r="AT40" s="1">
        <v>214.577</v>
      </c>
      <c r="AU40" s="1">
        <v>224.853</v>
      </c>
      <c r="AV40" s="1">
        <v>229.441</v>
      </c>
      <c r="BB40" s="24">
        <f t="shared" si="27"/>
        <v>35</v>
      </c>
      <c r="BC40" s="32">
        <f t="shared" si="15"/>
        <v>227.8067602864542</v>
      </c>
      <c r="BD40" s="1">
        <f t="shared" si="16"/>
        <v>228.55846443240733</v>
      </c>
      <c r="BE40" s="1">
        <f t="shared" si="17"/>
        <v>226.44977574504242</v>
      </c>
      <c r="BG40" s="24">
        <f t="shared" si="28"/>
        <v>35</v>
      </c>
      <c r="BH40" s="32">
        <f t="shared" si="24"/>
        <v>6.182239713545812</v>
      </c>
      <c r="BI40" s="20">
        <f t="shared" si="25"/>
        <v>6.083535567592662</v>
      </c>
      <c r="BJ40" s="20">
        <f t="shared" si="26"/>
        <v>8.266224254957592</v>
      </c>
      <c r="BK40" s="35"/>
      <c r="BL40" s="19"/>
      <c r="BM40" s="40"/>
      <c r="BN40" s="44">
        <f t="shared" si="29"/>
        <v>35</v>
      </c>
      <c r="BO40" s="32">
        <f>LENGTH1-BH40</f>
        <v>17.96076028645419</v>
      </c>
      <c r="BP40" s="20">
        <f>LENGTH2-BI40</f>
        <v>17.999464432407336</v>
      </c>
      <c r="BQ40" s="20">
        <f>LENGTH3-BJ40</f>
        <v>16.634775745042408</v>
      </c>
      <c r="BR40" s="45"/>
      <c r="BT40" s="39"/>
    </row>
    <row r="41" spans="1:72" ht="12.75">
      <c r="A41">
        <f t="shared" si="18"/>
        <v>35</v>
      </c>
      <c r="B41">
        <v>20.1985</v>
      </c>
      <c r="C41">
        <v>-19.9151</v>
      </c>
      <c r="D41">
        <v>81.8014</v>
      </c>
      <c r="E41" s="1">
        <f t="shared" si="19"/>
        <v>0.3344113335400013</v>
      </c>
      <c r="G41">
        <v>70.128</v>
      </c>
      <c r="H41">
        <v>-20.6355</v>
      </c>
      <c r="I41">
        <v>81.6775</v>
      </c>
      <c r="J41" s="1">
        <f t="shared" si="20"/>
        <v>0.36311558765770346</v>
      </c>
      <c r="L41">
        <v>44.4103</v>
      </c>
      <c r="M41">
        <v>-67.6124</v>
      </c>
      <c r="N41">
        <v>83.3781</v>
      </c>
      <c r="O41" s="1">
        <f t="shared" si="21"/>
        <v>0.3985261471973966</v>
      </c>
      <c r="Q41">
        <v>41.7716</v>
      </c>
      <c r="R41">
        <v>-38.0178</v>
      </c>
      <c r="S41">
        <v>7.1631</v>
      </c>
      <c r="T41" s="1">
        <f t="shared" si="22"/>
        <v>0.4254538400343821</v>
      </c>
      <c r="V41" s="1">
        <f t="shared" si="0"/>
        <v>41.7716</v>
      </c>
      <c r="W41" s="1">
        <f t="shared" si="1"/>
        <v>-38.0178</v>
      </c>
      <c r="X41" s="1">
        <f t="shared" si="2"/>
        <v>307.625</v>
      </c>
      <c r="Y41" s="1">
        <f t="shared" si="23"/>
        <v>0.3612145207490993</v>
      </c>
      <c r="AA41" s="1">
        <f t="shared" si="3"/>
        <v>227.5728558239317</v>
      </c>
      <c r="AB41" s="1">
        <f t="shared" si="4"/>
        <v>228.38236037509552</v>
      </c>
      <c r="AC41" s="1">
        <f t="shared" si="5"/>
        <v>226.2067091101853</v>
      </c>
      <c r="AE41" s="1">
        <f t="shared" si="6"/>
        <v>49.93485053166776</v>
      </c>
      <c r="AF41" s="1">
        <f t="shared" si="7"/>
        <v>53.5828448970377</v>
      </c>
      <c r="AG41" s="1">
        <f t="shared" si="8"/>
        <v>53.513826899409835</v>
      </c>
      <c r="AI41" s="1">
        <f t="shared" si="9"/>
        <v>82.89142345891463</v>
      </c>
      <c r="AJ41" s="1">
        <f t="shared" si="10"/>
        <v>81.62605728581528</v>
      </c>
      <c r="AK41" s="1">
        <f t="shared" si="11"/>
        <v>82.45245296709837</v>
      </c>
      <c r="AN41" s="15">
        <f t="shared" si="12"/>
        <v>17.789584297049085</v>
      </c>
      <c r="AO41" s="15">
        <f t="shared" si="13"/>
        <v>16.52598112292785</v>
      </c>
      <c r="AP41" s="15">
        <f t="shared" si="14"/>
        <v>11.042682880569018</v>
      </c>
      <c r="AS41">
        <v>212</v>
      </c>
      <c r="AT41" s="1">
        <v>214.577</v>
      </c>
      <c r="AU41" s="1">
        <v>224.853</v>
      </c>
      <c r="AV41" s="1">
        <v>229.441</v>
      </c>
      <c r="BB41" s="24">
        <f t="shared" si="27"/>
        <v>36</v>
      </c>
      <c r="BC41" s="32">
        <f t="shared" si="15"/>
        <v>227.5728558239317</v>
      </c>
      <c r="BD41" s="1">
        <f t="shared" si="16"/>
        <v>228.38236037509552</v>
      </c>
      <c r="BE41" s="1">
        <f t="shared" si="17"/>
        <v>226.2067091101853</v>
      </c>
      <c r="BG41" s="24">
        <f t="shared" si="28"/>
        <v>36</v>
      </c>
      <c r="BH41" s="32">
        <f t="shared" si="24"/>
        <v>6.416144176068315</v>
      </c>
      <c r="BI41" s="20">
        <f t="shared" si="25"/>
        <v>6.25963962490448</v>
      </c>
      <c r="BJ41" s="20">
        <f t="shared" si="26"/>
        <v>8.509290889814707</v>
      </c>
      <c r="BK41" s="35"/>
      <c r="BL41" s="19"/>
      <c r="BM41" s="40"/>
      <c r="BN41" s="44">
        <f t="shared" si="29"/>
        <v>36</v>
      </c>
      <c r="BO41" s="32">
        <f>LENGTH1-BH41</f>
        <v>17.726855823931686</v>
      </c>
      <c r="BP41" s="20">
        <f>LENGTH2-BI41</f>
        <v>17.82336037509552</v>
      </c>
      <c r="BQ41" s="20">
        <f>LENGTH3-BJ41</f>
        <v>16.391709110185293</v>
      </c>
      <c r="BR41" s="45"/>
      <c r="BT41" s="39"/>
    </row>
    <row r="42" spans="1:72" ht="12.75">
      <c r="A42">
        <f t="shared" si="18"/>
        <v>36</v>
      </c>
      <c r="B42">
        <v>20.108</v>
      </c>
      <c r="C42">
        <v>-20.0446</v>
      </c>
      <c r="D42">
        <v>82.0813</v>
      </c>
      <c r="E42" s="1">
        <f t="shared" si="19"/>
        <v>0.3214101896331207</v>
      </c>
      <c r="G42">
        <v>70.035</v>
      </c>
      <c r="H42">
        <v>-20.9028</v>
      </c>
      <c r="I42">
        <v>81.8844</v>
      </c>
      <c r="J42" s="1">
        <f t="shared" si="20"/>
        <v>0.35057937760227975</v>
      </c>
      <c r="L42">
        <v>44.1904</v>
      </c>
      <c r="M42">
        <v>-67.8069</v>
      </c>
      <c r="N42">
        <v>83.6699</v>
      </c>
      <c r="O42" s="1">
        <f t="shared" si="21"/>
        <v>0.4139245100256811</v>
      </c>
      <c r="Q42">
        <v>41.5209</v>
      </c>
      <c r="R42">
        <v>-38.2811</v>
      </c>
      <c r="S42">
        <v>7.4293</v>
      </c>
      <c r="T42" s="1">
        <f t="shared" si="22"/>
        <v>0.4505994007985377</v>
      </c>
      <c r="V42" s="1">
        <f t="shared" si="0"/>
        <v>41.5209</v>
      </c>
      <c r="W42" s="1">
        <f t="shared" si="1"/>
        <v>-38.2811</v>
      </c>
      <c r="X42" s="1">
        <f t="shared" si="2"/>
        <v>307.625</v>
      </c>
      <c r="Y42" s="1">
        <f t="shared" si="23"/>
        <v>0.36356207172916355</v>
      </c>
      <c r="AA42" s="1">
        <f t="shared" si="3"/>
        <v>227.2906571514764</v>
      </c>
      <c r="AB42" s="1">
        <f t="shared" si="4"/>
        <v>228.19701509454498</v>
      </c>
      <c r="AC42" s="1">
        <f t="shared" si="5"/>
        <v>225.90879998773843</v>
      </c>
      <c r="AE42" s="1">
        <f t="shared" si="6"/>
        <v>49.934763500491314</v>
      </c>
      <c r="AF42" s="1">
        <f t="shared" si="7"/>
        <v>53.582888651322264</v>
      </c>
      <c r="AG42" s="1">
        <f t="shared" si="8"/>
        <v>53.51376403328399</v>
      </c>
      <c r="AI42" s="1">
        <f t="shared" si="9"/>
        <v>82.89168732171905</v>
      </c>
      <c r="AJ42" s="1">
        <f t="shared" si="10"/>
        <v>81.5855859472094</v>
      </c>
      <c r="AK42" s="1">
        <f t="shared" si="11"/>
        <v>82.45926848241245</v>
      </c>
      <c r="AN42" s="15">
        <f t="shared" si="12"/>
        <v>17.86579244107666</v>
      </c>
      <c r="AO42" s="15">
        <f t="shared" si="13"/>
        <v>16.587134171554553</v>
      </c>
      <c r="AP42" s="15">
        <f t="shared" si="14"/>
        <v>10.909491662534576</v>
      </c>
      <c r="AS42">
        <v>211</v>
      </c>
      <c r="AT42" s="1">
        <v>214.577</v>
      </c>
      <c r="AU42" s="1">
        <v>224.853</v>
      </c>
      <c r="AV42" s="1">
        <v>229.441</v>
      </c>
      <c r="BB42" s="24">
        <f t="shared" si="27"/>
        <v>37</v>
      </c>
      <c r="BC42" s="32">
        <f t="shared" si="15"/>
        <v>227.2906571514764</v>
      </c>
      <c r="BD42" s="1">
        <f t="shared" si="16"/>
        <v>228.19701509454498</v>
      </c>
      <c r="BE42" s="1">
        <f t="shared" si="17"/>
        <v>225.90879998773843</v>
      </c>
      <c r="BG42" s="24">
        <f t="shared" si="28"/>
        <v>37</v>
      </c>
      <c r="BH42" s="32">
        <f t="shared" si="24"/>
        <v>6.698342848523595</v>
      </c>
      <c r="BI42" s="20">
        <f t="shared" si="25"/>
        <v>6.444984905455016</v>
      </c>
      <c r="BJ42" s="20">
        <f t="shared" si="26"/>
        <v>8.807200012261575</v>
      </c>
      <c r="BK42" s="35"/>
      <c r="BL42" s="19"/>
      <c r="BM42" s="40"/>
      <c r="BN42" s="44">
        <f t="shared" si="29"/>
        <v>37</v>
      </c>
      <c r="BO42" s="32">
        <f>LENGTH1-BH42</f>
        <v>17.444657151476406</v>
      </c>
      <c r="BP42" s="20">
        <f>LENGTH2-BI42</f>
        <v>17.638015094544983</v>
      </c>
      <c r="BQ42" s="20">
        <f>LENGTH3-BJ42</f>
        <v>16.093799987738425</v>
      </c>
      <c r="BR42" s="45"/>
      <c r="BT42" s="39"/>
    </row>
    <row r="43" spans="1:72" ht="12.75">
      <c r="A43">
        <f t="shared" si="18"/>
        <v>37</v>
      </c>
      <c r="B43">
        <v>20.0297</v>
      </c>
      <c r="C43">
        <v>-20.2815</v>
      </c>
      <c r="D43">
        <v>82.3531</v>
      </c>
      <c r="E43" s="1">
        <f t="shared" si="19"/>
        <v>0.3689549294968164</v>
      </c>
      <c r="G43">
        <v>69.9556</v>
      </c>
      <c r="H43">
        <v>-21.1899</v>
      </c>
      <c r="I43">
        <v>82.0973</v>
      </c>
      <c r="J43" s="1">
        <f t="shared" si="20"/>
        <v>0.366138197952634</v>
      </c>
      <c r="L43">
        <v>44.066</v>
      </c>
      <c r="M43">
        <v>-68.0674</v>
      </c>
      <c r="N43">
        <v>83.9287</v>
      </c>
      <c r="O43" s="1">
        <f t="shared" si="21"/>
        <v>0.38770226978959843</v>
      </c>
      <c r="Q43">
        <v>41.3356</v>
      </c>
      <c r="R43">
        <v>-38.5636</v>
      </c>
      <c r="S43">
        <v>7.6817</v>
      </c>
      <c r="T43" s="1">
        <f t="shared" si="22"/>
        <v>0.4217204050078665</v>
      </c>
      <c r="V43" s="1">
        <f t="shared" si="0"/>
        <v>41.3356</v>
      </c>
      <c r="W43" s="1">
        <f t="shared" si="1"/>
        <v>-38.5636</v>
      </c>
      <c r="X43" s="1">
        <f t="shared" si="2"/>
        <v>307.625</v>
      </c>
      <c r="Y43" s="1">
        <f t="shared" si="23"/>
        <v>0.3378495819147903</v>
      </c>
      <c r="AA43" s="1">
        <f t="shared" si="3"/>
        <v>227.01454905981248</v>
      </c>
      <c r="AB43" s="1">
        <f t="shared" si="4"/>
        <v>227.99932745291156</v>
      </c>
      <c r="AC43" s="1">
        <f t="shared" si="5"/>
        <v>225.650091806518</v>
      </c>
      <c r="AE43" s="1">
        <f t="shared" si="6"/>
        <v>49.934818664034424</v>
      </c>
      <c r="AF43" s="1">
        <f t="shared" si="7"/>
        <v>53.582883651125016</v>
      </c>
      <c r="AG43" s="1">
        <f t="shared" si="8"/>
        <v>53.513722276253596</v>
      </c>
      <c r="AI43" s="1">
        <f t="shared" si="9"/>
        <v>82.8961470687498</v>
      </c>
      <c r="AJ43" s="1">
        <f t="shared" si="10"/>
        <v>81.55585921595413</v>
      </c>
      <c r="AK43" s="1">
        <f t="shared" si="11"/>
        <v>82.4547631828613</v>
      </c>
      <c r="AN43" s="15">
        <f t="shared" si="12"/>
        <v>17.891478594226182</v>
      </c>
      <c r="AO43" s="15">
        <f t="shared" si="13"/>
        <v>16.653774868717285</v>
      </c>
      <c r="AP43" s="15">
        <f t="shared" si="14"/>
        <v>10.818506600084996</v>
      </c>
      <c r="AS43">
        <v>210</v>
      </c>
      <c r="AT43" s="1">
        <v>214.577</v>
      </c>
      <c r="AU43" s="1">
        <v>224.853</v>
      </c>
      <c r="AV43" s="1">
        <v>229.441</v>
      </c>
      <c r="BB43" s="24">
        <f t="shared" si="27"/>
        <v>38</v>
      </c>
      <c r="BC43" s="32">
        <f t="shared" si="15"/>
        <v>227.01454905981248</v>
      </c>
      <c r="BD43" s="1">
        <f t="shared" si="16"/>
        <v>227.99932745291156</v>
      </c>
      <c r="BE43" s="1">
        <f t="shared" si="17"/>
        <v>225.650091806518</v>
      </c>
      <c r="BG43" s="24">
        <f t="shared" si="28"/>
        <v>38</v>
      </c>
      <c r="BH43" s="32">
        <f t="shared" si="24"/>
        <v>6.974450940187523</v>
      </c>
      <c r="BI43" s="20">
        <f t="shared" si="25"/>
        <v>6.642672547088438</v>
      </c>
      <c r="BJ43" s="20">
        <f t="shared" si="26"/>
        <v>9.065908193482016</v>
      </c>
      <c r="BK43" s="35"/>
      <c r="BL43" s="19"/>
      <c r="BM43" s="40"/>
      <c r="BN43" s="44">
        <f t="shared" si="29"/>
        <v>38</v>
      </c>
      <c r="BO43" s="32">
        <f>LENGTH1-BH43</f>
        <v>17.168549059812477</v>
      </c>
      <c r="BP43" s="20">
        <f>LENGTH2-BI43</f>
        <v>17.44032745291156</v>
      </c>
      <c r="BQ43" s="20">
        <f>LENGTH3-BJ43</f>
        <v>15.835091806517983</v>
      </c>
      <c r="BR43" s="45"/>
      <c r="BT43" s="39"/>
    </row>
    <row r="44" spans="1:72" ht="12.75">
      <c r="A44">
        <f t="shared" si="18"/>
        <v>38</v>
      </c>
      <c r="B44">
        <v>20.0837</v>
      </c>
      <c r="C44">
        <v>-20.5888</v>
      </c>
      <c r="D44">
        <v>82.7223</v>
      </c>
      <c r="E44" s="1">
        <f t="shared" si="19"/>
        <v>0.4833817642402366</v>
      </c>
      <c r="G44">
        <v>70.0093</v>
      </c>
      <c r="H44">
        <v>-21.4797</v>
      </c>
      <c r="I44">
        <v>82.3724</v>
      </c>
      <c r="J44" s="1">
        <f t="shared" si="20"/>
        <v>0.40317209724880027</v>
      </c>
      <c r="L44">
        <v>44.1397</v>
      </c>
      <c r="M44">
        <v>-68.3664</v>
      </c>
      <c r="N44">
        <v>84.2491</v>
      </c>
      <c r="O44" s="1">
        <f t="shared" si="21"/>
        <v>0.4443971759586123</v>
      </c>
      <c r="Q44">
        <v>41.2554</v>
      </c>
      <c r="R44">
        <v>-38.8579</v>
      </c>
      <c r="S44">
        <v>8.0096</v>
      </c>
      <c r="T44" s="1">
        <f t="shared" si="22"/>
        <v>0.44784253929255075</v>
      </c>
      <c r="V44" s="1">
        <f t="shared" si="0"/>
        <v>41.2554</v>
      </c>
      <c r="W44" s="1">
        <f t="shared" si="1"/>
        <v>-38.8579</v>
      </c>
      <c r="X44" s="1">
        <f t="shared" si="2"/>
        <v>307.625</v>
      </c>
      <c r="Y44" s="1">
        <f t="shared" si="23"/>
        <v>0.3050320147132093</v>
      </c>
      <c r="AA44" s="1">
        <f t="shared" si="3"/>
        <v>226.63456347827884</v>
      </c>
      <c r="AB44" s="1">
        <f t="shared" si="4"/>
        <v>227.74442343822602</v>
      </c>
      <c r="AC44" s="1">
        <f t="shared" si="5"/>
        <v>225.33500273936582</v>
      </c>
      <c r="AE44" s="1">
        <f t="shared" si="6"/>
        <v>49.934774137668825</v>
      </c>
      <c r="AF44" s="1">
        <f t="shared" si="7"/>
        <v>53.58284094689269</v>
      </c>
      <c r="AG44" s="1">
        <f t="shared" si="8"/>
        <v>53.51374885017868</v>
      </c>
      <c r="AI44" s="1">
        <f t="shared" si="9"/>
        <v>82.91225091921069</v>
      </c>
      <c r="AJ44" s="1">
        <f t="shared" si="10"/>
        <v>81.51661525751935</v>
      </c>
      <c r="AK44" s="1">
        <f t="shared" si="11"/>
        <v>82.43921197388872</v>
      </c>
      <c r="AN44" s="15">
        <f t="shared" si="12"/>
        <v>17.888452617772373</v>
      </c>
      <c r="AO44" s="15">
        <f t="shared" si="13"/>
        <v>16.780746474422948</v>
      </c>
      <c r="AP44" s="15">
        <f t="shared" si="14"/>
        <v>10.694158580551338</v>
      </c>
      <c r="AS44">
        <v>209</v>
      </c>
      <c r="AT44" s="1">
        <v>214.577</v>
      </c>
      <c r="AU44" s="1">
        <v>224.853</v>
      </c>
      <c r="AV44" s="1">
        <v>229.441</v>
      </c>
      <c r="BB44" s="24">
        <f t="shared" si="27"/>
        <v>39</v>
      </c>
      <c r="BC44" s="32">
        <f t="shared" si="15"/>
        <v>226.63456347827884</v>
      </c>
      <c r="BD44" s="1">
        <f t="shared" si="16"/>
        <v>227.74442343822602</v>
      </c>
      <c r="BE44" s="1">
        <f t="shared" si="17"/>
        <v>225.33500273936582</v>
      </c>
      <c r="BG44" s="24">
        <f t="shared" si="28"/>
        <v>39</v>
      </c>
      <c r="BH44" s="32">
        <f t="shared" si="24"/>
        <v>7.354436521721169</v>
      </c>
      <c r="BI44" s="20">
        <f t="shared" si="25"/>
        <v>6.897576561773974</v>
      </c>
      <c r="BJ44" s="20">
        <f t="shared" si="26"/>
        <v>9.380997260634189</v>
      </c>
      <c r="BK44" s="35"/>
      <c r="BL44" s="19"/>
      <c r="BM44" s="40"/>
      <c r="BN44" s="44">
        <f t="shared" si="29"/>
        <v>39</v>
      </c>
      <c r="BO44" s="32">
        <f>LENGTH1-BH44</f>
        <v>16.78856347827883</v>
      </c>
      <c r="BP44" s="20">
        <f>LENGTH2-BI44</f>
        <v>17.185423438226024</v>
      </c>
      <c r="BQ44" s="20">
        <f>LENGTH3-BJ44</f>
        <v>15.520002739365811</v>
      </c>
      <c r="BR44" s="45"/>
      <c r="BT44" s="39"/>
    </row>
    <row r="45" spans="1:72" ht="12.75">
      <c r="A45">
        <f t="shared" si="18"/>
        <v>39</v>
      </c>
      <c r="B45">
        <v>20.0852</v>
      </c>
      <c r="C45">
        <v>-21.1946</v>
      </c>
      <c r="D45">
        <v>82.9743</v>
      </c>
      <c r="E45" s="1">
        <f t="shared" si="19"/>
        <v>0.6561249042674727</v>
      </c>
      <c r="G45">
        <v>70.0078</v>
      </c>
      <c r="H45">
        <v>-22.1976</v>
      </c>
      <c r="I45">
        <v>82.5097</v>
      </c>
      <c r="J45" s="1">
        <f t="shared" si="20"/>
        <v>0.7309130933291585</v>
      </c>
      <c r="L45">
        <v>44.0351</v>
      </c>
      <c r="M45">
        <v>-69.0339</v>
      </c>
      <c r="N45">
        <v>84.2146</v>
      </c>
      <c r="O45" s="1">
        <f t="shared" si="21"/>
        <v>0.6765261709645862</v>
      </c>
      <c r="Q45">
        <v>41.0507</v>
      </c>
      <c r="R45">
        <v>-39.1466</v>
      </c>
      <c r="S45">
        <v>8.1266</v>
      </c>
      <c r="T45" s="1">
        <f t="shared" si="22"/>
        <v>0.37274492618947885</v>
      </c>
      <c r="V45" s="1">
        <f t="shared" si="0"/>
        <v>41.0507</v>
      </c>
      <c r="W45" s="1">
        <f t="shared" si="1"/>
        <v>-39.1466</v>
      </c>
      <c r="X45" s="1">
        <f t="shared" si="2"/>
        <v>307.625</v>
      </c>
      <c r="Y45" s="1">
        <f t="shared" si="23"/>
        <v>0.353906456567269</v>
      </c>
      <c r="AA45" s="1">
        <f t="shared" si="3"/>
        <v>226.33992909944106</v>
      </c>
      <c r="AB45" s="1">
        <f t="shared" si="4"/>
        <v>227.60202225705288</v>
      </c>
      <c r="AC45" s="1">
        <f t="shared" si="5"/>
        <v>225.42041649506814</v>
      </c>
      <c r="AE45" s="1">
        <f t="shared" si="6"/>
        <v>49.934836065816825</v>
      </c>
      <c r="AF45" s="1">
        <f t="shared" si="7"/>
        <v>53.582896776770106</v>
      </c>
      <c r="AG45" s="1">
        <f t="shared" si="8"/>
        <v>53.5138737019663</v>
      </c>
      <c r="AI45" s="1">
        <f t="shared" si="9"/>
        <v>82.99558622334372</v>
      </c>
      <c r="AJ45" s="1">
        <f t="shared" si="10"/>
        <v>81.52266348541227</v>
      </c>
      <c r="AK45" s="1">
        <f t="shared" si="11"/>
        <v>82.34290467690194</v>
      </c>
      <c r="AN45" s="15">
        <f t="shared" si="12"/>
        <v>17.52724292206396</v>
      </c>
      <c r="AO45" s="15">
        <f t="shared" si="13"/>
        <v>17.104266962981736</v>
      </c>
      <c r="AP45" s="15">
        <f t="shared" si="14"/>
        <v>10.710871240703103</v>
      </c>
      <c r="AS45">
        <v>208</v>
      </c>
      <c r="AT45" s="1">
        <v>214.577</v>
      </c>
      <c r="AU45" s="1">
        <v>224.853</v>
      </c>
      <c r="AV45" s="1">
        <v>229.441</v>
      </c>
      <c r="BB45" s="24">
        <f t="shared" si="27"/>
        <v>40</v>
      </c>
      <c r="BC45" s="32">
        <f t="shared" si="15"/>
        <v>226.33992909944106</v>
      </c>
      <c r="BD45" s="1">
        <f t="shared" si="16"/>
        <v>227.60202225705288</v>
      </c>
      <c r="BE45" s="1">
        <f t="shared" si="17"/>
        <v>225.42041649506814</v>
      </c>
      <c r="BG45" s="24">
        <f t="shared" si="28"/>
        <v>40</v>
      </c>
      <c r="BH45" s="32">
        <f t="shared" si="24"/>
        <v>7.6490709005589395</v>
      </c>
      <c r="BI45" s="20">
        <f t="shared" si="25"/>
        <v>7.039977742947116</v>
      </c>
      <c r="BJ45" s="20">
        <f t="shared" si="26"/>
        <v>9.29558350493187</v>
      </c>
      <c r="BK45" s="35"/>
      <c r="BL45" s="19"/>
      <c r="BM45" s="40"/>
      <c r="BN45" s="44">
        <f t="shared" si="29"/>
        <v>40</v>
      </c>
      <c r="BO45" s="32">
        <f>LENGTH1-BH45</f>
        <v>16.49392909944106</v>
      </c>
      <c r="BP45" s="20">
        <f>LENGTH2-BI45</f>
        <v>17.043022257052883</v>
      </c>
      <c r="BQ45" s="20">
        <f>LENGTH3-BJ45</f>
        <v>15.60541649506813</v>
      </c>
      <c r="BR45" s="45"/>
      <c r="BT45" s="39"/>
    </row>
    <row r="46" spans="1:72" ht="12.75">
      <c r="A46">
        <f t="shared" si="18"/>
        <v>40</v>
      </c>
      <c r="B46">
        <v>20.2496</v>
      </c>
      <c r="C46">
        <v>-21.777</v>
      </c>
      <c r="D46">
        <v>83.1392</v>
      </c>
      <c r="E46" s="1">
        <f t="shared" si="19"/>
        <v>0.6272233493740494</v>
      </c>
      <c r="G46">
        <v>70.1683</v>
      </c>
      <c r="H46">
        <v>-22.8887</v>
      </c>
      <c r="I46">
        <v>82.525</v>
      </c>
      <c r="J46" s="1">
        <f t="shared" si="20"/>
        <v>0.7096573468935541</v>
      </c>
      <c r="L46">
        <v>44.0949</v>
      </c>
      <c r="M46">
        <v>-69.6766</v>
      </c>
      <c r="N46">
        <v>84.0063</v>
      </c>
      <c r="O46" s="1">
        <f t="shared" si="21"/>
        <v>0.6782538020534731</v>
      </c>
      <c r="Q46">
        <v>40.9607</v>
      </c>
      <c r="R46">
        <v>-39.2986</v>
      </c>
      <c r="S46">
        <v>8.119</v>
      </c>
      <c r="T46" s="1">
        <f t="shared" si="22"/>
        <v>0.17680995447089412</v>
      </c>
      <c r="V46" s="1">
        <f t="shared" si="0"/>
        <v>40.9607</v>
      </c>
      <c r="W46" s="1">
        <f t="shared" si="1"/>
        <v>-39.2986</v>
      </c>
      <c r="X46" s="1">
        <f t="shared" si="2"/>
        <v>307.625</v>
      </c>
      <c r="Y46" s="1">
        <f t="shared" si="23"/>
        <v>0.17664653973401134</v>
      </c>
      <c r="AA46" s="1">
        <f t="shared" si="3"/>
        <v>226.1190627333529</v>
      </c>
      <c r="AB46" s="1">
        <f t="shared" si="4"/>
        <v>227.57938991870506</v>
      </c>
      <c r="AC46" s="1">
        <f t="shared" si="5"/>
        <v>225.69441526836678</v>
      </c>
      <c r="AE46" s="1">
        <f t="shared" si="6"/>
        <v>49.934854843285564</v>
      </c>
      <c r="AF46" s="1">
        <f t="shared" si="7"/>
        <v>53.582870617950284</v>
      </c>
      <c r="AG46" s="1">
        <f t="shared" si="8"/>
        <v>53.513754069958495</v>
      </c>
      <c r="AI46" s="1">
        <f t="shared" si="9"/>
        <v>83.10937167576257</v>
      </c>
      <c r="AJ46" s="1">
        <f t="shared" si="10"/>
        <v>81.53477198560414</v>
      </c>
      <c r="AK46" s="1">
        <f t="shared" si="11"/>
        <v>82.22331464762213</v>
      </c>
      <c r="AN46" s="15">
        <f t="shared" si="12"/>
        <v>17.056130350786265</v>
      </c>
      <c r="AO46" s="15">
        <f t="shared" si="13"/>
        <v>17.525363535903494</v>
      </c>
      <c r="AP46" s="15">
        <f t="shared" si="14"/>
        <v>10.732212778197233</v>
      </c>
      <c r="AS46">
        <v>207</v>
      </c>
      <c r="AT46" s="1">
        <v>214.577</v>
      </c>
      <c r="AU46" s="1">
        <v>224.853</v>
      </c>
      <c r="AV46" s="1">
        <v>229.441</v>
      </c>
      <c r="BB46" s="24">
        <f t="shared" si="27"/>
        <v>41</v>
      </c>
      <c r="BC46" s="32">
        <f t="shared" si="15"/>
        <v>226.1190627333529</v>
      </c>
      <c r="BD46" s="1">
        <f t="shared" si="16"/>
        <v>227.57938991870506</v>
      </c>
      <c r="BE46" s="1">
        <f t="shared" si="17"/>
        <v>225.69441526836678</v>
      </c>
      <c r="BG46" s="24">
        <f t="shared" si="28"/>
        <v>41</v>
      </c>
      <c r="BH46" s="32">
        <f t="shared" si="24"/>
        <v>7.869937266647099</v>
      </c>
      <c r="BI46" s="20">
        <f t="shared" si="25"/>
        <v>7.062610081294935</v>
      </c>
      <c r="BJ46" s="20">
        <f t="shared" si="26"/>
        <v>9.021584731633226</v>
      </c>
      <c r="BK46" s="35"/>
      <c r="BL46" s="19"/>
      <c r="BM46" s="40"/>
      <c r="BN46" s="44">
        <f t="shared" si="29"/>
        <v>41</v>
      </c>
      <c r="BO46" s="32">
        <f>LENGTH1-BH46</f>
        <v>16.2730627333529</v>
      </c>
      <c r="BP46" s="20">
        <f>LENGTH2-BI46</f>
        <v>17.020389918705064</v>
      </c>
      <c r="BQ46" s="20">
        <f>LENGTH3-BJ46</f>
        <v>15.879415268366774</v>
      </c>
      <c r="BR46" s="45"/>
      <c r="BT46" s="39"/>
    </row>
    <row r="47" spans="1:72" ht="12.75">
      <c r="A47">
        <f t="shared" si="18"/>
        <v>41</v>
      </c>
      <c r="B47">
        <v>20.4129</v>
      </c>
      <c r="C47">
        <v>-22.3608</v>
      </c>
      <c r="D47">
        <v>83.3007</v>
      </c>
      <c r="E47" s="1">
        <f t="shared" si="19"/>
        <v>0.6273528353327186</v>
      </c>
      <c r="G47">
        <v>70.3269</v>
      </c>
      <c r="H47">
        <v>-23.5815</v>
      </c>
      <c r="I47">
        <v>82.5369</v>
      </c>
      <c r="J47" s="1">
        <f t="shared" si="20"/>
        <v>0.7108216442962294</v>
      </c>
      <c r="L47">
        <v>44.1512</v>
      </c>
      <c r="M47">
        <v>-70.3188</v>
      </c>
      <c r="N47">
        <v>83.7945</v>
      </c>
      <c r="O47" s="1">
        <f t="shared" si="21"/>
        <v>0.678564492145</v>
      </c>
      <c r="Q47">
        <v>40.8707</v>
      </c>
      <c r="R47">
        <v>-39.4503</v>
      </c>
      <c r="S47">
        <v>8.1115</v>
      </c>
      <c r="T47" s="1">
        <f t="shared" si="22"/>
        <v>0.1765478405418771</v>
      </c>
      <c r="V47" s="1">
        <f t="shared" si="0"/>
        <v>40.8707</v>
      </c>
      <c r="W47" s="1">
        <f t="shared" si="1"/>
        <v>-39.4503</v>
      </c>
      <c r="X47" s="1">
        <f t="shared" si="2"/>
        <v>307.625</v>
      </c>
      <c r="Y47" s="1">
        <f t="shared" si="23"/>
        <v>0.17638846334156907</v>
      </c>
      <c r="AA47" s="1">
        <f t="shared" si="3"/>
        <v>225.90255457072635</v>
      </c>
      <c r="AB47" s="1">
        <f t="shared" si="4"/>
        <v>227.5612868953988</v>
      </c>
      <c r="AC47" s="1">
        <f t="shared" si="5"/>
        <v>225.9728273548614</v>
      </c>
      <c r="AE47" s="1">
        <f t="shared" si="6"/>
        <v>49.93476639506787</v>
      </c>
      <c r="AF47" s="1">
        <f t="shared" si="7"/>
        <v>53.58287076613197</v>
      </c>
      <c r="AG47" s="1">
        <f t="shared" si="8"/>
        <v>53.51374112627523</v>
      </c>
      <c r="AI47" s="1">
        <f t="shared" si="9"/>
        <v>83.22329221196959</v>
      </c>
      <c r="AJ47" s="1">
        <f t="shared" si="10"/>
        <v>81.54505030072141</v>
      </c>
      <c r="AK47" s="1">
        <f t="shared" si="11"/>
        <v>82.10419990336567</v>
      </c>
      <c r="AN47" s="15">
        <f t="shared" si="12"/>
        <v>16.58422396182549</v>
      </c>
      <c r="AO47" s="15">
        <f t="shared" si="13"/>
        <v>17.945869210324975</v>
      </c>
      <c r="AP47" s="15">
        <f t="shared" si="14"/>
        <v>10.753574364269275</v>
      </c>
      <c r="AS47">
        <v>206</v>
      </c>
      <c r="AT47" s="1">
        <v>214.577</v>
      </c>
      <c r="AU47" s="1">
        <v>224.853</v>
      </c>
      <c r="AV47" s="1">
        <v>229.441</v>
      </c>
      <c r="BB47" s="24">
        <f t="shared" si="27"/>
        <v>42</v>
      </c>
      <c r="BC47" s="32">
        <f t="shared" si="15"/>
        <v>225.90255457072635</v>
      </c>
      <c r="BD47" s="1">
        <f t="shared" si="16"/>
        <v>227.5612868953988</v>
      </c>
      <c r="BE47" s="1">
        <f t="shared" si="17"/>
        <v>225.9728273548614</v>
      </c>
      <c r="BG47" s="24">
        <f t="shared" si="28"/>
        <v>42</v>
      </c>
      <c r="BH47" s="32">
        <f t="shared" si="24"/>
        <v>8.086445429273653</v>
      </c>
      <c r="BI47" s="20">
        <f t="shared" si="25"/>
        <v>7.0807131046011875</v>
      </c>
      <c r="BJ47" s="20">
        <f t="shared" si="26"/>
        <v>8.7431726451386</v>
      </c>
      <c r="BK47" s="35"/>
      <c r="BL47" s="19"/>
      <c r="BM47" s="40"/>
      <c r="BN47" s="44">
        <f t="shared" si="29"/>
        <v>42</v>
      </c>
      <c r="BO47" s="32">
        <f>LENGTH1-BH47</f>
        <v>16.056554570726348</v>
      </c>
      <c r="BP47" s="20">
        <f>LENGTH2-BI47</f>
        <v>17.00228689539881</v>
      </c>
      <c r="BQ47" s="20">
        <f>LENGTH3-BJ47</f>
        <v>16.1578273548614</v>
      </c>
      <c r="BR47" s="45"/>
      <c r="BT47" s="39"/>
    </row>
    <row r="48" spans="1:72" ht="12.75">
      <c r="A48">
        <f t="shared" si="18"/>
        <v>42</v>
      </c>
      <c r="B48">
        <v>20.2168</v>
      </c>
      <c r="C48">
        <v>-22.6173</v>
      </c>
      <c r="D48">
        <v>83.4852</v>
      </c>
      <c r="E48" s="1">
        <f t="shared" si="19"/>
        <v>0.37187055543562464</v>
      </c>
      <c r="G48">
        <v>70.1298</v>
      </c>
      <c r="H48">
        <v>-23.8711</v>
      </c>
      <c r="I48">
        <v>82.7043</v>
      </c>
      <c r="J48" s="1">
        <f t="shared" si="20"/>
        <v>0.388251632321098</v>
      </c>
      <c r="L48">
        <v>43.9236</v>
      </c>
      <c r="M48">
        <v>-70.591</v>
      </c>
      <c r="N48">
        <v>83.9762</v>
      </c>
      <c r="O48" s="1">
        <f t="shared" si="21"/>
        <v>0.39863453187098874</v>
      </c>
      <c r="Q48">
        <v>40.6374</v>
      </c>
      <c r="R48">
        <v>-39.7289</v>
      </c>
      <c r="S48">
        <v>8.2909</v>
      </c>
      <c r="T48" s="1">
        <f t="shared" si="22"/>
        <v>0.40525450028346727</v>
      </c>
      <c r="V48" s="1">
        <f t="shared" si="0"/>
        <v>40.6374</v>
      </c>
      <c r="W48" s="1">
        <f t="shared" si="1"/>
        <v>-39.7289</v>
      </c>
      <c r="X48" s="1">
        <f t="shared" si="2"/>
        <v>307.625</v>
      </c>
      <c r="Y48" s="1">
        <f t="shared" si="23"/>
        <v>0.36338251196226046</v>
      </c>
      <c r="AA48" s="1">
        <f t="shared" si="3"/>
        <v>225.7176504019125</v>
      </c>
      <c r="AB48" s="1">
        <f t="shared" si="4"/>
        <v>227.39963229321634</v>
      </c>
      <c r="AC48" s="1">
        <f t="shared" si="5"/>
        <v>225.7920593561474</v>
      </c>
      <c r="AE48" s="1">
        <f t="shared" si="6"/>
        <v>49.934851439150194</v>
      </c>
      <c r="AF48" s="1">
        <f t="shared" si="7"/>
        <v>53.5829422863284</v>
      </c>
      <c r="AG48" s="1">
        <f t="shared" si="8"/>
        <v>53.51382381151622</v>
      </c>
      <c r="AI48" s="1">
        <f t="shared" si="9"/>
        <v>83.22138299023682</v>
      </c>
      <c r="AJ48" s="1">
        <f t="shared" si="10"/>
        <v>81.53220368864955</v>
      </c>
      <c r="AK48" s="1">
        <f t="shared" si="11"/>
        <v>82.09931412395987</v>
      </c>
      <c r="AN48" s="15">
        <f t="shared" si="12"/>
        <v>16.593406092934256</v>
      </c>
      <c r="AO48" s="15">
        <f t="shared" si="13"/>
        <v>17.96430876943053</v>
      </c>
      <c r="AP48" s="15">
        <f t="shared" si="14"/>
        <v>10.726473656131297</v>
      </c>
      <c r="AS48">
        <v>205</v>
      </c>
      <c r="AT48" s="1">
        <v>214.577</v>
      </c>
      <c r="AU48" s="1">
        <v>224.853</v>
      </c>
      <c r="AV48" s="1">
        <v>229.441</v>
      </c>
      <c r="BB48" s="24">
        <f t="shared" si="27"/>
        <v>43</v>
      </c>
      <c r="BC48" s="32">
        <f t="shared" si="15"/>
        <v>225.7176504019125</v>
      </c>
      <c r="BD48" s="1">
        <f t="shared" si="16"/>
        <v>227.39963229321634</v>
      </c>
      <c r="BE48" s="1">
        <f t="shared" si="17"/>
        <v>225.7920593561474</v>
      </c>
      <c r="BG48" s="24">
        <f t="shared" si="28"/>
        <v>43</v>
      </c>
      <c r="BH48" s="32">
        <f t="shared" si="24"/>
        <v>8.271349598087511</v>
      </c>
      <c r="BI48" s="20">
        <f t="shared" si="25"/>
        <v>7.242367706783654</v>
      </c>
      <c r="BJ48" s="20">
        <f t="shared" si="26"/>
        <v>8.923940643852603</v>
      </c>
      <c r="BK48" s="35"/>
      <c r="BL48" s="19"/>
      <c r="BM48" s="40"/>
      <c r="BN48" s="44">
        <f t="shared" si="29"/>
        <v>43</v>
      </c>
      <c r="BO48" s="32">
        <f>LENGTH1-BH48</f>
        <v>15.87165040191249</v>
      </c>
      <c r="BP48" s="20">
        <f>LENGTH2-BI48</f>
        <v>16.840632293216345</v>
      </c>
      <c r="BQ48" s="20">
        <f>LENGTH3-BJ48</f>
        <v>15.977059356147397</v>
      </c>
      <c r="BR48" s="45"/>
      <c r="BT48" s="39"/>
    </row>
    <row r="49" spans="1:72" ht="12.75">
      <c r="A49">
        <f t="shared" si="18"/>
        <v>43</v>
      </c>
      <c r="B49">
        <v>20.3357</v>
      </c>
      <c r="C49">
        <v>-23.1652</v>
      </c>
      <c r="D49">
        <v>83.6489</v>
      </c>
      <c r="E49" s="1">
        <f t="shared" si="19"/>
        <v>0.5840627620384607</v>
      </c>
      <c r="G49">
        <v>70.2445</v>
      </c>
      <c r="H49">
        <v>-24.5011</v>
      </c>
      <c r="I49">
        <v>82.7433</v>
      </c>
      <c r="J49" s="1">
        <f t="shared" si="20"/>
        <v>0.6415427421458395</v>
      </c>
      <c r="L49">
        <v>43.9595</v>
      </c>
      <c r="M49">
        <v>-71.1821</v>
      </c>
      <c r="N49">
        <v>83.8014</v>
      </c>
      <c r="O49" s="1">
        <f t="shared" si="21"/>
        <v>0.6174488318881292</v>
      </c>
      <c r="Q49">
        <v>40.5503</v>
      </c>
      <c r="R49">
        <v>-39.8685</v>
      </c>
      <c r="S49">
        <v>8.3072</v>
      </c>
      <c r="T49" s="1">
        <f t="shared" si="22"/>
        <v>0.1653489038367002</v>
      </c>
      <c r="V49" s="1">
        <f t="shared" si="0"/>
        <v>40.5503</v>
      </c>
      <c r="W49" s="1">
        <f t="shared" si="1"/>
        <v>-39.8685</v>
      </c>
      <c r="X49" s="1">
        <f t="shared" si="2"/>
        <v>307.625</v>
      </c>
      <c r="Y49" s="1">
        <f t="shared" si="23"/>
        <v>0.16454352007903061</v>
      </c>
      <c r="AA49" s="1">
        <f t="shared" si="3"/>
        <v>225.50592820424922</v>
      </c>
      <c r="AB49" s="1">
        <f t="shared" si="4"/>
        <v>227.35364851105862</v>
      </c>
      <c r="AC49" s="1">
        <f t="shared" si="5"/>
        <v>226.02913110163476</v>
      </c>
      <c r="AE49" s="1">
        <f t="shared" si="6"/>
        <v>49.934888180609754</v>
      </c>
      <c r="AF49" s="1">
        <f t="shared" si="7"/>
        <v>53.58298761370068</v>
      </c>
      <c r="AG49" s="1">
        <f t="shared" si="8"/>
        <v>53.51382875762115</v>
      </c>
      <c r="AI49" s="1">
        <f t="shared" si="9"/>
        <v>83.32231687453562</v>
      </c>
      <c r="AJ49" s="1">
        <f t="shared" si="10"/>
        <v>81.543305159147</v>
      </c>
      <c r="AK49" s="1">
        <f t="shared" si="11"/>
        <v>81.98938622412781</v>
      </c>
      <c r="AN49" s="15">
        <f t="shared" si="12"/>
        <v>16.156432680993436</v>
      </c>
      <c r="AO49" s="15">
        <f t="shared" si="13"/>
        <v>18.33444616946359</v>
      </c>
      <c r="AP49" s="15">
        <f t="shared" si="14"/>
        <v>10.764495096251208</v>
      </c>
      <c r="AS49">
        <v>204</v>
      </c>
      <c r="AT49" s="1">
        <v>214.577</v>
      </c>
      <c r="AU49" s="1">
        <v>224.853</v>
      </c>
      <c r="AV49" s="1">
        <v>229.441</v>
      </c>
      <c r="BB49" s="24">
        <f t="shared" si="27"/>
        <v>44</v>
      </c>
      <c r="BC49" s="32">
        <f t="shared" si="15"/>
        <v>225.50592820424922</v>
      </c>
      <c r="BD49" s="1">
        <f t="shared" si="16"/>
        <v>227.35364851105862</v>
      </c>
      <c r="BE49" s="1">
        <f t="shared" si="17"/>
        <v>226.02913110163476</v>
      </c>
      <c r="BG49" s="24">
        <f t="shared" si="28"/>
        <v>44</v>
      </c>
      <c r="BH49" s="32">
        <f t="shared" si="24"/>
        <v>8.483071795750789</v>
      </c>
      <c r="BI49" s="20">
        <f t="shared" si="25"/>
        <v>7.288351488941373</v>
      </c>
      <c r="BJ49" s="20">
        <f t="shared" si="26"/>
        <v>8.686868898365248</v>
      </c>
      <c r="BK49" s="35"/>
      <c r="BL49" s="19"/>
      <c r="BM49" s="40"/>
      <c r="BN49" s="44">
        <f t="shared" si="29"/>
        <v>44</v>
      </c>
      <c r="BO49" s="32">
        <f>LENGTH1-BH49</f>
        <v>15.659928204249212</v>
      </c>
      <c r="BP49" s="20">
        <f>LENGTH2-BI49</f>
        <v>16.794648511058625</v>
      </c>
      <c r="BQ49" s="20">
        <f>LENGTH3-BJ49</f>
        <v>16.214131101634752</v>
      </c>
      <c r="BR49" s="45"/>
      <c r="BT49" s="39"/>
    </row>
    <row r="50" spans="1:72" ht="12.75">
      <c r="A50">
        <f t="shared" si="18"/>
        <v>44</v>
      </c>
      <c r="B50">
        <v>20.4539</v>
      </c>
      <c r="C50">
        <v>-23.7141</v>
      </c>
      <c r="D50">
        <v>83.8097</v>
      </c>
      <c r="E50" s="1">
        <f t="shared" si="19"/>
        <v>0.5840540129131919</v>
      </c>
      <c r="G50">
        <v>70.3579</v>
      </c>
      <c r="H50">
        <v>-25.1324</v>
      </c>
      <c r="I50">
        <v>82.7795</v>
      </c>
      <c r="J50" s="1">
        <f t="shared" si="20"/>
        <v>0.6424248516363595</v>
      </c>
      <c r="L50">
        <v>43.9929</v>
      </c>
      <c r="M50">
        <v>-71.7725</v>
      </c>
      <c r="N50">
        <v>83.6237</v>
      </c>
      <c r="O50" s="1">
        <f t="shared" si="21"/>
        <v>0.6174666063844965</v>
      </c>
      <c r="Q50">
        <v>40.4633</v>
      </c>
      <c r="R50">
        <v>-40.0079</v>
      </c>
      <c r="S50">
        <v>8.3237</v>
      </c>
      <c r="T50" s="1">
        <f t="shared" si="22"/>
        <v>0.16514723733687203</v>
      </c>
      <c r="V50" s="1">
        <f t="shared" si="0"/>
        <v>40.4633</v>
      </c>
      <c r="W50" s="1">
        <f t="shared" si="1"/>
        <v>-40.0079</v>
      </c>
      <c r="X50" s="1">
        <f t="shared" si="2"/>
        <v>307.625</v>
      </c>
      <c r="Y50" s="1">
        <f t="shared" si="23"/>
        <v>0.16432090554765427</v>
      </c>
      <c r="AA50" s="1">
        <f t="shared" si="3"/>
        <v>225.29791947749982</v>
      </c>
      <c r="AB50" s="1">
        <f t="shared" si="4"/>
        <v>227.31138660361916</v>
      </c>
      <c r="AC50" s="1">
        <f t="shared" si="5"/>
        <v>226.2698174547591</v>
      </c>
      <c r="AE50" s="1">
        <f t="shared" si="6"/>
        <v>49.93477849084743</v>
      </c>
      <c r="AF50" s="1">
        <f t="shared" si="7"/>
        <v>53.5828781109227</v>
      </c>
      <c r="AG50" s="1">
        <f t="shared" si="8"/>
        <v>53.51381996792977</v>
      </c>
      <c r="AI50" s="1">
        <f t="shared" si="9"/>
        <v>83.42323473006991</v>
      </c>
      <c r="AJ50" s="1">
        <f t="shared" si="10"/>
        <v>81.55291289354413</v>
      </c>
      <c r="AK50" s="1">
        <f t="shared" si="11"/>
        <v>81.87994648923187</v>
      </c>
      <c r="AN50" s="15">
        <f t="shared" si="12"/>
        <v>15.718774525958583</v>
      </c>
      <c r="AO50" s="15">
        <f t="shared" si="13"/>
        <v>18.704089905942958</v>
      </c>
      <c r="AP50" s="15">
        <f t="shared" si="14"/>
        <v>10.80250826718562</v>
      </c>
      <c r="AS50">
        <v>203</v>
      </c>
      <c r="AT50" s="1">
        <v>214.577</v>
      </c>
      <c r="AU50" s="1">
        <v>224.853</v>
      </c>
      <c r="AV50" s="1">
        <v>229.441</v>
      </c>
      <c r="BB50" s="24">
        <f t="shared" si="27"/>
        <v>45</v>
      </c>
      <c r="BC50" s="32">
        <f t="shared" si="15"/>
        <v>225.29791947749982</v>
      </c>
      <c r="BD50" s="1">
        <f t="shared" si="16"/>
        <v>227.31138660361916</v>
      </c>
      <c r="BE50" s="1">
        <f t="shared" si="17"/>
        <v>226.2698174547591</v>
      </c>
      <c r="BG50" s="24">
        <f t="shared" si="28"/>
        <v>45</v>
      </c>
      <c r="BH50" s="32">
        <f t="shared" si="24"/>
        <v>8.691080522500187</v>
      </c>
      <c r="BI50" s="20">
        <f t="shared" si="25"/>
        <v>7.330613396380841</v>
      </c>
      <c r="BJ50" s="20">
        <f t="shared" si="26"/>
        <v>8.446182545240902</v>
      </c>
      <c r="BK50" s="35"/>
      <c r="BL50" s="19"/>
      <c r="BM50" s="40"/>
      <c r="BN50" s="44">
        <f t="shared" si="29"/>
        <v>45</v>
      </c>
      <c r="BO50" s="32">
        <f>LENGTH1-BH50</f>
        <v>15.451919477499814</v>
      </c>
      <c r="BP50" s="20">
        <f>LENGTH2-BI50</f>
        <v>16.752386603619158</v>
      </c>
      <c r="BQ50" s="20">
        <f>LENGTH3-BJ50</f>
        <v>16.454817454759098</v>
      </c>
      <c r="BR50" s="45"/>
      <c r="BT50" s="39"/>
    </row>
    <row r="51" spans="1:72" ht="12.75">
      <c r="A51">
        <f t="shared" si="18"/>
        <v>45</v>
      </c>
      <c r="B51">
        <v>20.617</v>
      </c>
      <c r="C51">
        <v>-24.6292</v>
      </c>
      <c r="D51">
        <v>84.1065</v>
      </c>
      <c r="E51" s="1">
        <f t="shared" si="19"/>
        <v>0.9757560453310032</v>
      </c>
      <c r="G51">
        <v>70.5115</v>
      </c>
      <c r="H51">
        <v>-26.2159</v>
      </c>
      <c r="I51">
        <v>82.8808</v>
      </c>
      <c r="J51" s="1">
        <f t="shared" si="20"/>
        <v>1.0990117833763202</v>
      </c>
      <c r="L51">
        <v>43.982</v>
      </c>
      <c r="M51">
        <v>-72.7675</v>
      </c>
      <c r="N51">
        <v>83.392</v>
      </c>
      <c r="O51" s="1">
        <f t="shared" si="21"/>
        <v>1.0216793528304322</v>
      </c>
      <c r="Q51">
        <v>40.294</v>
      </c>
      <c r="R51">
        <v>-40.2976</v>
      </c>
      <c r="S51">
        <v>8.4011</v>
      </c>
      <c r="T51" s="1">
        <f t="shared" si="22"/>
        <v>0.3443535102187892</v>
      </c>
      <c r="V51" s="1">
        <f t="shared" si="0"/>
        <v>40.294</v>
      </c>
      <c r="W51" s="1">
        <f t="shared" si="1"/>
        <v>-40.2976</v>
      </c>
      <c r="X51" s="1">
        <f t="shared" si="2"/>
        <v>307.625</v>
      </c>
      <c r="Y51" s="1">
        <f t="shared" si="23"/>
        <v>0.33554221791005956</v>
      </c>
      <c r="AA51" s="1">
        <f t="shared" si="3"/>
        <v>224.92932874529725</v>
      </c>
      <c r="AB51" s="1">
        <f t="shared" si="4"/>
        <v>227.20331646958854</v>
      </c>
      <c r="AC51" s="1">
        <f t="shared" si="5"/>
        <v>226.6017079348918</v>
      </c>
      <c r="AE51" s="1">
        <f t="shared" si="6"/>
        <v>49.93476832458522</v>
      </c>
      <c r="AF51" s="1">
        <f t="shared" si="7"/>
        <v>53.582899867868285</v>
      </c>
      <c r="AG51" s="1">
        <f t="shared" si="8"/>
        <v>53.513826831390034</v>
      </c>
      <c r="AI51" s="1">
        <f t="shared" si="9"/>
        <v>83.57934993546762</v>
      </c>
      <c r="AJ51" s="1">
        <f t="shared" si="10"/>
        <v>81.56252812093533</v>
      </c>
      <c r="AK51" s="1">
        <f t="shared" si="11"/>
        <v>81.70835235376406</v>
      </c>
      <c r="AN51" s="15">
        <f t="shared" si="12"/>
        <v>15.035049122505841</v>
      </c>
      <c r="AO51" s="15">
        <f t="shared" si="13"/>
        <v>19.281142562800614</v>
      </c>
      <c r="AP51" s="15">
        <f t="shared" si="14"/>
        <v>10.860314097052434</v>
      </c>
      <c r="AS51">
        <v>202</v>
      </c>
      <c r="AT51" s="1">
        <v>214.577</v>
      </c>
      <c r="AU51" s="1">
        <v>224.853</v>
      </c>
      <c r="AV51" s="1">
        <v>229.441</v>
      </c>
      <c r="BB51" s="24">
        <f t="shared" si="27"/>
        <v>46</v>
      </c>
      <c r="BC51" s="32">
        <f t="shared" si="15"/>
        <v>224.92932874529725</v>
      </c>
      <c r="BD51" s="1">
        <f t="shared" si="16"/>
        <v>227.20331646958854</v>
      </c>
      <c r="BE51" s="1">
        <f t="shared" si="17"/>
        <v>226.6017079348918</v>
      </c>
      <c r="BG51" s="24">
        <f t="shared" si="28"/>
        <v>46</v>
      </c>
      <c r="BH51" s="32">
        <f t="shared" si="24"/>
        <v>9.05967125470275</v>
      </c>
      <c r="BI51" s="20">
        <f t="shared" si="25"/>
        <v>7.438683530411453</v>
      </c>
      <c r="BJ51" s="20">
        <f t="shared" si="26"/>
        <v>8.114292065108202</v>
      </c>
      <c r="BK51" s="35"/>
      <c r="BL51" s="19"/>
      <c r="BM51" s="40"/>
      <c r="BN51" s="44">
        <f t="shared" si="29"/>
        <v>46</v>
      </c>
      <c r="BO51" s="32">
        <f>LENGTH1-BH51</f>
        <v>15.083328745297251</v>
      </c>
      <c r="BP51" s="20">
        <f>LENGTH2-BI51</f>
        <v>16.644316469588546</v>
      </c>
      <c r="BQ51" s="20">
        <f>LENGTH3-BJ51</f>
        <v>16.786707934891798</v>
      </c>
      <c r="BR51" s="45"/>
      <c r="BT51" s="39"/>
    </row>
    <row r="52" spans="1:72" ht="12.75">
      <c r="A52">
        <f t="shared" si="18"/>
        <v>46</v>
      </c>
      <c r="B52">
        <v>20.5645</v>
      </c>
      <c r="C52">
        <v>-25.4255</v>
      </c>
      <c r="D52">
        <v>84.289</v>
      </c>
      <c r="E52" s="1">
        <f t="shared" si="19"/>
        <v>0.8186306798550858</v>
      </c>
      <c r="G52">
        <v>70.4515</v>
      </c>
      <c r="H52">
        <v>-27.1542</v>
      </c>
      <c r="I52">
        <v>82.9526</v>
      </c>
      <c r="J52" s="1">
        <f t="shared" si="20"/>
        <v>0.9429539384296554</v>
      </c>
      <c r="L52">
        <v>43.781</v>
      </c>
      <c r="M52">
        <v>-73.6275</v>
      </c>
      <c r="N52">
        <v>83.1571</v>
      </c>
      <c r="O52" s="1">
        <f t="shared" si="21"/>
        <v>0.9138812887897407</v>
      </c>
      <c r="Q52">
        <v>40.0458</v>
      </c>
      <c r="R52">
        <v>-40.5688</v>
      </c>
      <c r="S52">
        <v>8.4263</v>
      </c>
      <c r="T52" s="1">
        <f t="shared" si="22"/>
        <v>0.36849385340870844</v>
      </c>
      <c r="V52" s="1">
        <f t="shared" si="0"/>
        <v>40.0458</v>
      </c>
      <c r="W52" s="1">
        <f t="shared" si="1"/>
        <v>-40.5688</v>
      </c>
      <c r="X52" s="1">
        <f t="shared" si="2"/>
        <v>307.625</v>
      </c>
      <c r="Y52" s="1">
        <f t="shared" si="23"/>
        <v>0.36763117386859173</v>
      </c>
      <c r="AA52" s="1">
        <f t="shared" si="3"/>
        <v>224.6949253556475</v>
      </c>
      <c r="AB52" s="1">
        <f t="shared" si="4"/>
        <v>227.11703020119384</v>
      </c>
      <c r="AC52" s="1">
        <f t="shared" si="5"/>
        <v>226.91995834465507</v>
      </c>
      <c r="AE52" s="1">
        <f t="shared" si="6"/>
        <v>49.934828903782176</v>
      </c>
      <c r="AF52" s="1">
        <f t="shared" si="7"/>
        <v>53.58287976014353</v>
      </c>
      <c r="AG52" s="1">
        <f t="shared" si="8"/>
        <v>53.51373537569584</v>
      </c>
      <c r="AI52" s="1">
        <f t="shared" si="9"/>
        <v>83.69539442137986</v>
      </c>
      <c r="AJ52" s="1">
        <f t="shared" si="10"/>
        <v>81.58586084345654</v>
      </c>
      <c r="AK52" s="1">
        <f t="shared" si="11"/>
        <v>81.56939900259222</v>
      </c>
      <c r="AN52" s="15">
        <f t="shared" si="12"/>
        <v>14.459549085832164</v>
      </c>
      <c r="AO52" s="15">
        <f t="shared" si="13"/>
        <v>19.6944773930288</v>
      </c>
      <c r="AP52" s="15">
        <f t="shared" si="14"/>
        <v>10.980258629079913</v>
      </c>
      <c r="AS52">
        <v>201</v>
      </c>
      <c r="AT52" s="1">
        <v>214.577</v>
      </c>
      <c r="AU52" s="1">
        <v>224.853</v>
      </c>
      <c r="AV52" s="1">
        <v>229.441</v>
      </c>
      <c r="BB52" s="24">
        <f t="shared" si="27"/>
        <v>47</v>
      </c>
      <c r="BC52" s="32">
        <f t="shared" si="15"/>
        <v>224.6949253556475</v>
      </c>
      <c r="BD52" s="1">
        <f t="shared" si="16"/>
        <v>227.11703020119384</v>
      </c>
      <c r="BE52" s="1">
        <f t="shared" si="17"/>
        <v>226.91995834465507</v>
      </c>
      <c r="BG52" s="24">
        <f t="shared" si="28"/>
        <v>47</v>
      </c>
      <c r="BH52" s="32">
        <f t="shared" si="24"/>
        <v>9.294074644352492</v>
      </c>
      <c r="BI52" s="20">
        <f t="shared" si="25"/>
        <v>7.524969798806154</v>
      </c>
      <c r="BJ52" s="20">
        <f t="shared" si="26"/>
        <v>7.796041655344936</v>
      </c>
      <c r="BK52" s="35"/>
      <c r="BL52" s="19"/>
      <c r="BM52" s="40"/>
      <c r="BN52" s="44">
        <f t="shared" si="29"/>
        <v>47</v>
      </c>
      <c r="BO52" s="32">
        <f>LENGTH1-BH52</f>
        <v>14.84892535564751</v>
      </c>
      <c r="BP52" s="20">
        <f>LENGTH2-BI52</f>
        <v>16.558030201193844</v>
      </c>
      <c r="BQ52" s="20">
        <f>LENGTH3-BJ52</f>
        <v>17.104958344655063</v>
      </c>
      <c r="BR52" s="45"/>
      <c r="BT52" s="39"/>
    </row>
    <row r="53" spans="1:72" ht="12.75">
      <c r="A53">
        <f t="shared" si="18"/>
        <v>47</v>
      </c>
      <c r="B53">
        <v>20.7014</v>
      </c>
      <c r="C53">
        <v>-26.0091</v>
      </c>
      <c r="D53">
        <v>84.4415</v>
      </c>
      <c r="E53" s="1">
        <f t="shared" si="19"/>
        <v>0.6185360296700604</v>
      </c>
      <c r="G53">
        <v>70.5804</v>
      </c>
      <c r="H53">
        <v>-27.8585</v>
      </c>
      <c r="I53">
        <v>82.9736</v>
      </c>
      <c r="J53" s="1">
        <f t="shared" si="20"/>
        <v>0.7163062892366647</v>
      </c>
      <c r="L53">
        <v>43.7893</v>
      </c>
      <c r="M53">
        <v>-74.2629</v>
      </c>
      <c r="N53">
        <v>82.9422</v>
      </c>
      <c r="O53" s="1">
        <f t="shared" si="21"/>
        <v>0.670808512170206</v>
      </c>
      <c r="Q53">
        <v>39.9615</v>
      </c>
      <c r="R53">
        <v>-40.7119</v>
      </c>
      <c r="S53">
        <v>8.4357</v>
      </c>
      <c r="T53" s="1">
        <f t="shared" si="22"/>
        <v>0.16635041328472544</v>
      </c>
      <c r="V53" s="1">
        <f t="shared" si="0"/>
        <v>39.9615</v>
      </c>
      <c r="W53" s="1">
        <f t="shared" si="1"/>
        <v>-40.7119</v>
      </c>
      <c r="X53" s="1">
        <f t="shared" si="2"/>
        <v>307.625</v>
      </c>
      <c r="Y53" s="1">
        <f t="shared" si="23"/>
        <v>0.16608461698784427</v>
      </c>
      <c r="AA53" s="1">
        <f t="shared" si="3"/>
        <v>224.49498536069797</v>
      </c>
      <c r="AB53" s="1">
        <f t="shared" si="4"/>
        <v>227.0924447240154</v>
      </c>
      <c r="AC53" s="1">
        <f t="shared" si="5"/>
        <v>227.20625490879425</v>
      </c>
      <c r="AE53" s="1">
        <f t="shared" si="6"/>
        <v>49.93485407778819</v>
      </c>
      <c r="AF53" s="1">
        <f t="shared" si="7"/>
        <v>53.58294844939013</v>
      </c>
      <c r="AG53" s="1">
        <f t="shared" si="8"/>
        <v>53.513813556314595</v>
      </c>
      <c r="AI53" s="1">
        <f t="shared" si="9"/>
        <v>83.80376778805287</v>
      </c>
      <c r="AJ53" s="1">
        <f t="shared" si="10"/>
        <v>81.5915886779205</v>
      </c>
      <c r="AK53" s="1">
        <f t="shared" si="11"/>
        <v>81.45271786219358</v>
      </c>
      <c r="AN53" s="15">
        <f t="shared" si="12"/>
        <v>13.979073628098847</v>
      </c>
      <c r="AO53" s="15">
        <f t="shared" si="13"/>
        <v>20.090255844608134</v>
      </c>
      <c r="AP53" s="15">
        <f t="shared" si="14"/>
        <v>11.027954532902253</v>
      </c>
      <c r="AS53">
        <v>200</v>
      </c>
      <c r="AT53" s="1">
        <v>214.577</v>
      </c>
      <c r="AU53" s="1">
        <v>224.853</v>
      </c>
      <c r="AV53" s="1">
        <v>229.441</v>
      </c>
      <c r="BB53" s="24">
        <f t="shared" si="27"/>
        <v>48</v>
      </c>
      <c r="BC53" s="32">
        <f t="shared" si="15"/>
        <v>224.49498536069797</v>
      </c>
      <c r="BD53" s="1">
        <f t="shared" si="16"/>
        <v>227.0924447240154</v>
      </c>
      <c r="BE53" s="1">
        <f t="shared" si="17"/>
        <v>227.20625490879425</v>
      </c>
      <c r="BG53" s="24">
        <f t="shared" si="28"/>
        <v>48</v>
      </c>
      <c r="BH53" s="32">
        <f t="shared" si="24"/>
        <v>9.494014639302037</v>
      </c>
      <c r="BI53" s="20">
        <f t="shared" si="25"/>
        <v>7.549555275984602</v>
      </c>
      <c r="BJ53" s="20">
        <f t="shared" si="26"/>
        <v>7.509745091205758</v>
      </c>
      <c r="BK53" s="35"/>
      <c r="BL53" s="19"/>
      <c r="BM53" s="40"/>
      <c r="BN53" s="44">
        <f t="shared" si="29"/>
        <v>48</v>
      </c>
      <c r="BO53" s="32">
        <f>LENGTH1-BH53</f>
        <v>14.648985360697964</v>
      </c>
      <c r="BP53" s="20">
        <f>LENGTH2-BI53</f>
        <v>16.533444724015396</v>
      </c>
      <c r="BQ53" s="20">
        <f>LENGTH3-BJ53</f>
        <v>17.39125490879424</v>
      </c>
      <c r="BR53" s="45"/>
      <c r="BT53" s="39"/>
    </row>
    <row r="54" spans="1:72" ht="12.75">
      <c r="A54">
        <f t="shared" si="18"/>
        <v>48</v>
      </c>
      <c r="B54">
        <v>20.8368</v>
      </c>
      <c r="C54">
        <v>-26.5939</v>
      </c>
      <c r="D54">
        <v>84.5905</v>
      </c>
      <c r="E54" s="1">
        <f t="shared" si="19"/>
        <v>0.6184862164996096</v>
      </c>
      <c r="G54">
        <v>70.707</v>
      </c>
      <c r="H54">
        <v>-28.5643</v>
      </c>
      <c r="I54">
        <v>82.9913</v>
      </c>
      <c r="J54" s="1">
        <f t="shared" si="20"/>
        <v>0.717282712743029</v>
      </c>
      <c r="L54">
        <v>43.794</v>
      </c>
      <c r="M54">
        <v>-74.8973</v>
      </c>
      <c r="N54">
        <v>82.724</v>
      </c>
      <c r="O54" s="1">
        <f t="shared" si="21"/>
        <v>0.6708924578499876</v>
      </c>
      <c r="Q54">
        <v>39.8773</v>
      </c>
      <c r="R54">
        <v>-40.8548</v>
      </c>
      <c r="S54">
        <v>8.4454</v>
      </c>
      <c r="T54" s="1">
        <f t="shared" si="22"/>
        <v>0.16614493672694236</v>
      </c>
      <c r="V54" s="1">
        <f t="shared" si="0"/>
        <v>39.8773</v>
      </c>
      <c r="W54" s="1">
        <f t="shared" si="1"/>
        <v>-40.8548</v>
      </c>
      <c r="X54" s="1">
        <f t="shared" si="2"/>
        <v>307.625</v>
      </c>
      <c r="Y54" s="1">
        <f t="shared" si="23"/>
        <v>0.16586153863991404</v>
      </c>
      <c r="AA54" s="1">
        <f t="shared" si="3"/>
        <v>224.29958113939935</v>
      </c>
      <c r="AB54" s="1">
        <f t="shared" si="4"/>
        <v>227.07229238291052</v>
      </c>
      <c r="AC54" s="1">
        <f t="shared" si="5"/>
        <v>227.4965761195979</v>
      </c>
      <c r="AE54" s="1">
        <f t="shared" si="6"/>
        <v>49.93472504019623</v>
      </c>
      <c r="AF54" s="1">
        <f t="shared" si="7"/>
        <v>53.58290685741116</v>
      </c>
      <c r="AG54" s="1">
        <f t="shared" si="8"/>
        <v>53.51387956082048</v>
      </c>
      <c r="AI54" s="1">
        <f t="shared" si="9"/>
        <v>83.91182784633573</v>
      </c>
      <c r="AJ54" s="1">
        <f t="shared" si="10"/>
        <v>81.59544740227713</v>
      </c>
      <c r="AK54" s="1">
        <f t="shared" si="11"/>
        <v>81.33674963752966</v>
      </c>
      <c r="AN54" s="15">
        <f t="shared" si="12"/>
        <v>13.498067295381896</v>
      </c>
      <c r="AO54" s="15">
        <f t="shared" si="13"/>
        <v>20.485486624158277</v>
      </c>
      <c r="AP54" s="15">
        <f t="shared" si="14"/>
        <v>11.075466446011573</v>
      </c>
      <c r="AS54">
        <v>199</v>
      </c>
      <c r="AT54" s="1">
        <v>214.577</v>
      </c>
      <c r="AU54" s="1">
        <v>224.853</v>
      </c>
      <c r="AV54" s="1">
        <v>229.441</v>
      </c>
      <c r="BB54" s="24">
        <f t="shared" si="27"/>
        <v>49</v>
      </c>
      <c r="BC54" s="32">
        <f t="shared" si="15"/>
        <v>224.29958113939935</v>
      </c>
      <c r="BD54" s="1">
        <f t="shared" si="16"/>
        <v>227.07229238291052</v>
      </c>
      <c r="BE54" s="1">
        <f t="shared" si="17"/>
        <v>227.4965761195979</v>
      </c>
      <c r="BG54" s="24">
        <f t="shared" si="28"/>
        <v>49</v>
      </c>
      <c r="BH54" s="32">
        <f t="shared" si="24"/>
        <v>9.689418860600654</v>
      </c>
      <c r="BI54" s="20">
        <f t="shared" si="25"/>
        <v>7.5697076170894775</v>
      </c>
      <c r="BJ54" s="20">
        <f t="shared" si="26"/>
        <v>7.219423880402104</v>
      </c>
      <c r="BK54" s="35"/>
      <c r="BL54" s="19"/>
      <c r="BM54" s="40"/>
      <c r="BN54" s="44">
        <f t="shared" si="29"/>
        <v>49</v>
      </c>
      <c r="BO54" s="32">
        <f>LENGTH1-BH54</f>
        <v>14.453581139399347</v>
      </c>
      <c r="BP54" s="20">
        <f>LENGTH2-BI54</f>
        <v>16.51329238291052</v>
      </c>
      <c r="BQ54" s="20">
        <f>LENGTH3-BJ54</f>
        <v>17.681576119597896</v>
      </c>
      <c r="BR54" s="45"/>
      <c r="BT54" s="39"/>
    </row>
    <row r="55" spans="1:72" ht="12.75">
      <c r="A55">
        <f t="shared" si="18"/>
        <v>49</v>
      </c>
      <c r="B55">
        <v>20.6091</v>
      </c>
      <c r="C55">
        <v>-27.0211</v>
      </c>
      <c r="D55">
        <v>84.7377</v>
      </c>
      <c r="E55" s="1">
        <f t="shared" si="19"/>
        <v>0.5059792189408554</v>
      </c>
      <c r="G55">
        <v>70.477</v>
      </c>
      <c r="H55">
        <v>-29.0406</v>
      </c>
      <c r="I55">
        <v>83.1251</v>
      </c>
      <c r="J55" s="1">
        <f t="shared" si="20"/>
        <v>0.5455860427100379</v>
      </c>
      <c r="L55">
        <v>43.5147</v>
      </c>
      <c r="M55">
        <v>-75.3442</v>
      </c>
      <c r="N55">
        <v>82.7528</v>
      </c>
      <c r="O55" s="1">
        <f t="shared" si="21"/>
        <v>0.5277855056744155</v>
      </c>
      <c r="Q55">
        <v>39.6213</v>
      </c>
      <c r="R55">
        <v>-41.122</v>
      </c>
      <c r="S55">
        <v>8.5557</v>
      </c>
      <c r="T55" s="1">
        <f t="shared" si="22"/>
        <v>0.3861320111050126</v>
      </c>
      <c r="V55" s="1">
        <f t="shared" si="0"/>
        <v>39.6213</v>
      </c>
      <c r="W55" s="1">
        <f t="shared" si="1"/>
        <v>-41.122</v>
      </c>
      <c r="X55" s="1">
        <f t="shared" si="2"/>
        <v>307.625</v>
      </c>
      <c r="Y55" s="1">
        <f t="shared" si="23"/>
        <v>0.3700430245255293</v>
      </c>
      <c r="AA55" s="1">
        <f t="shared" si="3"/>
        <v>224.14068713854695</v>
      </c>
      <c r="AB55" s="1">
        <f t="shared" si="4"/>
        <v>226.93223558688175</v>
      </c>
      <c r="AC55" s="1">
        <f t="shared" si="5"/>
        <v>227.4946677819944</v>
      </c>
      <c r="AE55" s="1">
        <f t="shared" si="6"/>
        <v>49.93482061067207</v>
      </c>
      <c r="AF55" s="1">
        <f t="shared" si="7"/>
        <v>53.582904004355726</v>
      </c>
      <c r="AG55" s="1">
        <f t="shared" si="8"/>
        <v>53.513814412542104</v>
      </c>
      <c r="AI55" s="1">
        <f t="shared" si="9"/>
        <v>83.93790852403522</v>
      </c>
      <c r="AJ55" s="1">
        <f t="shared" si="10"/>
        <v>81.60366118164184</v>
      </c>
      <c r="AK55" s="1">
        <f t="shared" si="11"/>
        <v>81.29186441416502</v>
      </c>
      <c r="AN55" s="15">
        <f t="shared" si="12"/>
        <v>13.320045063307182</v>
      </c>
      <c r="AO55" s="15">
        <f t="shared" si="13"/>
        <v>20.58519045984236</v>
      </c>
      <c r="AP55" s="15">
        <f t="shared" si="14"/>
        <v>11.140097115409569</v>
      </c>
      <c r="AS55">
        <v>198</v>
      </c>
      <c r="AT55" s="1">
        <v>214.577</v>
      </c>
      <c r="AU55" s="1">
        <v>224.853</v>
      </c>
      <c r="AV55" s="1">
        <v>229.441</v>
      </c>
      <c r="BB55" s="24">
        <f t="shared" si="27"/>
        <v>50</v>
      </c>
      <c r="BC55" s="32">
        <f t="shared" si="15"/>
        <v>224.14068713854695</v>
      </c>
      <c r="BD55" s="1">
        <f t="shared" si="16"/>
        <v>226.93223558688175</v>
      </c>
      <c r="BE55" s="1">
        <f t="shared" si="17"/>
        <v>227.4946677819944</v>
      </c>
      <c r="BG55" s="24">
        <f t="shared" si="28"/>
        <v>50</v>
      </c>
      <c r="BH55" s="32">
        <f t="shared" si="24"/>
        <v>9.848312861453053</v>
      </c>
      <c r="BI55" s="20">
        <f t="shared" si="25"/>
        <v>7.709764413118251</v>
      </c>
      <c r="BJ55" s="20">
        <f t="shared" si="26"/>
        <v>7.221332218005614</v>
      </c>
      <c r="BK55" s="35"/>
      <c r="BL55" s="19"/>
      <c r="BM55" s="40"/>
      <c r="BN55" s="44">
        <f t="shared" si="29"/>
        <v>50</v>
      </c>
      <c r="BO55" s="32">
        <f>LENGTH1-BH55</f>
        <v>14.294687138546948</v>
      </c>
      <c r="BP55" s="20">
        <f>LENGTH2-BI55</f>
        <v>16.373235586881748</v>
      </c>
      <c r="BQ55" s="20">
        <f>LENGTH3-BJ55</f>
        <v>17.679667781994386</v>
      </c>
      <c r="BR55" s="45"/>
      <c r="BT55" s="39"/>
    </row>
    <row r="56" spans="1:72" ht="12.75">
      <c r="A56">
        <f t="shared" si="18"/>
        <v>50</v>
      </c>
      <c r="B56">
        <v>20.374</v>
      </c>
      <c r="C56">
        <v>-27.4723</v>
      </c>
      <c r="D56">
        <v>84.8826</v>
      </c>
      <c r="E56" s="1">
        <f t="shared" si="19"/>
        <v>0.5290079961588475</v>
      </c>
      <c r="G56">
        <v>70.2389</v>
      </c>
      <c r="H56">
        <v>-29.5481</v>
      </c>
      <c r="I56">
        <v>83.2503</v>
      </c>
      <c r="J56" s="1">
        <f t="shared" si="20"/>
        <v>0.5743891537973186</v>
      </c>
      <c r="L56">
        <v>43.2199</v>
      </c>
      <c r="M56">
        <v>-75.8175</v>
      </c>
      <c r="N56">
        <v>82.753</v>
      </c>
      <c r="O56" s="1">
        <f t="shared" si="21"/>
        <v>0.5576019817037885</v>
      </c>
      <c r="Q56">
        <v>39.3479</v>
      </c>
      <c r="R56">
        <v>-41.3781</v>
      </c>
      <c r="S56">
        <v>8.6552</v>
      </c>
      <c r="T56" s="1">
        <f t="shared" si="22"/>
        <v>0.3876016253835881</v>
      </c>
      <c r="V56" s="1">
        <f t="shared" si="0"/>
        <v>39.3479</v>
      </c>
      <c r="W56" s="1">
        <f t="shared" si="1"/>
        <v>-41.3781</v>
      </c>
      <c r="X56" s="1">
        <f t="shared" si="2"/>
        <v>307.625</v>
      </c>
      <c r="Y56" s="1">
        <f t="shared" si="23"/>
        <v>0.37461282679587893</v>
      </c>
      <c r="AA56" s="1">
        <f t="shared" si="3"/>
        <v>223.98115302991457</v>
      </c>
      <c r="AB56" s="1">
        <f t="shared" si="4"/>
        <v>226.79993117523208</v>
      </c>
      <c r="AC56" s="1">
        <f t="shared" si="5"/>
        <v>227.52687981941827</v>
      </c>
      <c r="AE56" s="1">
        <f t="shared" si="6"/>
        <v>49.934773464390524</v>
      </c>
      <c r="AF56" s="1">
        <f t="shared" si="7"/>
        <v>53.58293613315716</v>
      </c>
      <c r="AG56" s="1">
        <f t="shared" si="8"/>
        <v>53.51381789790371</v>
      </c>
      <c r="AI56" s="1">
        <f t="shared" si="9"/>
        <v>83.97128685593594</v>
      </c>
      <c r="AJ56" s="1">
        <f t="shared" si="10"/>
        <v>81.61350475340348</v>
      </c>
      <c r="AK56" s="1">
        <f t="shared" si="11"/>
        <v>81.23873314691537</v>
      </c>
      <c r="AN56" s="15">
        <f t="shared" si="12"/>
        <v>13.104595619574225</v>
      </c>
      <c r="AO56" s="15">
        <f t="shared" si="13"/>
        <v>20.71034437251489</v>
      </c>
      <c r="AP56" s="15">
        <f t="shared" si="14"/>
        <v>11.213586530898148</v>
      </c>
      <c r="AS56">
        <v>197</v>
      </c>
      <c r="AT56" s="1">
        <v>214.577</v>
      </c>
      <c r="AU56" s="1">
        <v>224.853</v>
      </c>
      <c r="AV56" s="1">
        <v>229.441</v>
      </c>
      <c r="BB56" s="24">
        <f t="shared" si="27"/>
        <v>51</v>
      </c>
      <c r="BC56" s="32">
        <f t="shared" si="15"/>
        <v>223.98115302991457</v>
      </c>
      <c r="BD56" s="1">
        <f t="shared" si="16"/>
        <v>226.79993117523208</v>
      </c>
      <c r="BE56" s="1">
        <f t="shared" si="17"/>
        <v>227.52687981941827</v>
      </c>
      <c r="BG56" s="24">
        <f t="shared" si="28"/>
        <v>51</v>
      </c>
      <c r="BH56" s="32">
        <f t="shared" si="24"/>
        <v>10.007846970085438</v>
      </c>
      <c r="BI56" s="20">
        <f t="shared" si="25"/>
        <v>7.842068824767921</v>
      </c>
      <c r="BJ56" s="20">
        <f t="shared" si="26"/>
        <v>7.189120180581739</v>
      </c>
      <c r="BK56" s="35"/>
      <c r="BL56" s="19"/>
      <c r="BM56" s="40"/>
      <c r="BN56" s="44">
        <f t="shared" si="29"/>
        <v>51</v>
      </c>
      <c r="BO56" s="32">
        <f>LENGTH1-BH56</f>
        <v>14.135153029914562</v>
      </c>
      <c r="BP56" s="20">
        <f>LENGTH2-BI56</f>
        <v>16.240931175232078</v>
      </c>
      <c r="BQ56" s="20">
        <f>LENGTH3-BJ56</f>
        <v>17.71187981941826</v>
      </c>
      <c r="BR56" s="45"/>
      <c r="BT56" s="39"/>
    </row>
    <row r="57" spans="1:72" ht="12.75">
      <c r="A57">
        <f t="shared" si="18"/>
        <v>51</v>
      </c>
      <c r="B57">
        <v>20.1715</v>
      </c>
      <c r="C57">
        <v>-27.7967</v>
      </c>
      <c r="D57">
        <v>85.0524</v>
      </c>
      <c r="E57" s="1">
        <f t="shared" si="19"/>
        <v>0.4184180325942016</v>
      </c>
      <c r="G57">
        <v>70.0344</v>
      </c>
      <c r="H57">
        <v>-29.9038</v>
      </c>
      <c r="I57">
        <v>83.398</v>
      </c>
      <c r="J57" s="1">
        <f t="shared" si="20"/>
        <v>0.43607112951902427</v>
      </c>
      <c r="L57">
        <v>42.9849</v>
      </c>
      <c r="M57">
        <v>-76.1551</v>
      </c>
      <c r="N57">
        <v>82.8734</v>
      </c>
      <c r="O57" s="1">
        <f t="shared" si="21"/>
        <v>0.42859645355509735</v>
      </c>
      <c r="Q57">
        <v>39.1052</v>
      </c>
      <c r="R57">
        <v>-41.6517</v>
      </c>
      <c r="S57">
        <v>8.8058</v>
      </c>
      <c r="T57" s="1">
        <f t="shared" si="22"/>
        <v>0.39552573873263475</v>
      </c>
      <c r="V57" s="1">
        <f t="shared" si="0"/>
        <v>39.1052</v>
      </c>
      <c r="W57" s="1">
        <f t="shared" si="1"/>
        <v>-41.6517</v>
      </c>
      <c r="X57" s="1">
        <f t="shared" si="2"/>
        <v>307.625</v>
      </c>
      <c r="Y57" s="1">
        <f t="shared" si="23"/>
        <v>0.3657324842012215</v>
      </c>
      <c r="AA57" s="1">
        <f t="shared" si="3"/>
        <v>223.8057378430008</v>
      </c>
      <c r="AB57" s="1">
        <f t="shared" si="4"/>
        <v>226.65475087906276</v>
      </c>
      <c r="AC57" s="1">
        <f t="shared" si="5"/>
        <v>227.41771783704542</v>
      </c>
      <c r="AE57" s="1">
        <f t="shared" si="6"/>
        <v>49.93481457039768</v>
      </c>
      <c r="AF57" s="1">
        <f t="shared" si="7"/>
        <v>53.58295817795057</v>
      </c>
      <c r="AG57" s="1">
        <f t="shared" si="8"/>
        <v>53.51386839988304</v>
      </c>
      <c r="AI57" s="1">
        <f t="shared" si="9"/>
        <v>83.98261990673043</v>
      </c>
      <c r="AJ57" s="1">
        <f t="shared" si="10"/>
        <v>81.60644978985277</v>
      </c>
      <c r="AK57" s="1">
        <f t="shared" si="11"/>
        <v>81.21806229195852</v>
      </c>
      <c r="AN57" s="15">
        <f t="shared" si="12"/>
        <v>13.04326148427075</v>
      </c>
      <c r="AO57" s="15">
        <f t="shared" si="13"/>
        <v>20.76768916931421</v>
      </c>
      <c r="AP57" s="15">
        <f t="shared" si="14"/>
        <v>11.212446790942167</v>
      </c>
      <c r="AS57">
        <v>196</v>
      </c>
      <c r="AT57" s="1">
        <v>214.577</v>
      </c>
      <c r="AU57" s="1">
        <v>224.853</v>
      </c>
      <c r="AV57" s="1">
        <v>229.441</v>
      </c>
      <c r="BB57" s="24">
        <f t="shared" si="27"/>
        <v>52</v>
      </c>
      <c r="BC57" s="32">
        <f t="shared" si="15"/>
        <v>223.8057378430008</v>
      </c>
      <c r="BD57" s="1">
        <f t="shared" si="16"/>
        <v>226.65475087906276</v>
      </c>
      <c r="BE57" s="1">
        <f t="shared" si="17"/>
        <v>227.41771783704542</v>
      </c>
      <c r="BG57" s="24">
        <f t="shared" si="28"/>
        <v>52</v>
      </c>
      <c r="BH57" s="32">
        <f t="shared" si="24"/>
        <v>10.183262156999206</v>
      </c>
      <c r="BI57" s="20">
        <f t="shared" si="25"/>
        <v>7.987249120937236</v>
      </c>
      <c r="BJ57" s="20">
        <f t="shared" si="26"/>
        <v>7.298282162954592</v>
      </c>
      <c r="BK57" s="35"/>
      <c r="BL57" s="19"/>
      <c r="BM57" s="40"/>
      <c r="BN57" s="44">
        <f t="shared" si="29"/>
        <v>52</v>
      </c>
      <c r="BO57" s="32">
        <f>LENGTH1-BH57</f>
        <v>13.959737843000795</v>
      </c>
      <c r="BP57" s="20">
        <f>LENGTH2-BI57</f>
        <v>16.095750879062763</v>
      </c>
      <c r="BQ57" s="20">
        <f>LENGTH3-BJ57</f>
        <v>17.602717837045407</v>
      </c>
      <c r="BR57" s="45"/>
      <c r="BT57" s="39"/>
    </row>
    <row r="58" spans="1:72" ht="12.75">
      <c r="A58">
        <f t="shared" si="18"/>
        <v>52</v>
      </c>
      <c r="B58">
        <v>20.7506</v>
      </c>
      <c r="C58">
        <v>-28.3915</v>
      </c>
      <c r="D58">
        <v>85.2604</v>
      </c>
      <c r="E58" s="1">
        <f t="shared" si="19"/>
        <v>0.8558083021331324</v>
      </c>
      <c r="G58">
        <v>70.6</v>
      </c>
      <c r="H58">
        <v>-30.5306</v>
      </c>
      <c r="I58">
        <v>83.2755</v>
      </c>
      <c r="J58" s="1">
        <f t="shared" si="20"/>
        <v>0.8531048294318745</v>
      </c>
      <c r="L58">
        <v>43.5056</v>
      </c>
      <c r="M58">
        <v>-76.7537</v>
      </c>
      <c r="N58">
        <v>82.6088</v>
      </c>
      <c r="O58" s="1">
        <f t="shared" si="21"/>
        <v>0.8363394107657413</v>
      </c>
      <c r="Q58">
        <v>39.1881</v>
      </c>
      <c r="R58">
        <v>-41.7452</v>
      </c>
      <c r="S58">
        <v>8.803</v>
      </c>
      <c r="T58" s="1">
        <f t="shared" si="22"/>
        <v>0.12498999959996382</v>
      </c>
      <c r="V58" s="1">
        <f t="shared" si="0"/>
        <v>39.1881</v>
      </c>
      <c r="W58" s="1">
        <f t="shared" si="1"/>
        <v>-41.7452</v>
      </c>
      <c r="X58" s="1">
        <f t="shared" si="2"/>
        <v>307.625</v>
      </c>
      <c r="Y58" s="1">
        <f t="shared" si="23"/>
        <v>0.12495863315513243</v>
      </c>
      <c r="AA58" s="1">
        <f t="shared" si="3"/>
        <v>223.52690675419817</v>
      </c>
      <c r="AB58" s="1">
        <f t="shared" si="4"/>
        <v>226.81528357899518</v>
      </c>
      <c r="AC58" s="1">
        <f t="shared" si="5"/>
        <v>227.764189768585</v>
      </c>
      <c r="AE58" s="1">
        <f t="shared" si="6"/>
        <v>49.934739983101935</v>
      </c>
      <c r="AF58" s="1">
        <f t="shared" si="7"/>
        <v>53.58288881592704</v>
      </c>
      <c r="AG58" s="1">
        <f t="shared" si="8"/>
        <v>53.513768288170475</v>
      </c>
      <c r="AI58" s="1">
        <f t="shared" si="9"/>
        <v>84.1545025493442</v>
      </c>
      <c r="AJ58" s="1">
        <f t="shared" si="10"/>
        <v>81.54384015810761</v>
      </c>
      <c r="AK58" s="1">
        <f t="shared" si="11"/>
        <v>81.09077180719493</v>
      </c>
      <c r="AN58" s="15">
        <f t="shared" si="12"/>
        <v>12.550973640869875</v>
      </c>
      <c r="AO58" s="15">
        <f t="shared" si="13"/>
        <v>21.428322421479663</v>
      </c>
      <c r="AP58" s="15">
        <f t="shared" si="14"/>
        <v>10.997871525922754</v>
      </c>
      <c r="AS58">
        <v>195</v>
      </c>
      <c r="AT58" s="1">
        <v>214.577</v>
      </c>
      <c r="AU58" s="1">
        <v>224.853</v>
      </c>
      <c r="AV58" s="1">
        <v>229.441</v>
      </c>
      <c r="BB58" s="24">
        <f t="shared" si="27"/>
        <v>53</v>
      </c>
      <c r="BC58" s="32">
        <f t="shared" si="15"/>
        <v>223.52690675419817</v>
      </c>
      <c r="BD58" s="1">
        <f t="shared" si="16"/>
        <v>226.81528357899518</v>
      </c>
      <c r="BE58" s="1">
        <f t="shared" si="17"/>
        <v>227.764189768585</v>
      </c>
      <c r="BG58" s="24">
        <f t="shared" si="28"/>
        <v>53</v>
      </c>
      <c r="BH58" s="32">
        <f t="shared" si="24"/>
        <v>10.462093245801839</v>
      </c>
      <c r="BI58" s="20">
        <f t="shared" si="25"/>
        <v>7.826716421004818</v>
      </c>
      <c r="BJ58" s="20">
        <f t="shared" si="26"/>
        <v>6.95181023141501</v>
      </c>
      <c r="BK58" s="35"/>
      <c r="BL58" s="19"/>
      <c r="BM58" s="40"/>
      <c r="BN58" s="44">
        <f t="shared" si="29"/>
        <v>53</v>
      </c>
      <c r="BO58" s="32">
        <f>LENGTH1-BH58</f>
        <v>13.680906754198162</v>
      </c>
      <c r="BP58" s="20">
        <f>LENGTH2-BI58</f>
        <v>16.25628357899518</v>
      </c>
      <c r="BQ58" s="20">
        <f>LENGTH3-BJ58</f>
        <v>17.94918976858499</v>
      </c>
      <c r="BR58" s="45"/>
      <c r="BT58" s="39"/>
    </row>
    <row r="59" spans="1:72" ht="12.75">
      <c r="A59">
        <f t="shared" si="18"/>
        <v>53</v>
      </c>
      <c r="B59">
        <v>21.3305</v>
      </c>
      <c r="C59">
        <v>-28.988</v>
      </c>
      <c r="D59">
        <v>85.4622</v>
      </c>
      <c r="E59" s="1">
        <f t="shared" si="19"/>
        <v>0.8560487719750538</v>
      </c>
      <c r="G59">
        <v>71.1643</v>
      </c>
      <c r="H59">
        <v>-31.1579</v>
      </c>
      <c r="I59">
        <v>83.1469</v>
      </c>
      <c r="J59" s="1">
        <f t="shared" si="20"/>
        <v>0.8535090743512943</v>
      </c>
      <c r="L59">
        <v>44.0232</v>
      </c>
      <c r="M59">
        <v>-77.3513</v>
      </c>
      <c r="N59">
        <v>82.3384</v>
      </c>
      <c r="O59" s="1">
        <f t="shared" si="21"/>
        <v>0.8355547139475705</v>
      </c>
      <c r="Q59">
        <v>39.271</v>
      </c>
      <c r="R59">
        <v>-41.8386</v>
      </c>
      <c r="S59">
        <v>8.8007</v>
      </c>
      <c r="T59" s="1">
        <f t="shared" si="22"/>
        <v>0.12490500390296959</v>
      </c>
      <c r="V59" s="1">
        <f t="shared" si="0"/>
        <v>39.271</v>
      </c>
      <c r="W59" s="1">
        <f t="shared" si="1"/>
        <v>-41.8386</v>
      </c>
      <c r="X59" s="1">
        <f t="shared" si="2"/>
        <v>307.625</v>
      </c>
      <c r="Y59" s="1">
        <f t="shared" si="23"/>
        <v>0.12488382601442369</v>
      </c>
      <c r="AA59" s="1">
        <f t="shared" si="3"/>
        <v>223.2561514593719</v>
      </c>
      <c r="AB59" s="1">
        <f t="shared" si="4"/>
        <v>226.98387016920384</v>
      </c>
      <c r="AC59" s="1">
        <f t="shared" si="5"/>
        <v>228.11792434109603</v>
      </c>
      <c r="AE59" s="1">
        <f t="shared" si="6"/>
        <v>49.93472441638183</v>
      </c>
      <c r="AF59" s="1">
        <f t="shared" si="7"/>
        <v>53.58286279231448</v>
      </c>
      <c r="AG59" s="1">
        <f t="shared" si="8"/>
        <v>53.51378837851045</v>
      </c>
      <c r="AI59" s="1">
        <f t="shared" si="9"/>
        <v>84.32725572583665</v>
      </c>
      <c r="AJ59" s="1">
        <f t="shared" si="10"/>
        <v>81.47859728389243</v>
      </c>
      <c r="AK59" s="1">
        <f t="shared" si="11"/>
        <v>80.96344377972316</v>
      </c>
      <c r="AN59" s="15">
        <f t="shared" si="12"/>
        <v>12.057996158131118</v>
      </c>
      <c r="AO59" s="15">
        <f t="shared" si="13"/>
        <v>22.08744902589662</v>
      </c>
      <c r="AP59" s="15">
        <f t="shared" si="14"/>
        <v>10.7828457678796</v>
      </c>
      <c r="AS59">
        <v>194</v>
      </c>
      <c r="AT59" s="1">
        <v>214.577</v>
      </c>
      <c r="AU59" s="1">
        <v>224.853</v>
      </c>
      <c r="AV59" s="1">
        <v>229.441</v>
      </c>
      <c r="BB59" s="24">
        <f t="shared" si="27"/>
        <v>54</v>
      </c>
      <c r="BC59" s="32">
        <f t="shared" si="15"/>
        <v>223.2561514593719</v>
      </c>
      <c r="BD59" s="1">
        <f t="shared" si="16"/>
        <v>226.98387016920384</v>
      </c>
      <c r="BE59" s="1">
        <f t="shared" si="17"/>
        <v>228.11792434109603</v>
      </c>
      <c r="BG59" s="24">
        <f t="shared" si="28"/>
        <v>54</v>
      </c>
      <c r="BH59" s="32">
        <f t="shared" si="24"/>
        <v>10.732848540628112</v>
      </c>
      <c r="BI59" s="20">
        <f t="shared" si="25"/>
        <v>7.658129830796156</v>
      </c>
      <c r="BJ59" s="20">
        <f t="shared" si="26"/>
        <v>6.59807565890398</v>
      </c>
      <c r="BK59" s="35"/>
      <c r="BL59" s="19"/>
      <c r="BM59" s="40"/>
      <c r="BN59" s="44">
        <f t="shared" si="29"/>
        <v>54</v>
      </c>
      <c r="BO59" s="32">
        <f>LENGTH1-BH59</f>
        <v>13.410151459371889</v>
      </c>
      <c r="BP59" s="20">
        <f>LENGTH2-BI59</f>
        <v>16.424870169203842</v>
      </c>
      <c r="BQ59" s="20">
        <f>LENGTH3-BJ59</f>
        <v>18.30292434109602</v>
      </c>
      <c r="BR59" s="45"/>
      <c r="BT59" s="39"/>
    </row>
    <row r="60" spans="1:72" ht="12.75">
      <c r="A60">
        <f t="shared" si="18"/>
        <v>54</v>
      </c>
      <c r="B60">
        <v>21.9111</v>
      </c>
      <c r="C60">
        <v>-29.5862</v>
      </c>
      <c r="D60">
        <v>85.6579</v>
      </c>
      <c r="E60" s="1">
        <f t="shared" si="19"/>
        <v>0.8562932266461085</v>
      </c>
      <c r="G60">
        <v>71.7272</v>
      </c>
      <c r="H60">
        <v>-31.7855</v>
      </c>
      <c r="I60">
        <v>83.0124</v>
      </c>
      <c r="J60" s="1">
        <f t="shared" si="20"/>
        <v>0.8537144838879077</v>
      </c>
      <c r="L60">
        <v>44.5376</v>
      </c>
      <c r="M60">
        <v>-77.9477</v>
      </c>
      <c r="N60">
        <v>82.0622</v>
      </c>
      <c r="O60" s="1">
        <f t="shared" si="21"/>
        <v>0.8346177328573793</v>
      </c>
      <c r="Q60">
        <v>39.354</v>
      </c>
      <c r="R60">
        <v>-41.9319</v>
      </c>
      <c r="S60">
        <v>8.7988</v>
      </c>
      <c r="T60" s="1">
        <f t="shared" si="22"/>
        <v>0.1248899515573595</v>
      </c>
      <c r="V60" s="1">
        <f t="shared" si="0"/>
        <v>39.354</v>
      </c>
      <c r="W60" s="1">
        <f t="shared" si="1"/>
        <v>-41.9319</v>
      </c>
      <c r="X60" s="1">
        <f t="shared" si="2"/>
        <v>307.625</v>
      </c>
      <c r="Y60" s="1">
        <f t="shared" si="23"/>
        <v>0.1248754979970034</v>
      </c>
      <c r="AA60" s="1">
        <f t="shared" si="3"/>
        <v>222.993418179349</v>
      </c>
      <c r="AB60" s="1">
        <f t="shared" si="4"/>
        <v>227.16028171746925</v>
      </c>
      <c r="AC60" s="1">
        <f t="shared" si="5"/>
        <v>228.47884869816724</v>
      </c>
      <c r="AE60" s="1">
        <f t="shared" si="6"/>
        <v>49.934751525866226</v>
      </c>
      <c r="AF60" s="1">
        <f t="shared" si="7"/>
        <v>53.582888472347214</v>
      </c>
      <c r="AG60" s="1">
        <f t="shared" si="8"/>
        <v>53.513757511410084</v>
      </c>
      <c r="AI60" s="1">
        <f t="shared" si="9"/>
        <v>84.50080236483906</v>
      </c>
      <c r="AJ60" s="1">
        <f t="shared" si="10"/>
        <v>81.41083886361223</v>
      </c>
      <c r="AK60" s="1">
        <f t="shared" si="11"/>
        <v>80.83621261372389</v>
      </c>
      <c r="AN60" s="15">
        <f t="shared" si="12"/>
        <v>11.56435982126473</v>
      </c>
      <c r="AO60" s="15">
        <f t="shared" si="13"/>
        <v>22.744821197748248</v>
      </c>
      <c r="AP60" s="15">
        <f t="shared" si="14"/>
        <v>10.56742894569783</v>
      </c>
      <c r="AS60">
        <v>193</v>
      </c>
      <c r="AT60" s="1">
        <v>214.577</v>
      </c>
      <c r="AU60" s="1">
        <v>224.853</v>
      </c>
      <c r="AV60" s="1">
        <v>229.441</v>
      </c>
      <c r="BB60" s="24">
        <f t="shared" si="27"/>
        <v>55</v>
      </c>
      <c r="BC60" s="32">
        <f t="shared" si="15"/>
        <v>222.993418179349</v>
      </c>
      <c r="BD60" s="1">
        <f t="shared" si="16"/>
        <v>227.16028171746925</v>
      </c>
      <c r="BE60" s="1">
        <f t="shared" si="17"/>
        <v>228.47884869816724</v>
      </c>
      <c r="BG60" s="24">
        <f t="shared" si="28"/>
        <v>55</v>
      </c>
      <c r="BH60" s="32">
        <f t="shared" si="24"/>
        <v>10.995581820651012</v>
      </c>
      <c r="BI60" s="20">
        <f t="shared" si="25"/>
        <v>7.48171828253075</v>
      </c>
      <c r="BJ60" s="20">
        <f t="shared" si="26"/>
        <v>6.237151301832768</v>
      </c>
      <c r="BK60" s="35"/>
      <c r="BL60" s="19"/>
      <c r="BM60" s="40"/>
      <c r="BN60" s="44">
        <f t="shared" si="29"/>
        <v>55</v>
      </c>
      <c r="BO60" s="32">
        <f>LENGTH1-BH60</f>
        <v>13.147418179348989</v>
      </c>
      <c r="BP60" s="20">
        <f>LENGTH2-BI60</f>
        <v>16.60128171746925</v>
      </c>
      <c r="BQ60" s="20">
        <f>LENGTH3-BJ60</f>
        <v>18.663848698167232</v>
      </c>
      <c r="BR60" s="45"/>
      <c r="BT60" s="39"/>
    </row>
    <row r="61" spans="1:72" ht="12.75">
      <c r="A61">
        <f t="shared" si="18"/>
        <v>55</v>
      </c>
      <c r="B61">
        <v>22.4924</v>
      </c>
      <c r="C61">
        <v>-30.1861</v>
      </c>
      <c r="D61">
        <v>85.8476</v>
      </c>
      <c r="E61" s="1">
        <f t="shared" si="19"/>
        <v>0.8566071386580882</v>
      </c>
      <c r="G61">
        <v>72.2887</v>
      </c>
      <c r="H61">
        <v>-32.4135</v>
      </c>
      <c r="I61">
        <v>82.8719</v>
      </c>
      <c r="J61" s="1">
        <f t="shared" si="20"/>
        <v>0.8540529843048448</v>
      </c>
      <c r="L61">
        <v>45.0489</v>
      </c>
      <c r="M61">
        <v>-78.543</v>
      </c>
      <c r="N61">
        <v>81.7803</v>
      </c>
      <c r="O61" s="1">
        <f t="shared" si="21"/>
        <v>0.8338329508960536</v>
      </c>
      <c r="Q61">
        <v>39.4371</v>
      </c>
      <c r="R61">
        <v>-42.0251</v>
      </c>
      <c r="S61">
        <v>8.7975</v>
      </c>
      <c r="T61" s="1">
        <f t="shared" si="22"/>
        <v>0.12487409659333219</v>
      </c>
      <c r="V61" s="1">
        <f t="shared" si="0"/>
        <v>39.4371</v>
      </c>
      <c r="W61" s="1">
        <f t="shared" si="1"/>
        <v>-42.0251</v>
      </c>
      <c r="X61" s="1">
        <f t="shared" si="2"/>
        <v>307.625</v>
      </c>
      <c r="Y61" s="1">
        <f t="shared" si="23"/>
        <v>0.1248673295942572</v>
      </c>
      <c r="AA61" s="1">
        <f t="shared" si="3"/>
        <v>222.73863591629092</v>
      </c>
      <c r="AB61" s="1">
        <f t="shared" si="4"/>
        <v>227.3445984331495</v>
      </c>
      <c r="AC61" s="1">
        <f t="shared" si="5"/>
        <v>228.84684362634326</v>
      </c>
      <c r="AE61" s="1">
        <f t="shared" si="6"/>
        <v>49.93483348265017</v>
      </c>
      <c r="AF61" s="1">
        <f t="shared" si="7"/>
        <v>53.582917658989054</v>
      </c>
      <c r="AG61" s="1">
        <f t="shared" si="8"/>
        <v>53.513815030793694</v>
      </c>
      <c r="AI61" s="1">
        <f t="shared" si="9"/>
        <v>84.67510368974541</v>
      </c>
      <c r="AJ61" s="1">
        <f t="shared" si="10"/>
        <v>81.34067193551797</v>
      </c>
      <c r="AK61" s="1">
        <f t="shared" si="11"/>
        <v>80.70912060374506</v>
      </c>
      <c r="AN61" s="15">
        <f t="shared" si="12"/>
        <v>11.06999080612308</v>
      </c>
      <c r="AO61" s="15">
        <f t="shared" si="13"/>
        <v>23.400555551251088</v>
      </c>
      <c r="AP61" s="15">
        <f t="shared" si="14"/>
        <v>10.351515373485372</v>
      </c>
      <c r="AS61">
        <v>192</v>
      </c>
      <c r="AT61" s="1">
        <v>214.577</v>
      </c>
      <c r="AU61" s="1">
        <v>224.853</v>
      </c>
      <c r="AV61" s="1">
        <v>229.441</v>
      </c>
      <c r="BB61" s="24">
        <f t="shared" si="27"/>
        <v>56</v>
      </c>
      <c r="BC61" s="32">
        <f t="shared" si="15"/>
        <v>222.73863591629092</v>
      </c>
      <c r="BD61" s="1">
        <f t="shared" si="16"/>
        <v>227.3445984331495</v>
      </c>
      <c r="BE61" s="1">
        <f t="shared" si="17"/>
        <v>228.84684362634326</v>
      </c>
      <c r="BG61" s="24">
        <f t="shared" si="28"/>
        <v>56</v>
      </c>
      <c r="BH61" s="32">
        <f t="shared" si="24"/>
        <v>11.250364083709087</v>
      </c>
      <c r="BI61" s="20">
        <f t="shared" si="25"/>
        <v>7.297401566850482</v>
      </c>
      <c r="BJ61" s="20">
        <f t="shared" si="26"/>
        <v>5.86915637365675</v>
      </c>
      <c r="BK61" s="35"/>
      <c r="BL61" s="19"/>
      <c r="BM61" s="40"/>
      <c r="BN61" s="44">
        <f t="shared" si="29"/>
        <v>56</v>
      </c>
      <c r="BO61" s="32">
        <f>LENGTH1-BH61</f>
        <v>12.892635916290914</v>
      </c>
      <c r="BP61" s="20">
        <f>LENGTH2-BI61</f>
        <v>16.785598433149516</v>
      </c>
      <c r="BQ61" s="20">
        <f>LENGTH3-BJ61</f>
        <v>19.03184362634325</v>
      </c>
      <c r="BR61" s="45"/>
      <c r="BT61" s="39"/>
    </row>
    <row r="62" spans="1:72" ht="12.75">
      <c r="A62">
        <f t="shared" si="18"/>
        <v>56</v>
      </c>
      <c r="B62">
        <v>23.0744</v>
      </c>
      <c r="C62">
        <v>-30.7876</v>
      </c>
      <c r="D62">
        <v>86.0311</v>
      </c>
      <c r="E62" s="1">
        <f t="shared" si="19"/>
        <v>0.8568538381777845</v>
      </c>
      <c r="G62">
        <v>72.8487</v>
      </c>
      <c r="H62">
        <v>-33.0418</v>
      </c>
      <c r="I62">
        <v>82.7254</v>
      </c>
      <c r="J62" s="1">
        <f t="shared" si="20"/>
        <v>0.854296868775715</v>
      </c>
      <c r="L62">
        <v>45.557</v>
      </c>
      <c r="M62">
        <v>-79.137</v>
      </c>
      <c r="N62">
        <v>81.4927</v>
      </c>
      <c r="O62" s="1">
        <f t="shared" si="21"/>
        <v>0.8328957737916495</v>
      </c>
      <c r="Q62">
        <v>39.5202</v>
      </c>
      <c r="R62">
        <v>-42.1183</v>
      </c>
      <c r="S62">
        <v>8.7967</v>
      </c>
      <c r="T62" s="1">
        <f t="shared" si="22"/>
        <v>0.12486989228793118</v>
      </c>
      <c r="V62" s="1">
        <f t="shared" si="0"/>
        <v>39.5202</v>
      </c>
      <c r="W62" s="1">
        <f t="shared" si="1"/>
        <v>-42.1183</v>
      </c>
      <c r="X62" s="1">
        <f t="shared" si="2"/>
        <v>307.625</v>
      </c>
      <c r="Y62" s="1">
        <f t="shared" si="23"/>
        <v>0.12486732959425188</v>
      </c>
      <c r="AA62" s="1">
        <f t="shared" si="3"/>
        <v>222.49203495257984</v>
      </c>
      <c r="AB62" s="1">
        <f t="shared" si="4"/>
        <v>227.53681426235187</v>
      </c>
      <c r="AC62" s="1">
        <f t="shared" si="5"/>
        <v>229.22182314784078</v>
      </c>
      <c r="AE62" s="1">
        <f t="shared" si="6"/>
        <v>49.934857670969684</v>
      </c>
      <c r="AF62" s="1">
        <f t="shared" si="7"/>
        <v>53.58286947542096</v>
      </c>
      <c r="AG62" s="1">
        <f t="shared" si="8"/>
        <v>53.513819315014324</v>
      </c>
      <c r="AI62" s="1">
        <f t="shared" si="9"/>
        <v>84.85011659366384</v>
      </c>
      <c r="AJ62" s="1">
        <f t="shared" si="10"/>
        <v>81.26817824557408</v>
      </c>
      <c r="AK62" s="1">
        <f t="shared" si="11"/>
        <v>80.58231019077816</v>
      </c>
      <c r="AN62" s="15">
        <f t="shared" si="12"/>
        <v>10.575056117971215</v>
      </c>
      <c r="AO62" s="15">
        <f t="shared" si="13"/>
        <v>24.054551310527287</v>
      </c>
      <c r="AP62" s="15">
        <f t="shared" si="14"/>
        <v>10.134856925024502</v>
      </c>
      <c r="AS62">
        <v>191</v>
      </c>
      <c r="AT62" s="1">
        <v>214.577</v>
      </c>
      <c r="AU62" s="1">
        <v>224.853</v>
      </c>
      <c r="AV62" s="1">
        <v>229.441</v>
      </c>
      <c r="BB62" s="24">
        <f t="shared" si="27"/>
        <v>57</v>
      </c>
      <c r="BC62" s="32">
        <f t="shared" si="15"/>
        <v>222.49203495257984</v>
      </c>
      <c r="BD62" s="1">
        <f t="shared" si="16"/>
        <v>227.53681426235187</v>
      </c>
      <c r="BE62" s="1">
        <f t="shared" si="17"/>
        <v>229.22182314784078</v>
      </c>
      <c r="BG62" s="24">
        <f t="shared" si="28"/>
        <v>57</v>
      </c>
      <c r="BH62" s="32">
        <f t="shared" si="24"/>
        <v>11.496965047420161</v>
      </c>
      <c r="BI62" s="20">
        <f t="shared" si="25"/>
        <v>7.105185737648128</v>
      </c>
      <c r="BJ62" s="20">
        <f t="shared" si="26"/>
        <v>5.494176852159228</v>
      </c>
      <c r="BK62" s="35"/>
      <c r="BL62" s="19"/>
      <c r="BM62" s="40"/>
      <c r="BN62" s="44">
        <f t="shared" si="29"/>
        <v>57</v>
      </c>
      <c r="BO62" s="32">
        <f>LENGTH1-BH62</f>
        <v>12.64603495257984</v>
      </c>
      <c r="BP62" s="20">
        <f>LENGTH2-BI62</f>
        <v>16.97781426235187</v>
      </c>
      <c r="BQ62" s="20">
        <f>LENGTH3-BJ62</f>
        <v>19.406823147840772</v>
      </c>
      <c r="BR62" s="45"/>
      <c r="BT62" s="39"/>
    </row>
    <row r="63" spans="1:72" ht="12.75">
      <c r="A63">
        <f t="shared" si="18"/>
        <v>57</v>
      </c>
      <c r="B63">
        <v>22.8112</v>
      </c>
      <c r="C63">
        <v>-31.5115</v>
      </c>
      <c r="D63">
        <v>86.2059</v>
      </c>
      <c r="E63" s="1">
        <f t="shared" si="19"/>
        <v>0.7898483968458776</v>
      </c>
      <c r="G63">
        <v>72.5837</v>
      </c>
      <c r="H63">
        <v>-33.9644</v>
      </c>
      <c r="I63">
        <v>83.0169</v>
      </c>
      <c r="J63" s="1">
        <f t="shared" si="20"/>
        <v>1.0031889203933624</v>
      </c>
      <c r="L63">
        <v>45.0929</v>
      </c>
      <c r="M63">
        <v>-79.9299</v>
      </c>
      <c r="N63">
        <v>81.4194</v>
      </c>
      <c r="O63" s="1">
        <f t="shared" si="21"/>
        <v>0.9216572627609502</v>
      </c>
      <c r="Q63">
        <v>39.4122</v>
      </c>
      <c r="R63">
        <v>-42.4245</v>
      </c>
      <c r="S63">
        <v>8.9446</v>
      </c>
      <c r="T63" s="1">
        <f t="shared" si="22"/>
        <v>0.3567868411250663</v>
      </c>
      <c r="V63" s="1">
        <f t="shared" si="0"/>
        <v>39.4122</v>
      </c>
      <c r="W63" s="1">
        <f t="shared" si="1"/>
        <v>-42.4245</v>
      </c>
      <c r="X63" s="1">
        <f t="shared" si="2"/>
        <v>307.625</v>
      </c>
      <c r="Y63" s="1">
        <f t="shared" si="23"/>
        <v>0.32468821968159445</v>
      </c>
      <c r="AA63" s="1">
        <f t="shared" si="3"/>
        <v>222.30857971479645</v>
      </c>
      <c r="AB63" s="1">
        <f t="shared" si="4"/>
        <v>227.20193724937732</v>
      </c>
      <c r="AC63" s="1">
        <f t="shared" si="5"/>
        <v>229.36411849504708</v>
      </c>
      <c r="AE63" s="1">
        <f t="shared" si="6"/>
        <v>49.93483949768938</v>
      </c>
      <c r="AF63" s="1">
        <f t="shared" si="7"/>
        <v>53.58286368924304</v>
      </c>
      <c r="AG63" s="1">
        <f t="shared" si="8"/>
        <v>53.51379444311532</v>
      </c>
      <c r="AI63" s="1">
        <f t="shared" si="9"/>
        <v>84.8728921456681</v>
      </c>
      <c r="AJ63" s="1">
        <f t="shared" si="10"/>
        <v>81.33403324128922</v>
      </c>
      <c r="AK63" s="1">
        <f t="shared" si="11"/>
        <v>80.48045378160913</v>
      </c>
      <c r="AN63" s="15">
        <f t="shared" si="12"/>
        <v>10.082629020827072</v>
      </c>
      <c r="AO63" s="15">
        <f t="shared" si="13"/>
        <v>24.12607753034059</v>
      </c>
      <c r="AP63" s="15">
        <f t="shared" si="14"/>
        <v>10.51859298926486</v>
      </c>
      <c r="AS63">
        <v>190</v>
      </c>
      <c r="AT63" s="1">
        <v>214.577</v>
      </c>
      <c r="AU63" s="1">
        <v>224.853</v>
      </c>
      <c r="AV63" s="1">
        <v>229.441</v>
      </c>
      <c r="BB63" s="24">
        <f t="shared" si="27"/>
        <v>58</v>
      </c>
      <c r="BC63" s="32">
        <f t="shared" si="15"/>
        <v>222.30857971479645</v>
      </c>
      <c r="BD63" s="1">
        <f t="shared" si="16"/>
        <v>227.20193724937732</v>
      </c>
      <c r="BE63" s="1">
        <f t="shared" si="17"/>
        <v>229.36411849504708</v>
      </c>
      <c r="BG63" s="24">
        <f t="shared" si="28"/>
        <v>58</v>
      </c>
      <c r="BH63" s="32">
        <f t="shared" si="24"/>
        <v>11.680420285203553</v>
      </c>
      <c r="BI63" s="20">
        <f t="shared" si="25"/>
        <v>7.440062750622673</v>
      </c>
      <c r="BJ63" s="20">
        <f t="shared" si="26"/>
        <v>5.351881504952928</v>
      </c>
      <c r="BK63" s="35"/>
      <c r="BL63" s="19"/>
      <c r="BM63" s="40"/>
      <c r="BN63" s="44">
        <f t="shared" si="29"/>
        <v>58</v>
      </c>
      <c r="BO63" s="32">
        <f>LENGTH1-BH63</f>
        <v>12.462579714796448</v>
      </c>
      <c r="BP63" s="20">
        <f>LENGTH2-BI63</f>
        <v>16.642937249377326</v>
      </c>
      <c r="BQ63" s="20">
        <f>LENGTH3-BJ63</f>
        <v>19.54911849504707</v>
      </c>
      <c r="BR63" s="45"/>
      <c r="BT63" s="39"/>
    </row>
    <row r="64" spans="1:72" ht="12.75">
      <c r="A64">
        <f t="shared" si="18"/>
        <v>58</v>
      </c>
      <c r="B64">
        <v>22.5535</v>
      </c>
      <c r="C64">
        <v>-31.9141</v>
      </c>
      <c r="D64">
        <v>86.313</v>
      </c>
      <c r="E64" s="1">
        <f t="shared" si="19"/>
        <v>0.4898637157414297</v>
      </c>
      <c r="G64">
        <v>72.3295</v>
      </c>
      <c r="H64">
        <v>-34.3402</v>
      </c>
      <c r="I64">
        <v>83.1593</v>
      </c>
      <c r="J64" s="1">
        <f t="shared" si="20"/>
        <v>0.47552186069622615</v>
      </c>
      <c r="L64">
        <v>44.8613</v>
      </c>
      <c r="M64">
        <v>-80.3165</v>
      </c>
      <c r="N64">
        <v>81.4863</v>
      </c>
      <c r="O64" s="1">
        <f t="shared" si="21"/>
        <v>0.45560260095833705</v>
      </c>
      <c r="Q64">
        <v>39.2189</v>
      </c>
      <c r="R64">
        <v>-42.7278</v>
      </c>
      <c r="S64">
        <v>9.0516</v>
      </c>
      <c r="T64" s="1">
        <f t="shared" si="22"/>
        <v>0.3752396301032189</v>
      </c>
      <c r="V64" s="1">
        <f t="shared" si="0"/>
        <v>39.2189</v>
      </c>
      <c r="W64" s="1">
        <f t="shared" si="1"/>
        <v>-42.7278</v>
      </c>
      <c r="X64" s="1">
        <f t="shared" si="2"/>
        <v>307.625</v>
      </c>
      <c r="Y64" s="1">
        <f t="shared" si="23"/>
        <v>0.35966064560916355</v>
      </c>
      <c r="AA64" s="1">
        <f t="shared" si="3"/>
        <v>222.20187444945194</v>
      </c>
      <c r="AB64" s="1">
        <f t="shared" si="4"/>
        <v>227.04958520686623</v>
      </c>
      <c r="AC64" s="1">
        <f t="shared" si="5"/>
        <v>229.31083420357618</v>
      </c>
      <c r="AE64" s="1">
        <f t="shared" si="6"/>
        <v>49.93477706869231</v>
      </c>
      <c r="AF64" s="1">
        <f t="shared" si="7"/>
        <v>53.58284335428645</v>
      </c>
      <c r="AG64" s="1">
        <f t="shared" si="8"/>
        <v>53.51380475624958</v>
      </c>
      <c r="AI64" s="1">
        <f t="shared" si="9"/>
        <v>84.87052184178927</v>
      </c>
      <c r="AJ64" s="1">
        <f t="shared" si="10"/>
        <v>81.34779881591257</v>
      </c>
      <c r="AK64" s="1">
        <f t="shared" si="11"/>
        <v>80.45879912720092</v>
      </c>
      <c r="AN64" s="15">
        <f t="shared" si="12"/>
        <v>9.989563780921275</v>
      </c>
      <c r="AO64" s="15">
        <f t="shared" si="13"/>
        <v>24.122287986054864</v>
      </c>
      <c r="AP64" s="15">
        <f t="shared" si="14"/>
        <v>10.609029183293636</v>
      </c>
      <c r="AS64">
        <v>189</v>
      </c>
      <c r="AT64" s="1">
        <v>214.577</v>
      </c>
      <c r="AU64" s="1">
        <v>224.853</v>
      </c>
      <c r="AV64" s="1">
        <v>229.441</v>
      </c>
      <c r="BB64" s="24">
        <f t="shared" si="27"/>
        <v>59</v>
      </c>
      <c r="BC64" s="32">
        <f t="shared" si="15"/>
        <v>222.20187444945194</v>
      </c>
      <c r="BD64" s="1">
        <f t="shared" si="16"/>
        <v>227.04958520686623</v>
      </c>
      <c r="BE64" s="1">
        <f t="shared" si="17"/>
        <v>229.31083420357618</v>
      </c>
      <c r="BG64" s="24">
        <f t="shared" si="28"/>
        <v>59</v>
      </c>
      <c r="BH64" s="32">
        <f t="shared" si="24"/>
        <v>11.787125550548069</v>
      </c>
      <c r="BI64" s="20">
        <f t="shared" si="25"/>
        <v>7.59241479313377</v>
      </c>
      <c r="BJ64" s="20">
        <f t="shared" si="26"/>
        <v>5.40516579642383</v>
      </c>
      <c r="BK64" s="35"/>
      <c r="BL64" s="19"/>
      <c r="BM64" s="40"/>
      <c r="BN64" s="44">
        <f t="shared" si="29"/>
        <v>59</v>
      </c>
      <c r="BO64" s="32">
        <f>LENGTH1-BH64</f>
        <v>12.355874449451932</v>
      </c>
      <c r="BP64" s="20">
        <f>LENGTH2-BI64</f>
        <v>16.49058520686623</v>
      </c>
      <c r="BQ64" s="20">
        <f>LENGTH3-BJ64</f>
        <v>19.49583420357617</v>
      </c>
      <c r="BR64" s="45"/>
      <c r="BT64" s="39"/>
    </row>
    <row r="65" spans="1:72" ht="12.75">
      <c r="A65">
        <f t="shared" si="18"/>
        <v>59</v>
      </c>
      <c r="B65">
        <v>22.3753</v>
      </c>
      <c r="C65">
        <v>-32.4167</v>
      </c>
      <c r="D65">
        <v>86.4109</v>
      </c>
      <c r="E65" s="1">
        <f t="shared" si="19"/>
        <v>0.5421682487936718</v>
      </c>
      <c r="G65">
        <v>72.1478</v>
      </c>
      <c r="H65">
        <v>-35.0597</v>
      </c>
      <c r="I65">
        <v>83.3782</v>
      </c>
      <c r="J65" s="1">
        <f t="shared" si="20"/>
        <v>0.7737004265217864</v>
      </c>
      <c r="L65">
        <v>44.4687</v>
      </c>
      <c r="M65">
        <v>-80.8961</v>
      </c>
      <c r="N65">
        <v>81.3759</v>
      </c>
      <c r="O65" s="1">
        <f t="shared" si="21"/>
        <v>0.7087023916990827</v>
      </c>
      <c r="Q65">
        <v>39.2002</v>
      </c>
      <c r="R65">
        <v>-42.8808</v>
      </c>
      <c r="S65">
        <v>9.136</v>
      </c>
      <c r="T65" s="1">
        <f t="shared" si="22"/>
        <v>0.1757328939043548</v>
      </c>
      <c r="V65" s="1">
        <f t="shared" si="0"/>
        <v>39.2002</v>
      </c>
      <c r="W65" s="1">
        <f t="shared" si="1"/>
        <v>-42.8808</v>
      </c>
      <c r="X65" s="1">
        <f t="shared" si="2"/>
        <v>307.625</v>
      </c>
      <c r="Y65" s="1">
        <f t="shared" si="23"/>
        <v>0.15413854157867019</v>
      </c>
      <c r="AA65" s="1">
        <f t="shared" si="3"/>
        <v>222.09964585210398</v>
      </c>
      <c r="AB65" s="1">
        <f t="shared" si="4"/>
        <v>226.78920005416924</v>
      </c>
      <c r="AC65" s="1">
        <f t="shared" si="5"/>
        <v>229.48110026132872</v>
      </c>
      <c r="AE65" s="1">
        <f t="shared" si="6"/>
        <v>49.9348022379182</v>
      </c>
      <c r="AF65" s="1">
        <f t="shared" si="7"/>
        <v>53.58280831628743</v>
      </c>
      <c r="AG65" s="1">
        <f t="shared" si="8"/>
        <v>53.51375311936176</v>
      </c>
      <c r="AI65" s="1">
        <f t="shared" si="9"/>
        <v>84.8818426984932</v>
      </c>
      <c r="AJ65" s="1">
        <f t="shared" si="10"/>
        <v>81.41273342468132</v>
      </c>
      <c r="AK65" s="1">
        <f t="shared" si="11"/>
        <v>80.37255827536464</v>
      </c>
      <c r="AN65" s="15">
        <f t="shared" si="12"/>
        <v>9.557205553674635</v>
      </c>
      <c r="AO65" s="15">
        <f t="shared" si="13"/>
        <v>24.161155795793192</v>
      </c>
      <c r="AP65" s="15">
        <f t="shared" si="14"/>
        <v>10.970597630436473</v>
      </c>
      <c r="AS65">
        <v>188</v>
      </c>
      <c r="AT65" s="1">
        <v>214.577</v>
      </c>
      <c r="AU65" s="1">
        <v>224.853</v>
      </c>
      <c r="AV65" s="1">
        <v>229.441</v>
      </c>
      <c r="BB65" s="24">
        <f t="shared" si="27"/>
        <v>60</v>
      </c>
      <c r="BC65" s="32">
        <f t="shared" si="15"/>
        <v>222.09964585210398</v>
      </c>
      <c r="BD65" s="1">
        <f t="shared" si="16"/>
        <v>226.78920005416924</v>
      </c>
      <c r="BE65" s="1">
        <f t="shared" si="17"/>
        <v>229.48110026132872</v>
      </c>
      <c r="BG65" s="24">
        <f t="shared" si="28"/>
        <v>60</v>
      </c>
      <c r="BH65" s="32">
        <f t="shared" si="24"/>
        <v>11.889354147896029</v>
      </c>
      <c r="BI65" s="20">
        <f t="shared" si="25"/>
        <v>7.852799945830753</v>
      </c>
      <c r="BJ65" s="20">
        <f t="shared" si="26"/>
        <v>5.234899738671288</v>
      </c>
      <c r="BK65" s="35"/>
      <c r="BL65" s="19"/>
      <c r="BM65" s="40"/>
      <c r="BN65" s="44">
        <f t="shared" si="29"/>
        <v>60</v>
      </c>
      <c r="BO65" s="32">
        <f>LENGTH1-BH65</f>
        <v>12.253645852103972</v>
      </c>
      <c r="BP65" s="20">
        <f>LENGTH2-BI65</f>
        <v>16.230200054169245</v>
      </c>
      <c r="BQ65" s="20">
        <f>LENGTH3-BJ65</f>
        <v>19.66610026132871</v>
      </c>
      <c r="BR65" s="45"/>
      <c r="BT65" s="39"/>
    </row>
    <row r="66" spans="1:72" ht="12.75">
      <c r="A66">
        <f t="shared" si="18"/>
        <v>60</v>
      </c>
      <c r="B66">
        <v>22.1938</v>
      </c>
      <c r="C66">
        <v>-32.9174</v>
      </c>
      <c r="D66">
        <v>86.5059</v>
      </c>
      <c r="E66" s="1">
        <f t="shared" si="19"/>
        <v>0.540987744778014</v>
      </c>
      <c r="G66">
        <v>71.9615</v>
      </c>
      <c r="H66">
        <v>-35.7783</v>
      </c>
      <c r="I66">
        <v>83.5941</v>
      </c>
      <c r="J66" s="1">
        <f t="shared" si="20"/>
        <v>0.7731147780245828</v>
      </c>
      <c r="L66">
        <v>44.0728</v>
      </c>
      <c r="M66">
        <v>-81.472</v>
      </c>
      <c r="N66">
        <v>81.2627</v>
      </c>
      <c r="O66" s="1">
        <f t="shared" si="21"/>
        <v>0.7079631770085136</v>
      </c>
      <c r="Q66">
        <v>39.1817</v>
      </c>
      <c r="R66">
        <v>-43.0337</v>
      </c>
      <c r="S66">
        <v>9.2203</v>
      </c>
      <c r="T66" s="1">
        <f t="shared" si="22"/>
        <v>0.17557662145058206</v>
      </c>
      <c r="V66" s="1">
        <f t="shared" si="0"/>
        <v>39.1817</v>
      </c>
      <c r="W66" s="1">
        <f t="shared" si="1"/>
        <v>-43.0337</v>
      </c>
      <c r="X66" s="1">
        <f t="shared" si="2"/>
        <v>307.625</v>
      </c>
      <c r="Y66" s="1">
        <f t="shared" si="23"/>
        <v>0.1540151291269818</v>
      </c>
      <c r="AA66" s="1">
        <f t="shared" si="3"/>
        <v>222.0013167909371</v>
      </c>
      <c r="AB66" s="1">
        <f t="shared" si="4"/>
        <v>226.53255896671897</v>
      </c>
      <c r="AC66" s="1">
        <f t="shared" si="5"/>
        <v>229.65477706198493</v>
      </c>
      <c r="AE66" s="1">
        <f t="shared" si="6"/>
        <v>49.934830442688</v>
      </c>
      <c r="AF66" s="1">
        <f t="shared" si="7"/>
        <v>53.58291923122516</v>
      </c>
      <c r="AG66" s="1">
        <f t="shared" si="8"/>
        <v>53.513839036271726</v>
      </c>
      <c r="AI66" s="1">
        <f t="shared" si="9"/>
        <v>84.89034661371134</v>
      </c>
      <c r="AJ66" s="1">
        <f t="shared" si="10"/>
        <v>81.47711069137672</v>
      </c>
      <c r="AK66" s="1">
        <f t="shared" si="11"/>
        <v>80.28637134295754</v>
      </c>
      <c r="AN66" s="15">
        <f t="shared" si="12"/>
        <v>9.124685301703101</v>
      </c>
      <c r="AO66" s="15">
        <f t="shared" si="13"/>
        <v>24.200149958836022</v>
      </c>
      <c r="AP66" s="15">
        <f t="shared" si="14"/>
        <v>11.332095694139516</v>
      </c>
      <c r="AS66">
        <v>187</v>
      </c>
      <c r="AT66" s="1">
        <v>214.577</v>
      </c>
      <c r="AU66" s="1">
        <v>224.853</v>
      </c>
      <c r="AV66" s="1">
        <v>229.441</v>
      </c>
      <c r="BB66" s="24">
        <f t="shared" si="27"/>
        <v>61</v>
      </c>
      <c r="BC66" s="32">
        <f t="shared" si="15"/>
        <v>222.0013167909371</v>
      </c>
      <c r="BD66" s="1">
        <f t="shared" si="16"/>
        <v>226.53255896671897</v>
      </c>
      <c r="BE66" s="1">
        <f t="shared" si="17"/>
        <v>229.65477706198493</v>
      </c>
      <c r="BG66" s="24">
        <f t="shared" si="28"/>
        <v>61</v>
      </c>
      <c r="BH66" s="32">
        <f t="shared" si="24"/>
        <v>11.987683209062908</v>
      </c>
      <c r="BI66" s="20">
        <f t="shared" si="25"/>
        <v>8.10944103328103</v>
      </c>
      <c r="BJ66" s="20">
        <f t="shared" si="26"/>
        <v>5.061222938015078</v>
      </c>
      <c r="BK66" s="35"/>
      <c r="BL66" s="19"/>
      <c r="BM66" s="40"/>
      <c r="BN66" s="44">
        <f t="shared" si="29"/>
        <v>61</v>
      </c>
      <c r="BO66" s="32">
        <f>LENGTH1-BH66</f>
        <v>12.155316790937093</v>
      </c>
      <c r="BP66" s="20">
        <f>LENGTH2-BI66</f>
        <v>15.973558966718969</v>
      </c>
      <c r="BQ66" s="20">
        <f>LENGTH3-BJ66</f>
        <v>19.839777061984922</v>
      </c>
      <c r="BR66" s="45"/>
      <c r="BT66" s="39"/>
    </row>
    <row r="67" spans="1:72" ht="12.75">
      <c r="A67">
        <f t="shared" si="18"/>
        <v>61</v>
      </c>
      <c r="B67">
        <v>21.6705</v>
      </c>
      <c r="C67">
        <v>-33.5074</v>
      </c>
      <c r="D67">
        <v>86.5484</v>
      </c>
      <c r="E67" s="1">
        <f t="shared" si="19"/>
        <v>0.7897779054898882</v>
      </c>
      <c r="G67">
        <v>71.4307</v>
      </c>
      <c r="H67">
        <v>-36.673</v>
      </c>
      <c r="I67">
        <v>83.8317</v>
      </c>
      <c r="J67" s="1">
        <f t="shared" si="20"/>
        <v>1.0670944147543833</v>
      </c>
      <c r="L67">
        <v>43.2592</v>
      </c>
      <c r="M67">
        <v>-82.1722</v>
      </c>
      <c r="N67">
        <v>81.1267</v>
      </c>
      <c r="O67" s="1">
        <f t="shared" si="21"/>
        <v>1.0819986136774915</v>
      </c>
      <c r="Q67">
        <v>38.9232</v>
      </c>
      <c r="R67">
        <v>-43.303</v>
      </c>
      <c r="S67">
        <v>9.2802</v>
      </c>
      <c r="T67" s="1">
        <f t="shared" si="22"/>
        <v>0.3780644786276487</v>
      </c>
      <c r="V67" s="1">
        <f t="shared" si="0"/>
        <v>38.9232</v>
      </c>
      <c r="W67" s="1">
        <f t="shared" si="1"/>
        <v>-43.303</v>
      </c>
      <c r="X67" s="1">
        <f t="shared" si="2"/>
        <v>307.625</v>
      </c>
      <c r="Y67" s="1">
        <f t="shared" si="23"/>
        <v>0.3732890836871549</v>
      </c>
      <c r="AA67" s="1">
        <f t="shared" si="3"/>
        <v>221.96502540763035</v>
      </c>
      <c r="AB67" s="1">
        <f t="shared" si="4"/>
        <v>226.239111519516</v>
      </c>
      <c r="AC67" s="1">
        <f t="shared" si="5"/>
        <v>229.85015881554227</v>
      </c>
      <c r="AE67" s="1">
        <f t="shared" si="6"/>
        <v>49.934747283730196</v>
      </c>
      <c r="AF67" s="1">
        <f t="shared" si="7"/>
        <v>53.58290434354973</v>
      </c>
      <c r="AG67" s="1">
        <f t="shared" si="8"/>
        <v>53.51382585481999</v>
      </c>
      <c r="AI67" s="1">
        <f t="shared" si="9"/>
        <v>84.87196708253056</v>
      </c>
      <c r="AJ67" s="1">
        <f t="shared" si="10"/>
        <v>81.56748132987687</v>
      </c>
      <c r="AK67" s="1">
        <f t="shared" si="11"/>
        <v>80.20313168200938</v>
      </c>
      <c r="AN67" s="15">
        <f t="shared" si="12"/>
        <v>8.680485309581154</v>
      </c>
      <c r="AO67" s="15">
        <f t="shared" si="13"/>
        <v>24.148337186185863</v>
      </c>
      <c r="AP67" s="15">
        <f t="shared" si="14"/>
        <v>11.79832780585015</v>
      </c>
      <c r="AS67">
        <v>186</v>
      </c>
      <c r="AT67" s="1">
        <v>214.577</v>
      </c>
      <c r="AU67" s="1">
        <v>224.853</v>
      </c>
      <c r="AV67" s="1">
        <v>229.441</v>
      </c>
      <c r="BB67" s="24">
        <f t="shared" si="27"/>
        <v>62</v>
      </c>
      <c r="BC67" s="32">
        <f t="shared" si="15"/>
        <v>221.96502540763035</v>
      </c>
      <c r="BD67" s="1">
        <f t="shared" si="16"/>
        <v>226.239111519516</v>
      </c>
      <c r="BE67" s="1">
        <f t="shared" si="17"/>
        <v>229.85015881554227</v>
      </c>
      <c r="BG67" s="24">
        <f t="shared" si="28"/>
        <v>62</v>
      </c>
      <c r="BH67" s="32">
        <f t="shared" si="24"/>
        <v>12.023974592369655</v>
      </c>
      <c r="BI67" s="20">
        <f t="shared" si="25"/>
        <v>8.402888480483995</v>
      </c>
      <c r="BJ67" s="20">
        <f t="shared" si="26"/>
        <v>4.865841184457736</v>
      </c>
      <c r="BK67" s="35"/>
      <c r="BL67" s="19"/>
      <c r="BM67" s="40"/>
      <c r="BN67" s="44">
        <f t="shared" si="29"/>
        <v>62</v>
      </c>
      <c r="BO67" s="32">
        <f>LENGTH1-BH67</f>
        <v>12.119025407630346</v>
      </c>
      <c r="BP67" s="20">
        <f>LENGTH2-BI67</f>
        <v>15.680111519516004</v>
      </c>
      <c r="BQ67" s="20">
        <f>LENGTH3-BJ67</f>
        <v>20.035158815542264</v>
      </c>
      <c r="BR67" s="45"/>
      <c r="BT67" s="39"/>
    </row>
    <row r="68" spans="1:72" ht="12.75">
      <c r="A68">
        <f t="shared" si="18"/>
        <v>62</v>
      </c>
      <c r="B68">
        <v>21.3305</v>
      </c>
      <c r="C68">
        <v>-33.8627</v>
      </c>
      <c r="D68">
        <v>86.6295</v>
      </c>
      <c r="E68" s="1">
        <f t="shared" si="19"/>
        <v>0.4984127807350032</v>
      </c>
      <c r="G68">
        <v>71.0957</v>
      </c>
      <c r="H68">
        <v>-37.0181</v>
      </c>
      <c r="I68">
        <v>83.9925</v>
      </c>
      <c r="J68" s="1">
        <f t="shared" si="20"/>
        <v>0.5071248859994989</v>
      </c>
      <c r="L68">
        <v>42.9364</v>
      </c>
      <c r="M68">
        <v>-82.5201</v>
      </c>
      <c r="N68">
        <v>81.2098</v>
      </c>
      <c r="O68" s="1">
        <f t="shared" si="21"/>
        <v>0.48180894553754167</v>
      </c>
      <c r="Q68">
        <v>38.7121</v>
      </c>
      <c r="R68">
        <v>-43.6022</v>
      </c>
      <c r="S68">
        <v>9.383</v>
      </c>
      <c r="T68" s="1">
        <f t="shared" si="22"/>
        <v>0.38033102687002035</v>
      </c>
      <c r="V68" s="1">
        <f t="shared" si="0"/>
        <v>38.7121</v>
      </c>
      <c r="W68" s="1">
        <f t="shared" si="1"/>
        <v>-43.6022</v>
      </c>
      <c r="X68" s="1">
        <f t="shared" si="2"/>
        <v>307.625</v>
      </c>
      <c r="Y68" s="1">
        <f t="shared" si="23"/>
        <v>0.36617461681553576</v>
      </c>
      <c r="AA68" s="1">
        <f t="shared" si="3"/>
        <v>221.89184054187302</v>
      </c>
      <c r="AB68" s="1">
        <f t="shared" si="4"/>
        <v>226.06092757931432</v>
      </c>
      <c r="AC68" s="1">
        <f t="shared" si="5"/>
        <v>229.77443383009347</v>
      </c>
      <c r="AE68" s="1">
        <f t="shared" si="6"/>
        <v>49.93481199724295</v>
      </c>
      <c r="AF68" s="1">
        <f t="shared" si="7"/>
        <v>53.58284799989639</v>
      </c>
      <c r="AG68" s="1">
        <f t="shared" si="8"/>
        <v>53.51383594604297</v>
      </c>
      <c r="AI68" s="1">
        <f t="shared" si="9"/>
        <v>84.84830921118535</v>
      </c>
      <c r="AJ68" s="1">
        <f t="shared" si="10"/>
        <v>81.5942396754572</v>
      </c>
      <c r="AK68" s="1">
        <f t="shared" si="11"/>
        <v>80.19071338770743</v>
      </c>
      <c r="AN68" s="15">
        <f t="shared" si="12"/>
        <v>8.620096295403599</v>
      </c>
      <c r="AO68" s="15">
        <f t="shared" si="13"/>
        <v>24.072170734510205</v>
      </c>
      <c r="AP68" s="15">
        <f t="shared" si="14"/>
        <v>11.933292698422578</v>
      </c>
      <c r="AS68">
        <v>185</v>
      </c>
      <c r="AT68" s="1">
        <v>214.577</v>
      </c>
      <c r="AU68" s="1">
        <v>224.853</v>
      </c>
      <c r="AV68" s="1">
        <v>229.441</v>
      </c>
      <c r="BB68" s="24">
        <f t="shared" si="27"/>
        <v>63</v>
      </c>
      <c r="BC68" s="32">
        <f t="shared" si="15"/>
        <v>221.89184054187302</v>
      </c>
      <c r="BD68" s="1">
        <f t="shared" si="16"/>
        <v>226.06092757931432</v>
      </c>
      <c r="BE68" s="1">
        <f t="shared" si="17"/>
        <v>229.77443383009347</v>
      </c>
      <c r="BG68" s="24">
        <f t="shared" si="28"/>
        <v>63</v>
      </c>
      <c r="BH68" s="32">
        <f t="shared" si="24"/>
        <v>12.097159458126981</v>
      </c>
      <c r="BI68" s="20">
        <f t="shared" si="25"/>
        <v>8.581072420685672</v>
      </c>
      <c r="BJ68" s="20">
        <f t="shared" si="26"/>
        <v>4.941566169906537</v>
      </c>
      <c r="BK68" s="35"/>
      <c r="BL68" s="19"/>
      <c r="BM68" s="40"/>
      <c r="BN68" s="44">
        <f t="shared" si="29"/>
        <v>63</v>
      </c>
      <c r="BO68" s="32">
        <f>LENGTH1-BH68</f>
        <v>12.04584054187302</v>
      </c>
      <c r="BP68" s="20">
        <f>LENGTH2-BI68</f>
        <v>15.501927579314327</v>
      </c>
      <c r="BQ68" s="20">
        <f>LENGTH3-BJ68</f>
        <v>19.959433830093463</v>
      </c>
      <c r="BR68" s="45"/>
      <c r="BT68" s="39"/>
    </row>
    <row r="69" spans="1:72" ht="12.75">
      <c r="A69">
        <f t="shared" si="18"/>
        <v>63</v>
      </c>
      <c r="B69">
        <v>21.0366</v>
      </c>
      <c r="C69">
        <v>-34.2932</v>
      </c>
      <c r="D69">
        <v>86.6831</v>
      </c>
      <c r="E69" s="1">
        <f t="shared" si="19"/>
        <v>0.5240042175402814</v>
      </c>
      <c r="G69">
        <v>70.7972</v>
      </c>
      <c r="H69">
        <v>-37.5273</v>
      </c>
      <c r="I69">
        <v>84.0557</v>
      </c>
      <c r="J69" s="1">
        <f t="shared" si="20"/>
        <v>0.5936169893121265</v>
      </c>
      <c r="L69">
        <v>42.5614</v>
      </c>
      <c r="M69">
        <v>-82.9748</v>
      </c>
      <c r="N69">
        <v>81.1602</v>
      </c>
      <c r="O69" s="1">
        <f t="shared" si="21"/>
        <v>0.5914704134612332</v>
      </c>
      <c r="Q69">
        <v>38.4277</v>
      </c>
      <c r="R69">
        <v>-43.8868</v>
      </c>
      <c r="S69">
        <v>9.4206</v>
      </c>
      <c r="T69" s="1">
        <f t="shared" si="22"/>
        <v>0.4040968695746077</v>
      </c>
      <c r="V69" s="1">
        <f t="shared" si="0"/>
        <v>38.4277</v>
      </c>
      <c r="W69" s="1">
        <f t="shared" si="1"/>
        <v>-43.8868</v>
      </c>
      <c r="X69" s="1">
        <f t="shared" si="2"/>
        <v>307.625</v>
      </c>
      <c r="Y69" s="1">
        <f t="shared" si="23"/>
        <v>0.40234378334951</v>
      </c>
      <c r="AA69" s="1">
        <f t="shared" si="3"/>
        <v>221.8328440420399</v>
      </c>
      <c r="AB69" s="1">
        <f t="shared" si="4"/>
        <v>225.98995480549573</v>
      </c>
      <c r="AC69" s="1">
        <f t="shared" si="5"/>
        <v>229.85052721003274</v>
      </c>
      <c r="AE69" s="1">
        <f t="shared" si="6"/>
        <v>49.93475689266946</v>
      </c>
      <c r="AF69" s="1">
        <f t="shared" si="7"/>
        <v>53.5828291352743</v>
      </c>
      <c r="AG69" s="1">
        <f t="shared" si="8"/>
        <v>53.51371429839271</v>
      </c>
      <c r="AI69" s="1">
        <f t="shared" si="9"/>
        <v>84.86316776784466</v>
      </c>
      <c r="AJ69" s="1">
        <f t="shared" si="10"/>
        <v>81.60640687346829</v>
      </c>
      <c r="AK69" s="1">
        <f t="shared" si="11"/>
        <v>80.15364688524568</v>
      </c>
      <c r="AN69" s="15">
        <f t="shared" si="12"/>
        <v>8.445478442413105</v>
      </c>
      <c r="AO69" s="15">
        <f t="shared" si="13"/>
        <v>24.139022844510485</v>
      </c>
      <c r="AP69" s="15">
        <f t="shared" si="14"/>
        <v>12.02612898554289</v>
      </c>
      <c r="AS69">
        <v>184</v>
      </c>
      <c r="AT69" s="1">
        <v>214.577</v>
      </c>
      <c r="AU69" s="1">
        <v>224.853</v>
      </c>
      <c r="AV69" s="1">
        <v>229.441</v>
      </c>
      <c r="BB69" s="24">
        <f t="shared" si="27"/>
        <v>64</v>
      </c>
      <c r="BC69" s="32">
        <f t="shared" si="15"/>
        <v>221.8328440420399</v>
      </c>
      <c r="BD69" s="1">
        <f t="shared" si="16"/>
        <v>225.98995480549573</v>
      </c>
      <c r="BE69" s="1">
        <f t="shared" si="17"/>
        <v>229.85052721003274</v>
      </c>
      <c r="BG69" s="24">
        <f t="shared" si="28"/>
        <v>64</v>
      </c>
      <c r="BH69" s="32">
        <f t="shared" si="24"/>
        <v>12.156155957960095</v>
      </c>
      <c r="BI69" s="20">
        <f t="shared" si="25"/>
        <v>8.652045194504268</v>
      </c>
      <c r="BJ69" s="20">
        <f t="shared" si="26"/>
        <v>4.865472789967271</v>
      </c>
      <c r="BK69" s="35"/>
      <c r="BL69" s="19"/>
      <c r="BM69" s="40"/>
      <c r="BN69" s="44">
        <f t="shared" si="29"/>
        <v>64</v>
      </c>
      <c r="BO69" s="32">
        <f>LENGTH1-BH69</f>
        <v>11.986844042039905</v>
      </c>
      <c r="BP69" s="20">
        <f>LENGTH2-BI69</f>
        <v>15.43095480549573</v>
      </c>
      <c r="BQ69" s="20">
        <f>LENGTH3-BJ69</f>
        <v>20.03552721003273</v>
      </c>
      <c r="BR69" s="45"/>
      <c r="BT69" s="39"/>
    </row>
    <row r="70" spans="1:72" ht="12.75">
      <c r="A70">
        <f t="shared" si="18"/>
        <v>64</v>
      </c>
      <c r="B70">
        <v>20.8283</v>
      </c>
      <c r="C70">
        <v>-34.5378</v>
      </c>
      <c r="D70">
        <v>86.6329</v>
      </c>
      <c r="E70" s="1">
        <f t="shared" si="19"/>
        <v>0.3251739380700715</v>
      </c>
      <c r="G70">
        <v>70.5731</v>
      </c>
      <c r="H70">
        <v>-37.9778</v>
      </c>
      <c r="I70">
        <v>83.9667</v>
      </c>
      <c r="J70" s="1">
        <f t="shared" si="20"/>
        <v>0.5109716821899307</v>
      </c>
      <c r="L70">
        <v>42.1411</v>
      </c>
      <c r="M70">
        <v>-83.2959</v>
      </c>
      <c r="N70">
        <v>80.9641</v>
      </c>
      <c r="O70" s="1">
        <f t="shared" si="21"/>
        <v>0.5641032795508276</v>
      </c>
      <c r="Q70">
        <v>38.1327</v>
      </c>
      <c r="R70">
        <v>-43.9946</v>
      </c>
      <c r="S70">
        <v>9.334</v>
      </c>
      <c r="T70" s="1">
        <f t="shared" si="22"/>
        <v>0.32579963167566744</v>
      </c>
      <c r="V70" s="1">
        <f aca="true" t="shared" si="30" ref="V70:V133">xc</f>
        <v>38.1327</v>
      </c>
      <c r="W70" s="1">
        <f aca="true" t="shared" si="31" ref="W70:W133">yc</f>
        <v>-43.9946</v>
      </c>
      <c r="X70" s="1">
        <f aca="true" t="shared" si="32" ref="X70:X133">Height</f>
        <v>307.625</v>
      </c>
      <c r="Y70" s="1">
        <f t="shared" si="23"/>
        <v>0.3140793530304093</v>
      </c>
      <c r="AA70" s="1">
        <f aca="true" t="shared" si="33" ref="AA70:AA133">SQRT((xh-x_1)^2+(yh-y_1)^2+(zh-z_1)^2)</f>
        <v>221.8701908504385</v>
      </c>
      <c r="AB70" s="1">
        <f aca="true" t="shared" si="34" ref="AB70:AB133">SQRT((xh-x_2)^2+(yh-y_2)^2+(zh-z_2)^2)</f>
        <v>226.0787840406304</v>
      </c>
      <c r="AC70" s="1">
        <f aca="true" t="shared" si="35" ref="AC70:AC133">SQRT((xh-x_3)^2+(yh-y_3)^2+(zh-z_3)^2)</f>
        <v>230.07786299655166</v>
      </c>
      <c r="AE70" s="1">
        <f aca="true" t="shared" si="36" ref="AE70:AE133">SQRT((x_2-x_1)^2+(y_2-y_1)^2+(z_2-z_1)^2)</f>
        <v>49.93483102484677</v>
      </c>
      <c r="AF70" s="1">
        <f aca="true" t="shared" si="37" ref="AF70:AF133">SQRT((x_2-x_3)^2+(y_2-y_3)^2+(z_2-z_3)^2)</f>
        <v>53.58287430112349</v>
      </c>
      <c r="AG70" s="1">
        <f aca="true" t="shared" si="38" ref="AG70:AG133">SQRT((x_3-x_1)^2+(y_3-y_1)^2+(z_3-z_1)^2)</f>
        <v>53.513765078622534</v>
      </c>
      <c r="AI70" s="1">
        <f aca="true" t="shared" si="39" ref="AI70:AI133">ASIN((zh-z_1)/len1)*180/PI()</f>
        <v>84.90080975958492</v>
      </c>
      <c r="AJ70" s="1">
        <f aca="true" t="shared" si="40" ref="AJ70:AJ133">ASIN((zh-z_2)/len2)*180/PI()</f>
        <v>81.60835550499822</v>
      </c>
      <c r="AK70" s="1">
        <f aca="true" t="shared" si="41" ref="AK70:AK133">ASIN((zh-z_3)/len3)*180/PI()</f>
        <v>80.11311898153944</v>
      </c>
      <c r="AN70" s="15">
        <f aca="true" t="shared" si="42" ref="AN70:AN133">-((x_1-xh)*(y_2-yh)-(x_2-xh)*(y_1-yh))/(SQRT((x_1-x_2)^2+(y_1-y_2)^2))</f>
        <v>8.240469572042857</v>
      </c>
      <c r="AO70" s="15">
        <f aca="true" t="shared" si="43" ref="AO70:AO133">-((x_2-xh)*(y_3-yh)-(x_3-xh)*(y_2-yh))/(SQRT((x_2-x_3)^2+(y_2-y_3)^2))</f>
        <v>24.282236913563615</v>
      </c>
      <c r="AP70" s="15">
        <f aca="true" t="shared" si="44" ref="AP70:AP133">-((x_3-xh)*(y_1-yh)-(x_1-xh)*(y_3-yh))/(SQRT((x_3-x_1)^2+(y_3-y_1)^2))</f>
        <v>12.068156588634958</v>
      </c>
      <c r="AS70">
        <v>183</v>
      </c>
      <c r="AT70" s="1">
        <v>214.577</v>
      </c>
      <c r="AU70" s="1">
        <v>224.853</v>
      </c>
      <c r="AV70" s="1">
        <v>229.441</v>
      </c>
      <c r="BB70" s="24">
        <f t="shared" si="27"/>
        <v>65</v>
      </c>
      <c r="BC70" s="32">
        <f aca="true" t="shared" si="45" ref="BC70:BC133">SQRT((xh-x_1)^2+(yh-y_1)^2+(zh-z_1)^2)</f>
        <v>221.8701908504385</v>
      </c>
      <c r="BD70" s="1">
        <f aca="true" t="shared" si="46" ref="BD70:BD133">SQRT((xh-x_2)^2+(yh-y_2)^2+(zh-z_2)^2)</f>
        <v>226.0787840406304</v>
      </c>
      <c r="BE70" s="1">
        <f aca="true" t="shared" si="47" ref="BE70:BE133">SQRT((xh-x_3)^2+(yh-y_3)^2+(zh-z_3)^2)</f>
        <v>230.07786299655166</v>
      </c>
      <c r="BG70" s="24">
        <f t="shared" si="28"/>
        <v>65</v>
      </c>
      <c r="BH70" s="32">
        <f t="shared" si="24"/>
        <v>12.118809149561514</v>
      </c>
      <c r="BI70" s="20">
        <f t="shared" si="25"/>
        <v>8.563215959369586</v>
      </c>
      <c r="BJ70" s="20">
        <f t="shared" si="26"/>
        <v>4.63813700344835</v>
      </c>
      <c r="BK70" s="35"/>
      <c r="BL70" s="19"/>
      <c r="BM70" s="40"/>
      <c r="BN70" s="44">
        <f t="shared" si="29"/>
        <v>65</v>
      </c>
      <c r="BO70" s="32">
        <f>LENGTH1-BH70</f>
        <v>12.024190850438487</v>
      </c>
      <c r="BP70" s="20">
        <f>LENGTH2-BI70</f>
        <v>15.519784040630412</v>
      </c>
      <c r="BQ70" s="20">
        <f>LENGTH3-BJ70</f>
        <v>20.26286299655165</v>
      </c>
      <c r="BR70" s="45"/>
      <c r="BT70" s="39"/>
    </row>
    <row r="71" spans="1:72" ht="12.75">
      <c r="A71">
        <f aca="true" t="shared" si="48" ref="A71:A134">A70+1</f>
        <v>65</v>
      </c>
      <c r="B71">
        <v>20.6188</v>
      </c>
      <c r="C71">
        <v>-34.7828</v>
      </c>
      <c r="D71">
        <v>86.5821</v>
      </c>
      <c r="E71" s="1">
        <f aca="true" t="shared" si="49" ref="E71:E134">SQRT((B71-B70)^2+(C71-C70)^2+(D71-D70)^2)</f>
        <v>0.326337080332595</v>
      </c>
      <c r="G71">
        <v>70.3468</v>
      </c>
      <c r="H71">
        <v>-38.4288</v>
      </c>
      <c r="I71">
        <v>83.8772</v>
      </c>
      <c r="J71" s="1">
        <f aca="true" t="shared" si="50" ref="J71:J134">SQRT((G71-G70)^2+(H71-H70)^2+(I71-I70)^2)</f>
        <v>0.5124675014086243</v>
      </c>
      <c r="L71">
        <v>41.719</v>
      </c>
      <c r="M71">
        <v>-83.6162</v>
      </c>
      <c r="N71">
        <v>80.7675</v>
      </c>
      <c r="O71" s="1">
        <f aca="true" t="shared" si="51" ref="O71:O134">SQRT((L71-L70)^2+(M71-M70)^2+(N71-N70)^2)</f>
        <v>0.5651655155792892</v>
      </c>
      <c r="Q71">
        <v>37.8379</v>
      </c>
      <c r="R71">
        <v>-44.1022</v>
      </c>
      <c r="S71">
        <v>9.2474</v>
      </c>
      <c r="T71" s="1">
        <f aca="true" t="shared" si="52" ref="T71:T134">SQRT((Q71-Q70)^2+(R71-R70)^2+(S71-S70)^2)</f>
        <v>0.3255523920968823</v>
      </c>
      <c r="V71" s="1">
        <f t="shared" si="30"/>
        <v>37.8379</v>
      </c>
      <c r="W71" s="1">
        <f t="shared" si="31"/>
        <v>-44.1022</v>
      </c>
      <c r="X71" s="1">
        <f t="shared" si="32"/>
        <v>307.625</v>
      </c>
      <c r="Y71" s="1">
        <f aca="true" t="shared" si="53" ref="Y71:Y134">SQRT((V71-V70)^2+(W71-W70)^2+(X71-X70)^2)</f>
        <v>0.3138228799816903</v>
      </c>
      <c r="AA71" s="1">
        <f t="shared" si="33"/>
        <v>221.90834202791928</v>
      </c>
      <c r="AB71" s="1">
        <f t="shared" si="34"/>
        <v>226.1682870156866</v>
      </c>
      <c r="AC71" s="1">
        <f t="shared" si="35"/>
        <v>230.3057629314994</v>
      </c>
      <c r="AE71" s="1">
        <f t="shared" si="36"/>
        <v>49.93479532360176</v>
      </c>
      <c r="AF71" s="1">
        <f t="shared" si="37"/>
        <v>53.582854400358336</v>
      </c>
      <c r="AG71" s="1">
        <f t="shared" si="38"/>
        <v>53.513820352877076</v>
      </c>
      <c r="AI71" s="1">
        <f t="shared" si="39"/>
        <v>84.93812922929031</v>
      </c>
      <c r="AJ71" s="1">
        <f t="shared" si="40"/>
        <v>81.61001391660227</v>
      </c>
      <c r="AK71" s="1">
        <f t="shared" si="41"/>
        <v>80.07275403792764</v>
      </c>
      <c r="AN71" s="15">
        <f t="shared" si="42"/>
        <v>8.035346635489386</v>
      </c>
      <c r="AO71" s="15">
        <f t="shared" si="43"/>
        <v>24.425380773423633</v>
      </c>
      <c r="AP71" s="15">
        <f t="shared" si="44"/>
        <v>12.110197096433014</v>
      </c>
      <c r="AS71">
        <v>182</v>
      </c>
      <c r="AT71" s="1">
        <v>214.577</v>
      </c>
      <c r="AU71" s="1">
        <v>224.853</v>
      </c>
      <c r="AV71" s="1">
        <v>229.441</v>
      </c>
      <c r="BB71" s="24">
        <f t="shared" si="27"/>
        <v>66</v>
      </c>
      <c r="BC71" s="32">
        <f t="shared" si="45"/>
        <v>221.90834202791928</v>
      </c>
      <c r="BD71" s="1">
        <f t="shared" si="46"/>
        <v>226.1682870156866</v>
      </c>
      <c r="BE71" s="1">
        <f t="shared" si="47"/>
        <v>230.3057629314994</v>
      </c>
      <c r="BG71" s="24">
        <f t="shared" si="28"/>
        <v>66</v>
      </c>
      <c r="BH71" s="32">
        <f aca="true" t="shared" si="54" ref="BH71:BH134">233.989-BC71</f>
        <v>12.08065797208073</v>
      </c>
      <c r="BI71" s="20">
        <f aca="true" t="shared" si="55" ref="BI71:BI134">234.642-BD71</f>
        <v>8.473712984313408</v>
      </c>
      <c r="BJ71" s="20">
        <f aca="true" t="shared" si="56" ref="BJ71:BJ134">234.716-BE71</f>
        <v>4.4102370685006065</v>
      </c>
      <c r="BK71" s="35"/>
      <c r="BL71" s="19"/>
      <c r="BM71" s="40"/>
      <c r="BN71" s="44">
        <f t="shared" si="29"/>
        <v>66</v>
      </c>
      <c r="BO71" s="32">
        <f>LENGTH1-BH71</f>
        <v>12.062342027919271</v>
      </c>
      <c r="BP71" s="20">
        <f>LENGTH2-BI71</f>
        <v>15.60928701568659</v>
      </c>
      <c r="BQ71" s="20">
        <f>LENGTH3-BJ71</f>
        <v>20.490762931499393</v>
      </c>
      <c r="BR71" s="45"/>
      <c r="BT71" s="39"/>
    </row>
    <row r="72" spans="1:72" ht="12.75">
      <c r="A72">
        <f t="shared" si="48"/>
        <v>66</v>
      </c>
      <c r="B72">
        <v>20.0238</v>
      </c>
      <c r="C72">
        <v>-34.84</v>
      </c>
      <c r="D72">
        <v>86.4083</v>
      </c>
      <c r="E72" s="1">
        <f t="shared" si="49"/>
        <v>0.6224976144532595</v>
      </c>
      <c r="G72">
        <v>69.7417</v>
      </c>
      <c r="H72">
        <v>-38.7441</v>
      </c>
      <c r="I72">
        <v>83.8828</v>
      </c>
      <c r="J72" s="1">
        <f t="shared" si="50"/>
        <v>0.6823426265447655</v>
      </c>
      <c r="L72">
        <v>40.8871</v>
      </c>
      <c r="M72">
        <v>-83.7733</v>
      </c>
      <c r="N72">
        <v>80.579</v>
      </c>
      <c r="O72" s="1">
        <f t="shared" si="51"/>
        <v>0.8673351543665282</v>
      </c>
      <c r="Q72">
        <v>37.4837</v>
      </c>
      <c r="R72">
        <v>-44.1034</v>
      </c>
      <c r="S72">
        <v>9.1209</v>
      </c>
      <c r="T72" s="1">
        <f t="shared" si="52"/>
        <v>0.3761134536280231</v>
      </c>
      <c r="V72" s="1">
        <f t="shared" si="30"/>
        <v>37.4837</v>
      </c>
      <c r="W72" s="1">
        <f t="shared" si="31"/>
        <v>-44.1034</v>
      </c>
      <c r="X72" s="1">
        <f t="shared" si="32"/>
        <v>307.625</v>
      </c>
      <c r="Y72" s="1">
        <f t="shared" si="53"/>
        <v>0.3542020327440246</v>
      </c>
      <c r="AA72" s="1">
        <f t="shared" si="33"/>
        <v>222.09792220203232</v>
      </c>
      <c r="AB72" s="1">
        <f t="shared" si="34"/>
        <v>226.11915602471632</v>
      </c>
      <c r="AC72" s="1">
        <f t="shared" si="35"/>
        <v>230.5106726673843</v>
      </c>
      <c r="AE72" s="1">
        <f t="shared" si="36"/>
        <v>49.93485483577577</v>
      </c>
      <c r="AF72" s="1">
        <f t="shared" si="37"/>
        <v>53.582944004972326</v>
      </c>
      <c r="AG72" s="1">
        <f t="shared" si="38"/>
        <v>53.5137914398709</v>
      </c>
      <c r="AI72" s="1">
        <f t="shared" si="39"/>
        <v>84.89434107876399</v>
      </c>
      <c r="AJ72" s="1">
        <f t="shared" si="40"/>
        <v>81.68502971027333</v>
      </c>
      <c r="AK72" s="1">
        <f t="shared" si="41"/>
        <v>80.05353656373053</v>
      </c>
      <c r="AN72" s="15">
        <f t="shared" si="42"/>
        <v>7.8681397751416196</v>
      </c>
      <c r="AO72" s="15">
        <f t="shared" si="43"/>
        <v>24.268648763340803</v>
      </c>
      <c r="AP72" s="15">
        <f t="shared" si="44"/>
        <v>12.427880372064761</v>
      </c>
      <c r="AS72">
        <v>181</v>
      </c>
      <c r="AT72" s="1">
        <v>214.577</v>
      </c>
      <c r="AU72" s="1">
        <v>224.853</v>
      </c>
      <c r="AV72" s="1">
        <v>229.441</v>
      </c>
      <c r="BB72" s="24">
        <f aca="true" t="shared" si="57" ref="BB72:BB135">BB71+1</f>
        <v>67</v>
      </c>
      <c r="BC72" s="32">
        <f t="shared" si="45"/>
        <v>222.09792220203232</v>
      </c>
      <c r="BD72" s="1">
        <f t="shared" si="46"/>
        <v>226.11915602471632</v>
      </c>
      <c r="BE72" s="1">
        <f t="shared" si="47"/>
        <v>230.5106726673843</v>
      </c>
      <c r="BG72" s="24">
        <f aca="true" t="shared" si="58" ref="BG72:BG135">BG71+1</f>
        <v>67</v>
      </c>
      <c r="BH72" s="32">
        <f t="shared" si="54"/>
        <v>11.891077797967682</v>
      </c>
      <c r="BI72" s="20">
        <f t="shared" si="55"/>
        <v>8.522843975283678</v>
      </c>
      <c r="BJ72" s="20">
        <f t="shared" si="56"/>
        <v>4.2053273326156955</v>
      </c>
      <c r="BK72" s="35"/>
      <c r="BL72" s="19"/>
      <c r="BM72" s="40"/>
      <c r="BN72" s="44">
        <f aca="true" t="shared" si="59" ref="BN72:BN135">BN71+1</f>
        <v>67</v>
      </c>
      <c r="BO72" s="32">
        <f>LENGTH1-BH72</f>
        <v>12.251922202032318</v>
      </c>
      <c r="BP72" s="20">
        <f>LENGTH2-BI72</f>
        <v>15.56015602471632</v>
      </c>
      <c r="BQ72" s="20">
        <f>LENGTH3-BJ72</f>
        <v>20.695672667384304</v>
      </c>
      <c r="BR72" s="45"/>
      <c r="BT72" s="39"/>
    </row>
    <row r="73" spans="1:72" ht="12.75">
      <c r="A73">
        <f t="shared" si="48"/>
        <v>67</v>
      </c>
      <c r="B73">
        <v>19.4279</v>
      </c>
      <c r="C73">
        <v>-34.8945</v>
      </c>
      <c r="D73">
        <v>86.2331</v>
      </c>
      <c r="E73" s="1">
        <f t="shared" si="49"/>
        <v>0.6235078989074648</v>
      </c>
      <c r="G73">
        <v>69.1336</v>
      </c>
      <c r="H73">
        <v>-39.0569</v>
      </c>
      <c r="I73">
        <v>83.887</v>
      </c>
      <c r="J73" s="1">
        <f t="shared" si="50"/>
        <v>0.6838472709604017</v>
      </c>
      <c r="L73">
        <v>40.0542</v>
      </c>
      <c r="M73">
        <v>-83.9265</v>
      </c>
      <c r="N73">
        <v>80.3892</v>
      </c>
      <c r="O73" s="1">
        <f t="shared" si="51"/>
        <v>0.8678805735814046</v>
      </c>
      <c r="Q73">
        <v>37.1296</v>
      </c>
      <c r="R73">
        <v>-44.1047</v>
      </c>
      <c r="S73">
        <v>8.9945</v>
      </c>
      <c r="T73" s="1">
        <f t="shared" si="52"/>
        <v>0.37598598378130643</v>
      </c>
      <c r="V73" s="1">
        <f t="shared" si="30"/>
        <v>37.1296</v>
      </c>
      <c r="W73" s="1">
        <f t="shared" si="31"/>
        <v>-44.1047</v>
      </c>
      <c r="X73" s="1">
        <f t="shared" si="32"/>
        <v>307.625</v>
      </c>
      <c r="Y73" s="1">
        <f t="shared" si="53"/>
        <v>0.35410238632349933</v>
      </c>
      <c r="AA73" s="1">
        <f t="shared" si="33"/>
        <v>222.2893415180764</v>
      </c>
      <c r="AB73" s="1">
        <f t="shared" si="34"/>
        <v>226.0717340687243</v>
      </c>
      <c r="AC73" s="1">
        <f t="shared" si="35"/>
        <v>230.7172248490346</v>
      </c>
      <c r="AE73" s="1">
        <f t="shared" si="36"/>
        <v>49.93482123188186</v>
      </c>
      <c r="AF73" s="1">
        <f t="shared" si="37"/>
        <v>53.58289944898466</v>
      </c>
      <c r="AG73" s="1">
        <f t="shared" si="38"/>
        <v>53.5138528130801</v>
      </c>
      <c r="AI73" s="1">
        <f t="shared" si="39"/>
        <v>84.84975829788286</v>
      </c>
      <c r="AJ73" s="1">
        <f t="shared" si="40"/>
        <v>81.76024135419665</v>
      </c>
      <c r="AK73" s="1">
        <f t="shared" si="41"/>
        <v>80.03393397466994</v>
      </c>
      <c r="AN73" s="15">
        <f t="shared" si="42"/>
        <v>7.700889510454214</v>
      </c>
      <c r="AO73" s="15">
        <f t="shared" si="43"/>
        <v>24.11171014156462</v>
      </c>
      <c r="AP73" s="15">
        <f t="shared" si="44"/>
        <v>12.745419508511588</v>
      </c>
      <c r="AS73">
        <v>180</v>
      </c>
      <c r="AT73" s="1">
        <v>214.577</v>
      </c>
      <c r="AU73" s="1">
        <v>224.853</v>
      </c>
      <c r="AV73" s="1">
        <v>229.441</v>
      </c>
      <c r="BB73" s="24">
        <f t="shared" si="57"/>
        <v>68</v>
      </c>
      <c r="BC73" s="32">
        <f t="shared" si="45"/>
        <v>222.2893415180764</v>
      </c>
      <c r="BD73" s="1">
        <f t="shared" si="46"/>
        <v>226.0717340687243</v>
      </c>
      <c r="BE73" s="1">
        <f t="shared" si="47"/>
        <v>230.7172248490346</v>
      </c>
      <c r="BG73" s="24">
        <f t="shared" si="58"/>
        <v>68</v>
      </c>
      <c r="BH73" s="32">
        <f t="shared" si="54"/>
        <v>11.699658481923592</v>
      </c>
      <c r="BI73" s="20">
        <f t="shared" si="55"/>
        <v>8.570265931275685</v>
      </c>
      <c r="BJ73" s="20">
        <f t="shared" si="56"/>
        <v>3.9987751509654004</v>
      </c>
      <c r="BK73" s="35"/>
      <c r="BL73" s="19"/>
      <c r="BM73" s="40"/>
      <c r="BN73" s="44">
        <f t="shared" si="59"/>
        <v>68</v>
      </c>
      <c r="BO73" s="32">
        <f>LENGTH1-BH73</f>
        <v>12.443341518076409</v>
      </c>
      <c r="BP73" s="20">
        <f>LENGTH2-BI73</f>
        <v>15.512734068724313</v>
      </c>
      <c r="BQ73" s="20">
        <f>LENGTH3-BJ73</f>
        <v>20.9022248490346</v>
      </c>
      <c r="BR73" s="45"/>
      <c r="BT73" s="39"/>
    </row>
    <row r="74" spans="1:72" ht="12.75">
      <c r="A74">
        <f t="shared" si="48"/>
        <v>68</v>
      </c>
      <c r="B74">
        <v>18.8311</v>
      </c>
      <c r="C74">
        <v>-34.9465</v>
      </c>
      <c r="D74">
        <v>86.0567</v>
      </c>
      <c r="E74" s="1">
        <f t="shared" si="49"/>
        <v>0.6244927541613253</v>
      </c>
      <c r="G74">
        <v>68.5226</v>
      </c>
      <c r="H74">
        <v>-39.367</v>
      </c>
      <c r="I74">
        <v>83.8899</v>
      </c>
      <c r="J74" s="1">
        <f t="shared" si="50"/>
        <v>0.6851944395571261</v>
      </c>
      <c r="L74">
        <v>39.2203</v>
      </c>
      <c r="M74">
        <v>-84.0758</v>
      </c>
      <c r="N74">
        <v>80.1981</v>
      </c>
      <c r="O74" s="1">
        <f t="shared" si="51"/>
        <v>0.8684462620104948</v>
      </c>
      <c r="Q74">
        <v>36.7754</v>
      </c>
      <c r="R74">
        <v>-44.1061</v>
      </c>
      <c r="S74">
        <v>8.868</v>
      </c>
      <c r="T74" s="1">
        <f t="shared" si="52"/>
        <v>0.37611414490817036</v>
      </c>
      <c r="V74" s="1">
        <f t="shared" si="30"/>
        <v>36.7754</v>
      </c>
      <c r="W74" s="1">
        <f t="shared" si="31"/>
        <v>-44.1061</v>
      </c>
      <c r="X74" s="1">
        <f t="shared" si="32"/>
        <v>307.625</v>
      </c>
      <c r="Y74" s="1">
        <f t="shared" si="53"/>
        <v>0.35420276678761864</v>
      </c>
      <c r="AA74" s="1">
        <f t="shared" si="33"/>
        <v>222.4823762448163</v>
      </c>
      <c r="AB74" s="1">
        <f t="shared" si="34"/>
        <v>226.02596919084317</v>
      </c>
      <c r="AC74" s="1">
        <f t="shared" si="35"/>
        <v>230.92541934076897</v>
      </c>
      <c r="AE74" s="1">
        <f t="shared" si="36"/>
        <v>49.93476759473303</v>
      </c>
      <c r="AF74" s="1">
        <f t="shared" si="37"/>
        <v>53.582935436293525</v>
      </c>
      <c r="AG74" s="1">
        <f t="shared" si="38"/>
        <v>53.513837360910685</v>
      </c>
      <c r="AI74" s="1">
        <f t="shared" si="39"/>
        <v>84.80447021105341</v>
      </c>
      <c r="AJ74" s="1">
        <f t="shared" si="40"/>
        <v>81.83556562222793</v>
      </c>
      <c r="AK74" s="1">
        <f t="shared" si="41"/>
        <v>80.01395025139234</v>
      </c>
      <c r="AN74" s="15">
        <f t="shared" si="42"/>
        <v>7.5335449409716535</v>
      </c>
      <c r="AO74" s="15">
        <f t="shared" si="43"/>
        <v>23.95469498532953</v>
      </c>
      <c r="AP74" s="15">
        <f t="shared" si="44"/>
        <v>13.062710214134613</v>
      </c>
      <c r="AS74">
        <v>179</v>
      </c>
      <c r="AT74" s="1">
        <v>214.577</v>
      </c>
      <c r="AU74" s="1">
        <v>224.853</v>
      </c>
      <c r="AV74" s="1">
        <v>229.441</v>
      </c>
      <c r="BB74" s="24">
        <f t="shared" si="57"/>
        <v>69</v>
      </c>
      <c r="BC74" s="32">
        <f t="shared" si="45"/>
        <v>222.4823762448163</v>
      </c>
      <c r="BD74" s="1">
        <f t="shared" si="46"/>
        <v>226.02596919084317</v>
      </c>
      <c r="BE74" s="1">
        <f t="shared" si="47"/>
        <v>230.92541934076897</v>
      </c>
      <c r="BG74" s="24">
        <f t="shared" si="58"/>
        <v>69</v>
      </c>
      <c r="BH74" s="32">
        <f t="shared" si="54"/>
        <v>11.50662375518371</v>
      </c>
      <c r="BI74" s="20">
        <f t="shared" si="55"/>
        <v>8.616030809156825</v>
      </c>
      <c r="BJ74" s="20">
        <f t="shared" si="56"/>
        <v>3.79058065923104</v>
      </c>
      <c r="BK74" s="35"/>
      <c r="BL74" s="19"/>
      <c r="BM74" s="40"/>
      <c r="BN74" s="44">
        <f t="shared" si="59"/>
        <v>69</v>
      </c>
      <c r="BO74" s="32">
        <f>LENGTH1-BH74</f>
        <v>12.63637624481629</v>
      </c>
      <c r="BP74" s="20">
        <f>LENGTH2-BI74</f>
        <v>15.466969190843173</v>
      </c>
      <c r="BQ74" s="20">
        <f>LENGTH3-BJ74</f>
        <v>21.11041934076896</v>
      </c>
      <c r="BR74" s="45"/>
      <c r="BT74" s="39"/>
    </row>
    <row r="75" spans="1:72" ht="12.75">
      <c r="A75">
        <f t="shared" si="48"/>
        <v>69</v>
      </c>
      <c r="B75">
        <v>18.7284</v>
      </c>
      <c r="C75">
        <v>-35.1145</v>
      </c>
      <c r="D75">
        <v>86.1316</v>
      </c>
      <c r="E75" s="1">
        <f t="shared" si="49"/>
        <v>0.21066869724759635</v>
      </c>
      <c r="G75">
        <v>68.4194</v>
      </c>
      <c r="H75">
        <v>-39.5402</v>
      </c>
      <c r="I75">
        <v>83.9616</v>
      </c>
      <c r="J75" s="1">
        <f t="shared" si="50"/>
        <v>0.2139845087851027</v>
      </c>
      <c r="L75">
        <v>39.1116</v>
      </c>
      <c r="M75">
        <v>-84.2443</v>
      </c>
      <c r="N75">
        <v>80.257</v>
      </c>
      <c r="O75" s="1">
        <f t="shared" si="51"/>
        <v>0.20899078927072098</v>
      </c>
      <c r="Q75">
        <v>36.669</v>
      </c>
      <c r="R75">
        <v>-44.2522</v>
      </c>
      <c r="S75">
        <v>8.9394</v>
      </c>
      <c r="T75" s="1">
        <f t="shared" si="52"/>
        <v>0.19432995137137554</v>
      </c>
      <c r="V75" s="1">
        <f t="shared" si="30"/>
        <v>36.669</v>
      </c>
      <c r="W75" s="1">
        <f t="shared" si="31"/>
        <v>-44.2522</v>
      </c>
      <c r="X75" s="1">
        <f t="shared" si="32"/>
        <v>307.625</v>
      </c>
      <c r="Y75" s="1">
        <f t="shared" si="53"/>
        <v>0.18073784883084493</v>
      </c>
      <c r="AA75" s="1">
        <f t="shared" si="33"/>
        <v>222.40658473437787</v>
      </c>
      <c r="AB75" s="1">
        <f t="shared" si="34"/>
        <v>225.95487899959141</v>
      </c>
      <c r="AC75" s="1">
        <f t="shared" si="35"/>
        <v>230.87126668593908</v>
      </c>
      <c r="AE75" s="1">
        <f t="shared" si="36"/>
        <v>49.93486959520371</v>
      </c>
      <c r="AF75" s="1">
        <f t="shared" si="37"/>
        <v>53.58290547189466</v>
      </c>
      <c r="AG75" s="1">
        <f t="shared" si="38"/>
        <v>53.51376472871255</v>
      </c>
      <c r="AI75" s="1">
        <f t="shared" si="39"/>
        <v>84.80612083690747</v>
      </c>
      <c r="AJ75" s="1">
        <f t="shared" si="40"/>
        <v>81.83319060128353</v>
      </c>
      <c r="AK75" s="1">
        <f t="shared" si="41"/>
        <v>80.00598514556438</v>
      </c>
      <c r="AN75" s="15">
        <f t="shared" si="42"/>
        <v>7.510102903093817</v>
      </c>
      <c r="AO75" s="15">
        <f t="shared" si="43"/>
        <v>23.969360679017647</v>
      </c>
      <c r="AP75" s="15">
        <f t="shared" si="44"/>
        <v>13.06933825268493</v>
      </c>
      <c r="AS75">
        <v>178</v>
      </c>
      <c r="AT75" s="1">
        <v>214.577</v>
      </c>
      <c r="AU75" s="1">
        <v>224.853</v>
      </c>
      <c r="AV75" s="1">
        <v>229.441</v>
      </c>
      <c r="BB75" s="24">
        <f t="shared" si="57"/>
        <v>70</v>
      </c>
      <c r="BC75" s="32">
        <f t="shared" si="45"/>
        <v>222.40658473437787</v>
      </c>
      <c r="BD75" s="1">
        <f t="shared" si="46"/>
        <v>225.95487899959141</v>
      </c>
      <c r="BE75" s="1">
        <f t="shared" si="47"/>
        <v>230.87126668593908</v>
      </c>
      <c r="BG75" s="24">
        <f t="shared" si="58"/>
        <v>70</v>
      </c>
      <c r="BH75" s="32">
        <f t="shared" si="54"/>
        <v>11.582415265622132</v>
      </c>
      <c r="BI75" s="20">
        <f t="shared" si="55"/>
        <v>8.687121000408581</v>
      </c>
      <c r="BJ75" s="20">
        <f t="shared" si="56"/>
        <v>3.8447333140609317</v>
      </c>
      <c r="BK75" s="35"/>
      <c r="BL75" s="19"/>
      <c r="BM75" s="40"/>
      <c r="BN75" s="44">
        <f t="shared" si="59"/>
        <v>70</v>
      </c>
      <c r="BO75" s="32">
        <f>LENGTH1-BH75</f>
        <v>12.56058473437787</v>
      </c>
      <c r="BP75" s="20">
        <f>LENGTH2-BI75</f>
        <v>15.395878999591417</v>
      </c>
      <c r="BQ75" s="20">
        <f>LENGTH3-BJ75</f>
        <v>21.056266685939068</v>
      </c>
      <c r="BR75" s="45"/>
      <c r="BT75" s="39"/>
    </row>
    <row r="76" spans="1:72" ht="12.75">
      <c r="A76">
        <f t="shared" si="48"/>
        <v>70</v>
      </c>
      <c r="B76">
        <v>18.6258</v>
      </c>
      <c r="C76">
        <v>-35.2824</v>
      </c>
      <c r="D76">
        <v>86.2064</v>
      </c>
      <c r="E76" s="1">
        <f t="shared" si="49"/>
        <v>0.2105046555304662</v>
      </c>
      <c r="G76">
        <v>68.3161</v>
      </c>
      <c r="H76">
        <v>-39.7134</v>
      </c>
      <c r="I76">
        <v>84.0334</v>
      </c>
      <c r="J76" s="1">
        <f t="shared" si="50"/>
        <v>0.21406627478423096</v>
      </c>
      <c r="L76">
        <v>39.0029</v>
      </c>
      <c r="M76">
        <v>-84.4129</v>
      </c>
      <c r="N76">
        <v>80.3158</v>
      </c>
      <c r="O76" s="1">
        <f t="shared" si="51"/>
        <v>0.20904327303216316</v>
      </c>
      <c r="Q76">
        <v>36.5625</v>
      </c>
      <c r="R76">
        <v>-44.3982</v>
      </c>
      <c r="S76">
        <v>9.0108</v>
      </c>
      <c r="T76" s="1">
        <f t="shared" si="52"/>
        <v>0.19430957258972</v>
      </c>
      <c r="V76" s="1">
        <f t="shared" si="30"/>
        <v>36.5625</v>
      </c>
      <c r="W76" s="1">
        <f t="shared" si="31"/>
        <v>-44.3982</v>
      </c>
      <c r="X76" s="1">
        <f t="shared" si="32"/>
        <v>307.625</v>
      </c>
      <c r="Y76" s="1">
        <f t="shared" si="53"/>
        <v>0.18071593731599764</v>
      </c>
      <c r="AA76" s="1">
        <f t="shared" si="33"/>
        <v>222.3308782928948</v>
      </c>
      <c r="AB76" s="1">
        <f t="shared" si="34"/>
        <v>225.88369143114338</v>
      </c>
      <c r="AC76" s="1">
        <f t="shared" si="35"/>
        <v>230.81725276263472</v>
      </c>
      <c r="AE76" s="1">
        <f t="shared" si="36"/>
        <v>49.93477349593167</v>
      </c>
      <c r="AF76" s="1">
        <f t="shared" si="37"/>
        <v>53.58292213242947</v>
      </c>
      <c r="AG76" s="1">
        <f t="shared" si="38"/>
        <v>53.513843097090295</v>
      </c>
      <c r="AI76" s="1">
        <f t="shared" si="39"/>
        <v>84.80781662454315</v>
      </c>
      <c r="AJ76" s="1">
        <f t="shared" si="40"/>
        <v>81.83080832615208</v>
      </c>
      <c r="AK76" s="1">
        <f t="shared" si="41"/>
        <v>79.99797024308245</v>
      </c>
      <c r="AN76" s="15">
        <f t="shared" si="42"/>
        <v>7.4866357851559036</v>
      </c>
      <c r="AO76" s="15">
        <f t="shared" si="43"/>
        <v>23.984141548387413</v>
      </c>
      <c r="AP76" s="15">
        <f t="shared" si="44"/>
        <v>13.075825432897478</v>
      </c>
      <c r="AS76">
        <v>177</v>
      </c>
      <c r="AT76" s="1">
        <v>214.577</v>
      </c>
      <c r="AU76" s="1">
        <v>224.853</v>
      </c>
      <c r="AV76" s="1">
        <v>229.441</v>
      </c>
      <c r="BB76" s="24">
        <f t="shared" si="57"/>
        <v>71</v>
      </c>
      <c r="BC76" s="32">
        <f t="shared" si="45"/>
        <v>222.3308782928948</v>
      </c>
      <c r="BD76" s="1">
        <f t="shared" si="46"/>
        <v>225.88369143114338</v>
      </c>
      <c r="BE76" s="1">
        <f t="shared" si="47"/>
        <v>230.81725276263472</v>
      </c>
      <c r="BG76" s="24">
        <f t="shared" si="58"/>
        <v>71</v>
      </c>
      <c r="BH76" s="32">
        <f t="shared" si="54"/>
        <v>11.65812170710521</v>
      </c>
      <c r="BI76" s="20">
        <f t="shared" si="55"/>
        <v>8.75830856885662</v>
      </c>
      <c r="BJ76" s="20">
        <f t="shared" si="56"/>
        <v>3.898747237365285</v>
      </c>
      <c r="BK76" s="35"/>
      <c r="BL76" s="19"/>
      <c r="BM76" s="40"/>
      <c r="BN76" s="44">
        <f t="shared" si="59"/>
        <v>71</v>
      </c>
      <c r="BO76" s="32">
        <f>LENGTH1-BH76</f>
        <v>12.484878292894791</v>
      </c>
      <c r="BP76" s="20">
        <f>LENGTH2-BI76</f>
        <v>15.324691431143378</v>
      </c>
      <c r="BQ76" s="20">
        <f>LENGTH3-BJ76</f>
        <v>21.002252762634715</v>
      </c>
      <c r="BR76" s="45"/>
      <c r="BT76" s="39"/>
    </row>
    <row r="77" spans="1:72" ht="12.75">
      <c r="A77">
        <f t="shared" si="48"/>
        <v>71</v>
      </c>
      <c r="B77">
        <v>18.6973</v>
      </c>
      <c r="C77">
        <v>-35.5691</v>
      </c>
      <c r="D77">
        <v>86.2652</v>
      </c>
      <c r="E77" s="1">
        <f t="shared" si="49"/>
        <v>0.30127492428012703</v>
      </c>
      <c r="G77">
        <v>68.3787</v>
      </c>
      <c r="H77">
        <v>-40.0188</v>
      </c>
      <c r="I77">
        <v>83.9318</v>
      </c>
      <c r="J77" s="1">
        <f t="shared" si="50"/>
        <v>0.327887907675777</v>
      </c>
      <c r="L77">
        <v>39.0333</v>
      </c>
      <c r="M77">
        <v>-84.6972</v>
      </c>
      <c r="N77">
        <v>80.2149</v>
      </c>
      <c r="O77" s="1">
        <f t="shared" si="51"/>
        <v>0.3032020118666764</v>
      </c>
      <c r="Q77">
        <v>36.3944</v>
      </c>
      <c r="R77">
        <v>-44.5398</v>
      </c>
      <c r="S77">
        <v>8.9972</v>
      </c>
      <c r="T77" s="1">
        <f t="shared" si="52"/>
        <v>0.2202115573715421</v>
      </c>
      <c r="V77" s="1">
        <f t="shared" si="30"/>
        <v>36.3944</v>
      </c>
      <c r="W77" s="1">
        <f t="shared" si="31"/>
        <v>-44.5398</v>
      </c>
      <c r="X77" s="1">
        <f t="shared" si="32"/>
        <v>307.625</v>
      </c>
      <c r="Y77" s="1">
        <f t="shared" si="53"/>
        <v>0.21979119636600544</v>
      </c>
      <c r="AA77" s="1">
        <f t="shared" si="33"/>
        <v>222.2472088979747</v>
      </c>
      <c r="AB77" s="1">
        <f t="shared" si="34"/>
        <v>226.01345670939594</v>
      </c>
      <c r="AC77" s="1">
        <f t="shared" si="35"/>
        <v>230.94357351955043</v>
      </c>
      <c r="AE77" s="1">
        <f t="shared" si="36"/>
        <v>49.93481842972896</v>
      </c>
      <c r="AF77" s="1">
        <f t="shared" si="37"/>
        <v>53.58290094171833</v>
      </c>
      <c r="AG77" s="1">
        <f t="shared" si="38"/>
        <v>53.51382284699907</v>
      </c>
      <c r="AI77" s="1">
        <f t="shared" si="39"/>
        <v>84.8781603785098</v>
      </c>
      <c r="AJ77" s="1">
        <f t="shared" si="40"/>
        <v>81.7830481771452</v>
      </c>
      <c r="AK77" s="1">
        <f t="shared" si="41"/>
        <v>79.9644564256973</v>
      </c>
      <c r="AN77" s="15">
        <f t="shared" si="42"/>
        <v>7.356218181110441</v>
      </c>
      <c r="AO77" s="15">
        <f t="shared" si="43"/>
        <v>24.25152320954823</v>
      </c>
      <c r="AP77" s="15">
        <f t="shared" si="44"/>
        <v>12.920589189255725</v>
      </c>
      <c r="AS77">
        <v>176</v>
      </c>
      <c r="AT77" s="1">
        <v>214.577</v>
      </c>
      <c r="AU77" s="1">
        <v>224.853</v>
      </c>
      <c r="AV77" s="1">
        <v>229.441</v>
      </c>
      <c r="BB77" s="24">
        <f t="shared" si="57"/>
        <v>72</v>
      </c>
      <c r="BC77" s="32">
        <f t="shared" si="45"/>
        <v>222.2472088979747</v>
      </c>
      <c r="BD77" s="1">
        <f t="shared" si="46"/>
        <v>226.01345670939594</v>
      </c>
      <c r="BE77" s="1">
        <f t="shared" si="47"/>
        <v>230.94357351955043</v>
      </c>
      <c r="BG77" s="24">
        <f t="shared" si="58"/>
        <v>72</v>
      </c>
      <c r="BH77" s="32">
        <f t="shared" si="54"/>
        <v>11.741791102025303</v>
      </c>
      <c r="BI77" s="20">
        <f t="shared" si="55"/>
        <v>8.628543290604057</v>
      </c>
      <c r="BJ77" s="20">
        <f t="shared" si="56"/>
        <v>3.7724264804495817</v>
      </c>
      <c r="BK77" s="35"/>
      <c r="BL77" s="19"/>
      <c r="BM77" s="40"/>
      <c r="BN77" s="44">
        <f t="shared" si="59"/>
        <v>72</v>
      </c>
      <c r="BO77" s="32">
        <f>LENGTH1-BH77</f>
        <v>12.401208897974698</v>
      </c>
      <c r="BP77" s="20">
        <f>LENGTH2-BI77</f>
        <v>15.454456709395942</v>
      </c>
      <c r="BQ77" s="20">
        <f>LENGTH3-BJ77</f>
        <v>21.128573519550418</v>
      </c>
      <c r="BR77" s="45"/>
      <c r="BT77" s="39"/>
    </row>
    <row r="78" spans="1:72" ht="12.75">
      <c r="A78">
        <f t="shared" si="48"/>
        <v>72</v>
      </c>
      <c r="B78">
        <v>18.7689</v>
      </c>
      <c r="C78">
        <v>-35.8562</v>
      </c>
      <c r="D78">
        <v>86.3229</v>
      </c>
      <c r="E78" s="1">
        <f t="shared" si="49"/>
        <v>0.3014668472651722</v>
      </c>
      <c r="G78">
        <v>68.4408</v>
      </c>
      <c r="H78">
        <v>-40.3242</v>
      </c>
      <c r="I78">
        <v>83.8294</v>
      </c>
      <c r="J78" s="1">
        <f t="shared" si="50"/>
        <v>0.328041658939832</v>
      </c>
      <c r="L78">
        <v>39.0634</v>
      </c>
      <c r="M78">
        <v>-84.9815</v>
      </c>
      <c r="N78">
        <v>80.113</v>
      </c>
      <c r="O78" s="1">
        <f t="shared" si="51"/>
        <v>0.3035063590767109</v>
      </c>
      <c r="Q78">
        <v>36.2264</v>
      </c>
      <c r="R78">
        <v>-44.6813</v>
      </c>
      <c r="S78">
        <v>8.9838</v>
      </c>
      <c r="T78" s="1">
        <f t="shared" si="52"/>
        <v>0.22005865127279114</v>
      </c>
      <c r="V78" s="1">
        <f t="shared" si="30"/>
        <v>36.2264</v>
      </c>
      <c r="W78" s="1">
        <f t="shared" si="31"/>
        <v>-44.6813</v>
      </c>
      <c r="X78" s="1">
        <f t="shared" si="32"/>
        <v>307.625</v>
      </c>
      <c r="Y78" s="1">
        <f t="shared" si="53"/>
        <v>0.21965029023427202</v>
      </c>
      <c r="AA78" s="1">
        <f t="shared" si="33"/>
        <v>222.16495259304514</v>
      </c>
      <c r="AB78" s="1">
        <f t="shared" si="34"/>
        <v>226.14425145718383</v>
      </c>
      <c r="AC78" s="1">
        <f t="shared" si="35"/>
        <v>231.07112505252576</v>
      </c>
      <c r="AE78" s="1">
        <f t="shared" si="36"/>
        <v>49.93473956936192</v>
      </c>
      <c r="AF78" s="1">
        <f t="shared" si="37"/>
        <v>53.58281163778175</v>
      </c>
      <c r="AG78" s="1">
        <f t="shared" si="38"/>
        <v>53.51378035936165</v>
      </c>
      <c r="AI78" s="1">
        <f t="shared" si="39"/>
        <v>84.94863417921643</v>
      </c>
      <c r="AJ78" s="1">
        <f t="shared" si="40"/>
        <v>81.7352308740024</v>
      </c>
      <c r="AK78" s="1">
        <f t="shared" si="41"/>
        <v>79.93078906832964</v>
      </c>
      <c r="AN78" s="15">
        <f t="shared" si="42"/>
        <v>7.2256209153718</v>
      </c>
      <c r="AO78" s="15">
        <f t="shared" si="43"/>
        <v>24.51852750828582</v>
      </c>
      <c r="AP78" s="15">
        <f t="shared" si="44"/>
        <v>12.765290552221776</v>
      </c>
      <c r="AS78">
        <v>175</v>
      </c>
      <c r="AT78" s="1">
        <v>214.577</v>
      </c>
      <c r="AU78" s="1">
        <v>224.853</v>
      </c>
      <c r="AV78" s="1">
        <v>229.441</v>
      </c>
      <c r="BB78" s="24">
        <f t="shared" si="57"/>
        <v>73</v>
      </c>
      <c r="BC78" s="32">
        <f t="shared" si="45"/>
        <v>222.16495259304514</v>
      </c>
      <c r="BD78" s="1">
        <f t="shared" si="46"/>
        <v>226.14425145718383</v>
      </c>
      <c r="BE78" s="1">
        <f t="shared" si="47"/>
        <v>231.07112505252576</v>
      </c>
      <c r="BG78" s="24">
        <f t="shared" si="58"/>
        <v>73</v>
      </c>
      <c r="BH78" s="32">
        <f t="shared" si="54"/>
        <v>11.824047406954861</v>
      </c>
      <c r="BI78" s="20">
        <f t="shared" si="55"/>
        <v>8.497748542816169</v>
      </c>
      <c r="BJ78" s="20">
        <f t="shared" si="56"/>
        <v>3.64487494747425</v>
      </c>
      <c r="BK78" s="35"/>
      <c r="BL78" s="19"/>
      <c r="BM78" s="40"/>
      <c r="BN78" s="44">
        <f t="shared" si="59"/>
        <v>73</v>
      </c>
      <c r="BO78" s="32">
        <f>LENGTH1-BH78</f>
        <v>12.31895259304514</v>
      </c>
      <c r="BP78" s="20">
        <f>LENGTH2-BI78</f>
        <v>15.58525145718383</v>
      </c>
      <c r="BQ78" s="20">
        <f>LENGTH3-BJ78</f>
        <v>21.25612505252575</v>
      </c>
      <c r="BR78" s="45"/>
      <c r="BT78" s="39"/>
    </row>
    <row r="79" spans="1:72" ht="12.75">
      <c r="A79">
        <f t="shared" si="48"/>
        <v>73</v>
      </c>
      <c r="B79">
        <v>18.4802</v>
      </c>
      <c r="C79">
        <v>-36.1246</v>
      </c>
      <c r="D79">
        <v>86.4413</v>
      </c>
      <c r="E79" s="1">
        <f t="shared" si="49"/>
        <v>0.4115881558062594</v>
      </c>
      <c r="G79">
        <v>68.1538</v>
      </c>
      <c r="H79">
        <v>-40.5841</v>
      </c>
      <c r="I79">
        <v>83.9643</v>
      </c>
      <c r="J79" s="1">
        <f t="shared" si="50"/>
        <v>0.41001831666401556</v>
      </c>
      <c r="L79">
        <v>38.7854</v>
      </c>
      <c r="M79">
        <v>-85.2471</v>
      </c>
      <c r="N79">
        <v>80.244</v>
      </c>
      <c r="O79" s="1">
        <f t="shared" si="51"/>
        <v>0.40618759212955124</v>
      </c>
      <c r="Q79">
        <v>35.9642</v>
      </c>
      <c r="R79">
        <v>-44.9561</v>
      </c>
      <c r="S79">
        <v>9.1088</v>
      </c>
      <c r="T79" s="1">
        <f t="shared" si="52"/>
        <v>0.3998610758751087</v>
      </c>
      <c r="V79" s="1">
        <f t="shared" si="30"/>
        <v>35.9642</v>
      </c>
      <c r="W79" s="1">
        <f t="shared" si="31"/>
        <v>-44.9561</v>
      </c>
      <c r="X79" s="1">
        <f t="shared" si="32"/>
        <v>307.625</v>
      </c>
      <c r="Y79" s="1">
        <f t="shared" si="53"/>
        <v>0.3798208525081258</v>
      </c>
      <c r="AA79" s="1">
        <f t="shared" si="33"/>
        <v>222.04935215834337</v>
      </c>
      <c r="AB79" s="1">
        <f t="shared" si="34"/>
        <v>226.00750752275908</v>
      </c>
      <c r="AC79" s="1">
        <f t="shared" si="35"/>
        <v>230.94034513579476</v>
      </c>
      <c r="AE79" s="1">
        <f t="shared" si="36"/>
        <v>49.93484961637514</v>
      </c>
      <c r="AF79" s="1">
        <f t="shared" si="37"/>
        <v>53.58289950767876</v>
      </c>
      <c r="AG79" s="1">
        <f t="shared" si="38"/>
        <v>53.51380831691948</v>
      </c>
      <c r="AI79" s="1">
        <f t="shared" si="39"/>
        <v>84.93912309315046</v>
      </c>
      <c r="AJ79" s="1">
        <f t="shared" si="40"/>
        <v>81.73597825192338</v>
      </c>
      <c r="AK79" s="1">
        <f t="shared" si="41"/>
        <v>79.92761883736776</v>
      </c>
      <c r="AN79" s="15">
        <f t="shared" si="42"/>
        <v>7.2327667820300015</v>
      </c>
      <c r="AO79" s="15">
        <f t="shared" si="43"/>
        <v>24.49387241036627</v>
      </c>
      <c r="AP79" s="15">
        <f t="shared" si="44"/>
        <v>12.784279838939595</v>
      </c>
      <c r="AS79">
        <v>174</v>
      </c>
      <c r="AT79" s="1">
        <v>214.577</v>
      </c>
      <c r="AU79" s="1">
        <v>224.853</v>
      </c>
      <c r="AV79" s="1">
        <v>229.441</v>
      </c>
      <c r="BB79" s="24">
        <f t="shared" si="57"/>
        <v>74</v>
      </c>
      <c r="BC79" s="32">
        <f t="shared" si="45"/>
        <v>222.04935215834337</v>
      </c>
      <c r="BD79" s="1">
        <f t="shared" si="46"/>
        <v>226.00750752275908</v>
      </c>
      <c r="BE79" s="1">
        <f t="shared" si="47"/>
        <v>230.94034513579476</v>
      </c>
      <c r="BG79" s="24">
        <f t="shared" si="58"/>
        <v>74</v>
      </c>
      <c r="BH79" s="32">
        <f t="shared" si="54"/>
        <v>11.939647841656637</v>
      </c>
      <c r="BI79" s="20">
        <f t="shared" si="55"/>
        <v>8.634492477240912</v>
      </c>
      <c r="BJ79" s="20">
        <f t="shared" si="56"/>
        <v>3.7756548642052508</v>
      </c>
      <c r="BK79" s="35"/>
      <c r="BL79" s="19"/>
      <c r="BM79" s="40"/>
      <c r="BN79" s="44">
        <f t="shared" si="59"/>
        <v>74</v>
      </c>
      <c r="BO79" s="32">
        <f>LENGTH1-BH79</f>
        <v>12.203352158343364</v>
      </c>
      <c r="BP79" s="20">
        <f>LENGTH2-BI79</f>
        <v>15.448507522759087</v>
      </c>
      <c r="BQ79" s="20">
        <f>LENGTH3-BJ79</f>
        <v>21.12534513579475</v>
      </c>
      <c r="BR79" s="45"/>
      <c r="BT79" s="39"/>
    </row>
    <row r="80" spans="1:72" ht="12.75">
      <c r="A80">
        <f t="shared" si="48"/>
        <v>74</v>
      </c>
      <c r="B80">
        <v>18.38</v>
      </c>
      <c r="C80">
        <v>-36.3109</v>
      </c>
      <c r="D80">
        <v>86.4479</v>
      </c>
      <c r="E80" s="1">
        <f t="shared" si="49"/>
        <v>0.21163952844399994</v>
      </c>
      <c r="G80">
        <v>68.0328</v>
      </c>
      <c r="H80">
        <v>-40.929</v>
      </c>
      <c r="I80">
        <v>83.8477</v>
      </c>
      <c r="J80" s="1">
        <f t="shared" si="50"/>
        <v>0.38365683885472707</v>
      </c>
      <c r="L80">
        <v>38.5088</v>
      </c>
      <c r="M80">
        <v>-85.4877</v>
      </c>
      <c r="N80">
        <v>80.1075</v>
      </c>
      <c r="O80" s="1">
        <f t="shared" si="51"/>
        <v>0.3911881516610656</v>
      </c>
      <c r="Q80">
        <v>35.657</v>
      </c>
      <c r="R80">
        <v>-45.0477</v>
      </c>
      <c r="S80">
        <v>9.0582</v>
      </c>
      <c r="T80" s="1">
        <f t="shared" si="52"/>
        <v>0.3245346822760259</v>
      </c>
      <c r="V80" s="1">
        <f t="shared" si="30"/>
        <v>35.657</v>
      </c>
      <c r="W80" s="1">
        <f t="shared" si="31"/>
        <v>-45.0477</v>
      </c>
      <c r="X80" s="1">
        <f t="shared" si="32"/>
        <v>307.625</v>
      </c>
      <c r="Y80" s="1">
        <f t="shared" si="53"/>
        <v>0.32056574988604286</v>
      </c>
      <c r="AA80" s="1">
        <f t="shared" si="33"/>
        <v>222.02282758232315</v>
      </c>
      <c r="AB80" s="1">
        <f t="shared" si="34"/>
        <v>226.14472381778</v>
      </c>
      <c r="AC80" s="1">
        <f t="shared" si="35"/>
        <v>231.1011448900459</v>
      </c>
      <c r="AE80" s="1">
        <f t="shared" si="36"/>
        <v>49.934841899118894</v>
      </c>
      <c r="AF80" s="1">
        <f t="shared" si="37"/>
        <v>53.58295827714255</v>
      </c>
      <c r="AG80" s="1">
        <f t="shared" si="38"/>
        <v>53.51380120903393</v>
      </c>
      <c r="AI80" s="1">
        <f t="shared" si="39"/>
        <v>84.9974433129076</v>
      </c>
      <c r="AJ80" s="1">
        <f t="shared" si="40"/>
        <v>81.70221824425725</v>
      </c>
      <c r="AK80" s="1">
        <f t="shared" si="41"/>
        <v>79.89673187128636</v>
      </c>
      <c r="AN80" s="15">
        <f t="shared" si="42"/>
        <v>7.099263609528203</v>
      </c>
      <c r="AO80" s="15">
        <f t="shared" si="43"/>
        <v>24.714072130975207</v>
      </c>
      <c r="AP80" s="15">
        <f t="shared" si="44"/>
        <v>12.6798277346997</v>
      </c>
      <c r="AS80">
        <v>173</v>
      </c>
      <c r="AT80" s="1">
        <v>214.577</v>
      </c>
      <c r="AU80" s="1">
        <v>224.853</v>
      </c>
      <c r="AV80" s="1">
        <v>229.441</v>
      </c>
      <c r="BB80" s="24">
        <f t="shared" si="57"/>
        <v>75</v>
      </c>
      <c r="BC80" s="32">
        <f t="shared" si="45"/>
        <v>222.02282758232315</v>
      </c>
      <c r="BD80" s="1">
        <f t="shared" si="46"/>
        <v>226.14472381778</v>
      </c>
      <c r="BE80" s="1">
        <f t="shared" si="47"/>
        <v>231.1011448900459</v>
      </c>
      <c r="BG80" s="24">
        <f t="shared" si="58"/>
        <v>75</v>
      </c>
      <c r="BH80" s="32">
        <f t="shared" si="54"/>
        <v>11.966172417676859</v>
      </c>
      <c r="BI80" s="20">
        <f t="shared" si="55"/>
        <v>8.497276182219991</v>
      </c>
      <c r="BJ80" s="20">
        <f t="shared" si="56"/>
        <v>3.6148551099541066</v>
      </c>
      <c r="BK80" s="35"/>
      <c r="BL80" s="19"/>
      <c r="BM80" s="40"/>
      <c r="BN80" s="44">
        <f t="shared" si="59"/>
        <v>75</v>
      </c>
      <c r="BO80" s="32">
        <f>LENGTH1-BH80</f>
        <v>12.176827582323142</v>
      </c>
      <c r="BP80" s="20">
        <f>LENGTH2-BI80</f>
        <v>15.585723817780007</v>
      </c>
      <c r="BQ80" s="20">
        <f>LENGTH3-BJ80</f>
        <v>21.286144890045893</v>
      </c>
      <c r="BR80" s="45"/>
      <c r="BT80" s="39"/>
    </row>
    <row r="81" spans="1:72" ht="12.75">
      <c r="A81">
        <f t="shared" si="48"/>
        <v>75</v>
      </c>
      <c r="B81">
        <v>18.2792</v>
      </c>
      <c r="C81">
        <v>-36.4984</v>
      </c>
      <c r="D81">
        <v>86.4539</v>
      </c>
      <c r="E81" s="1">
        <f t="shared" si="49"/>
        <v>0.21296217974091058</v>
      </c>
      <c r="G81">
        <v>67.9104</v>
      </c>
      <c r="H81">
        <v>-41.275</v>
      </c>
      <c r="I81">
        <v>83.7305</v>
      </c>
      <c r="J81" s="1">
        <f t="shared" si="50"/>
        <v>0.3852708138439721</v>
      </c>
      <c r="L81">
        <v>38.2311</v>
      </c>
      <c r="M81">
        <v>-85.7286</v>
      </c>
      <c r="N81">
        <v>79.9704</v>
      </c>
      <c r="O81" s="1">
        <f t="shared" si="51"/>
        <v>0.3923601789172812</v>
      </c>
      <c r="Q81">
        <v>35.3498</v>
      </c>
      <c r="R81">
        <v>-45.1391</v>
      </c>
      <c r="S81">
        <v>9.0076</v>
      </c>
      <c r="T81" s="1">
        <f t="shared" si="52"/>
        <v>0.32447828895011854</v>
      </c>
      <c r="V81" s="1">
        <f t="shared" si="30"/>
        <v>35.3498</v>
      </c>
      <c r="W81" s="1">
        <f t="shared" si="31"/>
        <v>-45.1391</v>
      </c>
      <c r="X81" s="1">
        <f t="shared" si="32"/>
        <v>307.625</v>
      </c>
      <c r="Y81" s="1">
        <f t="shared" si="53"/>
        <v>0.32050865822937874</v>
      </c>
      <c r="AA81" s="1">
        <f t="shared" si="33"/>
        <v>221.99712285536495</v>
      </c>
      <c r="AB81" s="1">
        <f t="shared" si="34"/>
        <v>226.28272375817824</v>
      </c>
      <c r="AC81" s="1">
        <f t="shared" si="35"/>
        <v>231.26267814132916</v>
      </c>
      <c r="AE81" s="1">
        <f t="shared" si="36"/>
        <v>49.93484583494775</v>
      </c>
      <c r="AF81" s="1">
        <f t="shared" si="37"/>
        <v>53.582849433937355</v>
      </c>
      <c r="AG81" s="1">
        <f t="shared" si="38"/>
        <v>53.51379894849553</v>
      </c>
      <c r="AI81" s="1">
        <f t="shared" si="39"/>
        <v>85.05581464217978</v>
      </c>
      <c r="AJ81" s="1">
        <f t="shared" si="40"/>
        <v>81.66832832219919</v>
      </c>
      <c r="AK81" s="1">
        <f t="shared" si="41"/>
        <v>79.86580896801607</v>
      </c>
      <c r="AN81" s="15">
        <f t="shared" si="42"/>
        <v>6.965608246894364</v>
      </c>
      <c r="AO81" s="15">
        <f t="shared" si="43"/>
        <v>24.934204584980073</v>
      </c>
      <c r="AP81" s="15">
        <f t="shared" si="44"/>
        <v>12.575222478721797</v>
      </c>
      <c r="AS81">
        <v>172</v>
      </c>
      <c r="AT81" s="1">
        <v>214.577</v>
      </c>
      <c r="AU81" s="1">
        <v>224.853</v>
      </c>
      <c r="AV81" s="1">
        <v>229.441</v>
      </c>
      <c r="BB81" s="24">
        <f t="shared" si="57"/>
        <v>76</v>
      </c>
      <c r="BC81" s="32">
        <f t="shared" si="45"/>
        <v>221.99712285536495</v>
      </c>
      <c r="BD81" s="1">
        <f t="shared" si="46"/>
        <v>226.28272375817824</v>
      </c>
      <c r="BE81" s="1">
        <f t="shared" si="47"/>
        <v>231.26267814132916</v>
      </c>
      <c r="BG81" s="24">
        <f t="shared" si="58"/>
        <v>76</v>
      </c>
      <c r="BH81" s="32">
        <f t="shared" si="54"/>
        <v>11.991877144635055</v>
      </c>
      <c r="BI81" s="20">
        <f t="shared" si="55"/>
        <v>8.35927624182176</v>
      </c>
      <c r="BJ81" s="20">
        <f t="shared" si="56"/>
        <v>3.453321858670847</v>
      </c>
      <c r="BK81" s="35"/>
      <c r="BL81" s="19"/>
      <c r="BM81" s="40"/>
      <c r="BN81" s="44">
        <f t="shared" si="59"/>
        <v>76</v>
      </c>
      <c r="BO81" s="32">
        <f>LENGTH1-BH81</f>
        <v>12.151122855364946</v>
      </c>
      <c r="BP81" s="20">
        <f>LENGTH2-BI81</f>
        <v>15.723723758178238</v>
      </c>
      <c r="BQ81" s="20">
        <f>LENGTH3-BJ81</f>
        <v>21.447678141329153</v>
      </c>
      <c r="BR81" s="45"/>
      <c r="BT81" s="39"/>
    </row>
    <row r="82" spans="1:72" ht="12.75">
      <c r="A82">
        <f t="shared" si="48"/>
        <v>76</v>
      </c>
      <c r="B82">
        <v>18.0723</v>
      </c>
      <c r="C82">
        <v>-36.8816</v>
      </c>
      <c r="D82">
        <v>86.5951</v>
      </c>
      <c r="E82" s="1">
        <f t="shared" si="49"/>
        <v>0.4578070445067457</v>
      </c>
      <c r="G82">
        <v>67.7073</v>
      </c>
      <c r="H82">
        <v>-41.6249</v>
      </c>
      <c r="I82">
        <v>83.8842</v>
      </c>
      <c r="J82" s="1">
        <f t="shared" si="50"/>
        <v>0.4327855242495937</v>
      </c>
      <c r="L82">
        <v>38.0569</v>
      </c>
      <c r="M82">
        <v>-86.0936</v>
      </c>
      <c r="N82">
        <v>80.0745</v>
      </c>
      <c r="O82" s="1">
        <f t="shared" si="51"/>
        <v>0.4176211800184426</v>
      </c>
      <c r="Q82">
        <v>35.1743</v>
      </c>
      <c r="R82">
        <v>-45.4426</v>
      </c>
      <c r="S82">
        <v>9.1469</v>
      </c>
      <c r="T82" s="1">
        <f t="shared" si="52"/>
        <v>0.37724924121858716</v>
      </c>
      <c r="V82" s="1">
        <f t="shared" si="30"/>
        <v>35.1743</v>
      </c>
      <c r="W82" s="1">
        <f t="shared" si="31"/>
        <v>-45.4426</v>
      </c>
      <c r="X82" s="1">
        <f t="shared" si="32"/>
        <v>307.625</v>
      </c>
      <c r="Y82" s="1">
        <f t="shared" si="53"/>
        <v>0.3505887904654107</v>
      </c>
      <c r="AA82" s="1">
        <f t="shared" si="33"/>
        <v>221.85577706927083</v>
      </c>
      <c r="AB82" s="1">
        <f t="shared" si="34"/>
        <v>226.12588641491266</v>
      </c>
      <c r="AC82" s="1">
        <f t="shared" si="35"/>
        <v>231.17102593969253</v>
      </c>
      <c r="AE82" s="1">
        <f t="shared" si="36"/>
        <v>49.934768435429845</v>
      </c>
      <c r="AF82" s="1">
        <f t="shared" si="37"/>
        <v>53.582882657990694</v>
      </c>
      <c r="AG82" s="1">
        <f t="shared" si="38"/>
        <v>53.513768373382185</v>
      </c>
      <c r="AI82" s="1">
        <f t="shared" si="39"/>
        <v>85.05467566103393</v>
      </c>
      <c r="AJ82" s="1">
        <f t="shared" si="40"/>
        <v>81.67092027142827</v>
      </c>
      <c r="AK82" s="1">
        <f t="shared" si="41"/>
        <v>79.84627934080956</v>
      </c>
      <c r="AN82" s="15">
        <f t="shared" si="42"/>
        <v>6.895257484296009</v>
      </c>
      <c r="AO82" s="15">
        <f t="shared" si="43"/>
        <v>24.949893445132723</v>
      </c>
      <c r="AP82" s="15">
        <f t="shared" si="44"/>
        <v>12.62421596409454</v>
      </c>
      <c r="AS82">
        <v>171</v>
      </c>
      <c r="AT82" s="1">
        <v>214.577</v>
      </c>
      <c r="AU82" s="1">
        <v>224.853</v>
      </c>
      <c r="AV82" s="1">
        <v>229.441</v>
      </c>
      <c r="BB82" s="24">
        <f t="shared" si="57"/>
        <v>77</v>
      </c>
      <c r="BC82" s="32">
        <f t="shared" si="45"/>
        <v>221.85577706927083</v>
      </c>
      <c r="BD82" s="1">
        <f t="shared" si="46"/>
        <v>226.12588641491266</v>
      </c>
      <c r="BE82" s="1">
        <f t="shared" si="47"/>
        <v>231.17102593969253</v>
      </c>
      <c r="BG82" s="24">
        <f t="shared" si="58"/>
        <v>77</v>
      </c>
      <c r="BH82" s="32">
        <f t="shared" si="54"/>
        <v>12.133222930729175</v>
      </c>
      <c r="BI82" s="20">
        <f t="shared" si="55"/>
        <v>8.51611358508734</v>
      </c>
      <c r="BJ82" s="20">
        <f t="shared" si="56"/>
        <v>3.5449740603074815</v>
      </c>
      <c r="BK82" s="35"/>
      <c r="BL82" s="19"/>
      <c r="BM82" s="40"/>
      <c r="BN82" s="44">
        <f t="shared" si="59"/>
        <v>77</v>
      </c>
      <c r="BO82" s="32">
        <f>LENGTH1-BH82</f>
        <v>12.009777069270825</v>
      </c>
      <c r="BP82" s="20">
        <f>LENGTH2-BI82</f>
        <v>15.56688641491266</v>
      </c>
      <c r="BQ82" s="20">
        <f>LENGTH3-BJ82</f>
        <v>21.35602593969252</v>
      </c>
      <c r="BR82" s="45"/>
      <c r="BT82" s="39"/>
    </row>
    <row r="83" spans="1:72" ht="12.75">
      <c r="A83">
        <f t="shared" si="48"/>
        <v>77</v>
      </c>
      <c r="B83">
        <v>17.873</v>
      </c>
      <c r="C83">
        <v>-37.2232</v>
      </c>
      <c r="D83">
        <v>86.7546</v>
      </c>
      <c r="E83" s="1">
        <f t="shared" si="49"/>
        <v>0.4264402654534359</v>
      </c>
      <c r="G83">
        <v>67.5097</v>
      </c>
      <c r="H83">
        <v>-41.9498</v>
      </c>
      <c r="I83">
        <v>84.0453</v>
      </c>
      <c r="J83" s="1">
        <f t="shared" si="50"/>
        <v>0.4129878690712411</v>
      </c>
      <c r="L83">
        <v>37.8732</v>
      </c>
      <c r="M83">
        <v>-86.4256</v>
      </c>
      <c r="N83">
        <v>80.2099</v>
      </c>
      <c r="O83" s="1">
        <f t="shared" si="51"/>
        <v>0.4028682787214786</v>
      </c>
      <c r="Q83">
        <v>34.9841</v>
      </c>
      <c r="R83">
        <v>-45.7385</v>
      </c>
      <c r="S83">
        <v>9.3033</v>
      </c>
      <c r="T83" s="1">
        <f t="shared" si="52"/>
        <v>0.3849594913753958</v>
      </c>
      <c r="V83" s="1">
        <f t="shared" si="30"/>
        <v>34.9841</v>
      </c>
      <c r="W83" s="1">
        <f t="shared" si="31"/>
        <v>-45.7385</v>
      </c>
      <c r="X83" s="1">
        <f t="shared" si="32"/>
        <v>307.625</v>
      </c>
      <c r="Y83" s="1">
        <f t="shared" si="53"/>
        <v>0.35175680519359326</v>
      </c>
      <c r="AA83" s="1">
        <f t="shared" si="33"/>
        <v>221.69581338730782</v>
      </c>
      <c r="AB83" s="1">
        <f t="shared" si="34"/>
        <v>225.96493346344693</v>
      </c>
      <c r="AC83" s="1">
        <f t="shared" si="35"/>
        <v>231.04418346547916</v>
      </c>
      <c r="AE83" s="1">
        <f t="shared" si="36"/>
        <v>49.93478788319821</v>
      </c>
      <c r="AF83" s="1">
        <f t="shared" si="37"/>
        <v>53.58291902322978</v>
      </c>
      <c r="AG83" s="1">
        <f t="shared" si="38"/>
        <v>53.51371098970805</v>
      </c>
      <c r="AI83" s="1">
        <f t="shared" si="39"/>
        <v>85.05428055020899</v>
      </c>
      <c r="AJ83" s="1">
        <f t="shared" si="40"/>
        <v>81.66769189637192</v>
      </c>
      <c r="AK83" s="1">
        <f t="shared" si="41"/>
        <v>79.83145770146174</v>
      </c>
      <c r="AN83" s="15">
        <f t="shared" si="42"/>
        <v>6.854905774244369</v>
      </c>
      <c r="AO83" s="15">
        <f t="shared" si="43"/>
        <v>24.965972234734807</v>
      </c>
      <c r="AP83" s="15">
        <f t="shared" si="44"/>
        <v>12.644967777548445</v>
      </c>
      <c r="AS83">
        <v>170</v>
      </c>
      <c r="AT83" s="1">
        <v>214.577</v>
      </c>
      <c r="AU83" s="1">
        <v>224.853</v>
      </c>
      <c r="AV83" s="1">
        <v>229.441</v>
      </c>
      <c r="BB83" s="24">
        <f t="shared" si="57"/>
        <v>78</v>
      </c>
      <c r="BC83" s="32">
        <f t="shared" si="45"/>
        <v>221.69581338730782</v>
      </c>
      <c r="BD83" s="1">
        <f t="shared" si="46"/>
        <v>225.96493346344693</v>
      </c>
      <c r="BE83" s="1">
        <f t="shared" si="47"/>
        <v>231.04418346547916</v>
      </c>
      <c r="BG83" s="24">
        <f t="shared" si="58"/>
        <v>78</v>
      </c>
      <c r="BH83" s="32">
        <f t="shared" si="54"/>
        <v>12.293186612692182</v>
      </c>
      <c r="BI83" s="20">
        <f t="shared" si="55"/>
        <v>8.67706653655307</v>
      </c>
      <c r="BJ83" s="20">
        <f t="shared" si="56"/>
        <v>3.6718165345208433</v>
      </c>
      <c r="BK83" s="35"/>
      <c r="BL83" s="19"/>
      <c r="BM83" s="40"/>
      <c r="BN83" s="44">
        <f t="shared" si="59"/>
        <v>78</v>
      </c>
      <c r="BO83" s="32">
        <f>LENGTH1-BH83</f>
        <v>11.849813387307819</v>
      </c>
      <c r="BP83" s="20">
        <f>LENGTH2-BI83</f>
        <v>15.405933463446928</v>
      </c>
      <c r="BQ83" s="20">
        <f>LENGTH3-BJ83</f>
        <v>21.229183465479156</v>
      </c>
      <c r="BR83" s="45"/>
      <c r="BT83" s="39"/>
    </row>
    <row r="84" spans="1:72" ht="12.75">
      <c r="A84">
        <f t="shared" si="48"/>
        <v>78</v>
      </c>
      <c r="B84">
        <v>17.6165</v>
      </c>
      <c r="C84">
        <v>-37.5559</v>
      </c>
      <c r="D84">
        <v>86.8774</v>
      </c>
      <c r="E84" s="1">
        <f t="shared" si="49"/>
        <v>0.43767725552055203</v>
      </c>
      <c r="G84">
        <v>67.2455</v>
      </c>
      <c r="H84">
        <v>-42.363</v>
      </c>
      <c r="I84">
        <v>84.1672</v>
      </c>
      <c r="J84" s="1">
        <f t="shared" si="50"/>
        <v>0.5053666886528928</v>
      </c>
      <c r="L84">
        <v>37.5346</v>
      </c>
      <c r="M84">
        <v>-86.7848</v>
      </c>
      <c r="N84">
        <v>80.2807</v>
      </c>
      <c r="O84" s="1">
        <f t="shared" si="51"/>
        <v>0.498685512121617</v>
      </c>
      <c r="Q84">
        <v>34.7201</v>
      </c>
      <c r="R84">
        <v>-46.0153</v>
      </c>
      <c r="S84">
        <v>9.4184</v>
      </c>
      <c r="T84" s="1">
        <f t="shared" si="52"/>
        <v>0.3994524377194344</v>
      </c>
      <c r="V84" s="1">
        <f t="shared" si="30"/>
        <v>34.7201</v>
      </c>
      <c r="W84" s="1">
        <f t="shared" si="31"/>
        <v>-46.0153</v>
      </c>
      <c r="X84" s="1">
        <f t="shared" si="32"/>
        <v>307.625</v>
      </c>
      <c r="Y84" s="1">
        <f t="shared" si="53"/>
        <v>0.3825104443018499</v>
      </c>
      <c r="AA84" s="1">
        <f t="shared" si="33"/>
        <v>221.570750522446</v>
      </c>
      <c r="AB84" s="1">
        <f t="shared" si="34"/>
        <v>225.84204506975667</v>
      </c>
      <c r="AC84" s="1">
        <f t="shared" si="35"/>
        <v>230.98810420233767</v>
      </c>
      <c r="AE84" s="1">
        <f t="shared" si="36"/>
        <v>49.934867932638014</v>
      </c>
      <c r="AF84" s="1">
        <f t="shared" si="37"/>
        <v>53.58300827967763</v>
      </c>
      <c r="AG84" s="1">
        <f t="shared" si="38"/>
        <v>53.51384637371902</v>
      </c>
      <c r="AI84" s="1">
        <f t="shared" si="39"/>
        <v>85.059674210211</v>
      </c>
      <c r="AJ84" s="1">
        <f t="shared" si="40"/>
        <v>81.6671513249949</v>
      </c>
      <c r="AK84" s="1">
        <f t="shared" si="41"/>
        <v>79.80956064875987</v>
      </c>
      <c r="AN84" s="15">
        <f t="shared" si="42"/>
        <v>6.771044416499599</v>
      </c>
      <c r="AO84" s="15">
        <f t="shared" si="43"/>
        <v>25.005180287166265</v>
      </c>
      <c r="AP84" s="15">
        <f t="shared" si="44"/>
        <v>12.682183781005696</v>
      </c>
      <c r="AS84">
        <v>169</v>
      </c>
      <c r="AT84" s="1">
        <v>214.577</v>
      </c>
      <c r="AU84" s="1">
        <v>224.853</v>
      </c>
      <c r="AV84" s="1">
        <v>229.441</v>
      </c>
      <c r="BB84" s="24">
        <f t="shared" si="57"/>
        <v>79</v>
      </c>
      <c r="BC84" s="32">
        <f t="shared" si="45"/>
        <v>221.570750522446</v>
      </c>
      <c r="BD84" s="1">
        <f t="shared" si="46"/>
        <v>225.84204506975667</v>
      </c>
      <c r="BE84" s="1">
        <f t="shared" si="47"/>
        <v>230.98810420233767</v>
      </c>
      <c r="BG84" s="24">
        <f t="shared" si="58"/>
        <v>79</v>
      </c>
      <c r="BH84" s="32">
        <f t="shared" si="54"/>
        <v>12.418249477554014</v>
      </c>
      <c r="BI84" s="20">
        <f t="shared" si="55"/>
        <v>8.79995493024333</v>
      </c>
      <c r="BJ84" s="20">
        <f t="shared" si="56"/>
        <v>3.7278957976623417</v>
      </c>
      <c r="BK84" s="35"/>
      <c r="BL84" s="19"/>
      <c r="BM84" s="40"/>
      <c r="BN84" s="44">
        <f t="shared" si="59"/>
        <v>79</v>
      </c>
      <c r="BO84" s="32">
        <f>LENGTH1-BH84</f>
        <v>11.724750522445987</v>
      </c>
      <c r="BP84" s="20">
        <f>LENGTH2-BI84</f>
        <v>15.283045069756668</v>
      </c>
      <c r="BQ84" s="20">
        <f>LENGTH3-BJ84</f>
        <v>21.173104202337658</v>
      </c>
      <c r="BR84" s="45"/>
      <c r="BT84" s="39"/>
    </row>
    <row r="85" spans="1:72" ht="12.75">
      <c r="A85">
        <f t="shared" si="48"/>
        <v>79</v>
      </c>
      <c r="B85">
        <v>17.4084</v>
      </c>
      <c r="C85">
        <v>-37.892</v>
      </c>
      <c r="D85">
        <v>87.0011</v>
      </c>
      <c r="E85" s="1">
        <f t="shared" si="49"/>
        <v>0.4142107072493423</v>
      </c>
      <c r="G85">
        <v>67.0258</v>
      </c>
      <c r="H85">
        <v>-42.7799</v>
      </c>
      <c r="I85">
        <v>84.2239</v>
      </c>
      <c r="J85" s="1">
        <f t="shared" si="50"/>
        <v>0.47464575211414317</v>
      </c>
      <c r="L85">
        <v>37.2346</v>
      </c>
      <c r="M85">
        <v>-87.1455</v>
      </c>
      <c r="N85">
        <v>80.312</v>
      </c>
      <c r="O85" s="1">
        <f t="shared" si="51"/>
        <v>0.47019589534575296</v>
      </c>
      <c r="Q85">
        <v>34.4035</v>
      </c>
      <c r="R85">
        <v>-46.2732</v>
      </c>
      <c r="S85">
        <v>9.5097</v>
      </c>
      <c r="T85" s="1">
        <f t="shared" si="52"/>
        <v>0.41842999414477977</v>
      </c>
      <c r="V85" s="1">
        <f t="shared" si="30"/>
        <v>34.4035</v>
      </c>
      <c r="W85" s="1">
        <f t="shared" si="31"/>
        <v>-46.2732</v>
      </c>
      <c r="X85" s="1">
        <f t="shared" si="32"/>
        <v>307.625</v>
      </c>
      <c r="Y85" s="1">
        <f t="shared" si="53"/>
        <v>0.40834785416357994</v>
      </c>
      <c r="AA85" s="1">
        <f t="shared" si="33"/>
        <v>221.4361831062394</v>
      </c>
      <c r="AB85" s="1">
        <f t="shared" si="34"/>
        <v>225.79740716711075</v>
      </c>
      <c r="AC85" s="1">
        <f t="shared" si="35"/>
        <v>230.97566972194278</v>
      </c>
      <c r="AE85" s="1">
        <f t="shared" si="36"/>
        <v>49.934865465023535</v>
      </c>
      <c r="AF85" s="1">
        <f t="shared" si="37"/>
        <v>53.582879937625606</v>
      </c>
      <c r="AG85" s="1">
        <f t="shared" si="38"/>
        <v>53.513825573397376</v>
      </c>
      <c r="AI85" s="1">
        <f t="shared" si="39"/>
        <v>85.09092242548881</v>
      </c>
      <c r="AJ85" s="1">
        <f t="shared" si="40"/>
        <v>81.64523512709819</v>
      </c>
      <c r="AK85" s="1">
        <f t="shared" si="41"/>
        <v>79.78286891288731</v>
      </c>
      <c r="AN85" s="15">
        <f t="shared" si="42"/>
        <v>6.674672656921182</v>
      </c>
      <c r="AO85" s="15">
        <f t="shared" si="43"/>
        <v>25.135498271958884</v>
      </c>
      <c r="AP85" s="15">
        <f t="shared" si="44"/>
        <v>12.636066356988268</v>
      </c>
      <c r="AS85">
        <v>168</v>
      </c>
      <c r="AT85" s="1">
        <v>214.577</v>
      </c>
      <c r="AU85" s="1">
        <v>224.853</v>
      </c>
      <c r="AV85" s="1">
        <v>229.441</v>
      </c>
      <c r="BB85" s="24">
        <f t="shared" si="57"/>
        <v>80</v>
      </c>
      <c r="BC85" s="32">
        <f t="shared" si="45"/>
        <v>221.4361831062394</v>
      </c>
      <c r="BD85" s="1">
        <f t="shared" si="46"/>
        <v>225.79740716711075</v>
      </c>
      <c r="BE85" s="1">
        <f t="shared" si="47"/>
        <v>230.97566972194278</v>
      </c>
      <c r="BG85" s="24">
        <f t="shared" si="58"/>
        <v>80</v>
      </c>
      <c r="BH85" s="32">
        <f t="shared" si="54"/>
        <v>12.552816893760593</v>
      </c>
      <c r="BI85" s="20">
        <f t="shared" si="55"/>
        <v>8.844592832889248</v>
      </c>
      <c r="BJ85" s="20">
        <f t="shared" si="56"/>
        <v>3.740330278057229</v>
      </c>
      <c r="BK85" s="35"/>
      <c r="BL85" s="19"/>
      <c r="BM85" s="40"/>
      <c r="BN85" s="44">
        <f t="shared" si="59"/>
        <v>80</v>
      </c>
      <c r="BO85" s="32">
        <f>LENGTH1-BH85</f>
        <v>11.590183106239408</v>
      </c>
      <c r="BP85" s="20">
        <f>LENGTH2-BI85</f>
        <v>15.23840716711075</v>
      </c>
      <c r="BQ85" s="20">
        <f>LENGTH3-BJ85</f>
        <v>21.16066972194277</v>
      </c>
      <c r="BR85" s="45"/>
      <c r="BT85" s="39"/>
    </row>
    <row r="86" spans="1:72" ht="12.75">
      <c r="A86">
        <f t="shared" si="48"/>
        <v>80</v>
      </c>
      <c r="B86">
        <v>17.482</v>
      </c>
      <c r="C86">
        <v>-37.9084</v>
      </c>
      <c r="D86">
        <v>86.922</v>
      </c>
      <c r="E86" s="1">
        <f t="shared" si="49"/>
        <v>0.10928279828042135</v>
      </c>
      <c r="G86">
        <v>67.0484</v>
      </c>
      <c r="H86">
        <v>-43.121</v>
      </c>
      <c r="I86">
        <v>83.842</v>
      </c>
      <c r="J86" s="1">
        <f t="shared" si="50"/>
        <v>0.5125500756023788</v>
      </c>
      <c r="L86">
        <v>36.9371</v>
      </c>
      <c r="M86">
        <v>-87.2738</v>
      </c>
      <c r="N86">
        <v>79.9737</v>
      </c>
      <c r="O86" s="1">
        <f t="shared" si="51"/>
        <v>0.4684165133724485</v>
      </c>
      <c r="Q86">
        <v>33.9709</v>
      </c>
      <c r="R86">
        <v>-46.1737</v>
      </c>
      <c r="S86">
        <v>9.3089</v>
      </c>
      <c r="T86" s="1">
        <f t="shared" si="52"/>
        <v>0.4871998050081735</v>
      </c>
      <c r="V86" s="1">
        <f t="shared" si="30"/>
        <v>33.9709</v>
      </c>
      <c r="W86" s="1">
        <f t="shared" si="31"/>
        <v>-46.1737</v>
      </c>
      <c r="X86" s="1">
        <f t="shared" si="32"/>
        <v>307.625</v>
      </c>
      <c r="Y86" s="1">
        <f t="shared" si="53"/>
        <v>0.44389526917956884</v>
      </c>
      <c r="AA86" s="1">
        <f t="shared" si="33"/>
        <v>221.4723757408585</v>
      </c>
      <c r="AB86" s="1">
        <f t="shared" si="34"/>
        <v>226.2349908226842</v>
      </c>
      <c r="AC86" s="1">
        <f t="shared" si="35"/>
        <v>231.35066663863321</v>
      </c>
      <c r="AE86" s="1">
        <f t="shared" si="36"/>
        <v>49.93481358451236</v>
      </c>
      <c r="AF86" s="1">
        <f t="shared" si="37"/>
        <v>53.582869281329074</v>
      </c>
      <c r="AG86" s="1">
        <f t="shared" si="38"/>
        <v>53.513759969376096</v>
      </c>
      <c r="AI86" s="1">
        <f t="shared" si="39"/>
        <v>85.22280578692659</v>
      </c>
      <c r="AJ86" s="1">
        <f t="shared" si="40"/>
        <v>81.55673941248355</v>
      </c>
      <c r="AK86" s="1">
        <f t="shared" si="41"/>
        <v>79.74002381369645</v>
      </c>
      <c r="AN86" s="15">
        <f t="shared" si="42"/>
        <v>6.495442327111756</v>
      </c>
      <c r="AO86" s="15">
        <f t="shared" si="43"/>
        <v>25.60750830247298</v>
      </c>
      <c r="AP86" s="15">
        <f t="shared" si="44"/>
        <v>12.310019264481632</v>
      </c>
      <c r="AS86">
        <v>167</v>
      </c>
      <c r="AT86" s="1">
        <v>214.577</v>
      </c>
      <c r="AU86" s="1">
        <v>224.853</v>
      </c>
      <c r="AV86" s="1">
        <v>229.441</v>
      </c>
      <c r="BB86" s="24">
        <f t="shared" si="57"/>
        <v>81</v>
      </c>
      <c r="BC86" s="32">
        <f t="shared" si="45"/>
        <v>221.4723757408585</v>
      </c>
      <c r="BD86" s="1">
        <f t="shared" si="46"/>
        <v>226.2349908226842</v>
      </c>
      <c r="BE86" s="1">
        <f t="shared" si="47"/>
        <v>231.35066663863321</v>
      </c>
      <c r="BG86" s="24">
        <f t="shared" si="58"/>
        <v>81</v>
      </c>
      <c r="BH86" s="32">
        <f t="shared" si="54"/>
        <v>12.516624259141508</v>
      </c>
      <c r="BI86" s="20">
        <f t="shared" si="55"/>
        <v>8.407009177315786</v>
      </c>
      <c r="BJ86" s="20">
        <f t="shared" si="56"/>
        <v>3.365333361366794</v>
      </c>
      <c r="BK86" s="35"/>
      <c r="BL86" s="19"/>
      <c r="BM86" s="40"/>
      <c r="BN86" s="44">
        <f t="shared" si="59"/>
        <v>81</v>
      </c>
      <c r="BO86" s="32">
        <f>LENGTH1-BH86</f>
        <v>11.626375740858492</v>
      </c>
      <c r="BP86" s="20">
        <f>LENGTH2-BI86</f>
        <v>15.675990822684213</v>
      </c>
      <c r="BQ86" s="20">
        <f>LENGTH3-BJ86</f>
        <v>21.535666638633206</v>
      </c>
      <c r="BR86" s="45"/>
      <c r="BT86" s="39"/>
    </row>
    <row r="87" spans="1:72" ht="12.75">
      <c r="A87">
        <f t="shared" si="48"/>
        <v>81</v>
      </c>
      <c r="B87">
        <v>17.5543</v>
      </c>
      <c r="C87">
        <v>-37.9314</v>
      </c>
      <c r="D87">
        <v>86.8399</v>
      </c>
      <c r="E87" s="1">
        <f t="shared" si="49"/>
        <v>0.11178863985217646</v>
      </c>
      <c r="G87">
        <v>67.0659</v>
      </c>
      <c r="H87">
        <v>-43.4671</v>
      </c>
      <c r="I87">
        <v>83.4573</v>
      </c>
      <c r="J87" s="1">
        <f t="shared" si="50"/>
        <v>0.5177697847499371</v>
      </c>
      <c r="L87">
        <v>36.6365</v>
      </c>
      <c r="M87">
        <v>-87.4051</v>
      </c>
      <c r="N87">
        <v>79.6326</v>
      </c>
      <c r="O87" s="1">
        <f t="shared" si="51"/>
        <v>0.47323277570346134</v>
      </c>
      <c r="Q87">
        <v>33.5387</v>
      </c>
      <c r="R87">
        <v>-46.0739</v>
      </c>
      <c r="S87">
        <v>9.1084</v>
      </c>
      <c r="T87" s="1">
        <f t="shared" si="52"/>
        <v>0.48678242573042874</v>
      </c>
      <c r="V87" s="1">
        <f t="shared" si="30"/>
        <v>33.5387</v>
      </c>
      <c r="W87" s="1">
        <f t="shared" si="31"/>
        <v>-46.0739</v>
      </c>
      <c r="X87" s="1">
        <f t="shared" si="32"/>
        <v>307.625</v>
      </c>
      <c r="Y87" s="1">
        <f t="shared" si="53"/>
        <v>0.44357285760064313</v>
      </c>
      <c r="AA87" s="1">
        <f t="shared" si="33"/>
        <v>221.51266720352587</v>
      </c>
      <c r="AB87" s="1">
        <f t="shared" si="34"/>
        <v>226.6760381455658</v>
      </c>
      <c r="AC87" s="1">
        <f t="shared" si="35"/>
        <v>231.72914990574665</v>
      </c>
      <c r="AE87" s="1">
        <f t="shared" si="36"/>
        <v>49.93480241084368</v>
      </c>
      <c r="AF87" s="1">
        <f t="shared" si="37"/>
        <v>53.58287560825753</v>
      </c>
      <c r="AG87" s="1">
        <f t="shared" si="38"/>
        <v>53.51376011662796</v>
      </c>
      <c r="AI87" s="1">
        <f t="shared" si="39"/>
        <v>85.35491305634743</v>
      </c>
      <c r="AJ87" s="1">
        <f t="shared" si="40"/>
        <v>81.46842599421595</v>
      </c>
      <c r="AK87" s="1">
        <f t="shared" si="41"/>
        <v>79.69662167640372</v>
      </c>
      <c r="AN87" s="15">
        <f t="shared" si="42"/>
        <v>6.315991953573082</v>
      </c>
      <c r="AO87" s="15">
        <f t="shared" si="43"/>
        <v>26.078463385638102</v>
      </c>
      <c r="AP87" s="15">
        <f t="shared" si="44"/>
        <v>11.983333853092502</v>
      </c>
      <c r="AS87">
        <v>166</v>
      </c>
      <c r="AT87" s="1">
        <v>214.577</v>
      </c>
      <c r="AU87" s="1">
        <v>224.853</v>
      </c>
      <c r="AV87" s="1">
        <v>229.441</v>
      </c>
      <c r="BB87" s="24">
        <f t="shared" si="57"/>
        <v>82</v>
      </c>
      <c r="BC87" s="32">
        <f t="shared" si="45"/>
        <v>221.51266720352587</v>
      </c>
      <c r="BD87" s="1">
        <f t="shared" si="46"/>
        <v>226.6760381455658</v>
      </c>
      <c r="BE87" s="1">
        <f t="shared" si="47"/>
        <v>231.72914990574665</v>
      </c>
      <c r="BG87" s="24">
        <f t="shared" si="58"/>
        <v>82</v>
      </c>
      <c r="BH87" s="32">
        <f t="shared" si="54"/>
        <v>12.47633279647414</v>
      </c>
      <c r="BI87" s="20">
        <f t="shared" si="55"/>
        <v>7.965961854434198</v>
      </c>
      <c r="BJ87" s="20">
        <f t="shared" si="56"/>
        <v>2.986850094253356</v>
      </c>
      <c r="BK87" s="35"/>
      <c r="BL87" s="19"/>
      <c r="BM87" s="40"/>
      <c r="BN87" s="44">
        <f t="shared" si="59"/>
        <v>82</v>
      </c>
      <c r="BO87" s="32">
        <f>LENGTH1-BH87</f>
        <v>11.666667203525861</v>
      </c>
      <c r="BP87" s="20">
        <f>LENGTH2-BI87</f>
        <v>16.1170381455658</v>
      </c>
      <c r="BQ87" s="20">
        <f>LENGTH3-BJ87</f>
        <v>21.914149905746644</v>
      </c>
      <c r="BR87" s="45"/>
      <c r="BT87" s="39"/>
    </row>
    <row r="88" spans="1:72" ht="12.75">
      <c r="A88">
        <f t="shared" si="48"/>
        <v>82</v>
      </c>
      <c r="B88">
        <v>17.6252</v>
      </c>
      <c r="C88">
        <v>-37.9609</v>
      </c>
      <c r="D88">
        <v>86.7548</v>
      </c>
      <c r="E88" s="1">
        <f t="shared" si="49"/>
        <v>0.1146257824400758</v>
      </c>
      <c r="G88">
        <v>67.0782</v>
      </c>
      <c r="H88">
        <v>-43.8179</v>
      </c>
      <c r="I88">
        <v>83.0697</v>
      </c>
      <c r="J88" s="1">
        <f t="shared" si="50"/>
        <v>0.5229203476630111</v>
      </c>
      <c r="L88">
        <v>36.3329</v>
      </c>
      <c r="M88">
        <v>-87.5392</v>
      </c>
      <c r="N88">
        <v>79.2887</v>
      </c>
      <c r="O88" s="1">
        <f t="shared" si="51"/>
        <v>0.47793616728595495</v>
      </c>
      <c r="Q88">
        <v>33.107</v>
      </c>
      <c r="R88">
        <v>-45.9736</v>
      </c>
      <c r="S88">
        <v>8.9081</v>
      </c>
      <c r="T88" s="1">
        <f t="shared" si="52"/>
        <v>0.4863589929260077</v>
      </c>
      <c r="V88" s="1">
        <f t="shared" si="30"/>
        <v>33.107</v>
      </c>
      <c r="W88" s="1">
        <f t="shared" si="31"/>
        <v>-45.9736</v>
      </c>
      <c r="X88" s="1">
        <f t="shared" si="32"/>
        <v>307.625</v>
      </c>
      <c r="Y88" s="1">
        <f t="shared" si="53"/>
        <v>0.4431985785175763</v>
      </c>
      <c r="AA88" s="1">
        <f t="shared" si="33"/>
        <v>221.5570688120106</v>
      </c>
      <c r="AB88" s="1">
        <f t="shared" si="34"/>
        <v>227.1206116362405</v>
      </c>
      <c r="AC88" s="1">
        <f t="shared" si="35"/>
        <v>232.11111871657505</v>
      </c>
      <c r="AE88" s="1">
        <f t="shared" si="36"/>
        <v>49.93479368146022</v>
      </c>
      <c r="AF88" s="1">
        <f t="shared" si="37"/>
        <v>53.58284713208135</v>
      </c>
      <c r="AG88" s="1">
        <f t="shared" si="38"/>
        <v>53.51381615424188</v>
      </c>
      <c r="AI88" s="1">
        <f t="shared" si="39"/>
        <v>85.48722181980479</v>
      </c>
      <c r="AJ88" s="1">
        <f t="shared" si="40"/>
        <v>81.38036159369298</v>
      </c>
      <c r="AK88" s="1">
        <f t="shared" si="41"/>
        <v>79.65267601699591</v>
      </c>
      <c r="AN88" s="15">
        <f t="shared" si="42"/>
        <v>6.1362158725753</v>
      </c>
      <c r="AO88" s="15">
        <f t="shared" si="43"/>
        <v>26.54829737756012</v>
      </c>
      <c r="AP88" s="15">
        <f t="shared" si="44"/>
        <v>11.656106872653975</v>
      </c>
      <c r="AS88">
        <v>165</v>
      </c>
      <c r="AT88" s="1">
        <v>214.577</v>
      </c>
      <c r="AU88" s="1">
        <v>224.853</v>
      </c>
      <c r="AV88" s="1">
        <v>229.441</v>
      </c>
      <c r="BB88" s="24">
        <f t="shared" si="57"/>
        <v>83</v>
      </c>
      <c r="BC88" s="32">
        <f t="shared" si="45"/>
        <v>221.5570688120106</v>
      </c>
      <c r="BD88" s="1">
        <f t="shared" si="46"/>
        <v>227.1206116362405</v>
      </c>
      <c r="BE88" s="1">
        <f t="shared" si="47"/>
        <v>232.11111871657505</v>
      </c>
      <c r="BG88" s="24">
        <f t="shared" si="58"/>
        <v>83</v>
      </c>
      <c r="BH88" s="32">
        <f t="shared" si="54"/>
        <v>12.431931187989392</v>
      </c>
      <c r="BI88" s="20">
        <f t="shared" si="55"/>
        <v>7.521388363759485</v>
      </c>
      <c r="BJ88" s="20">
        <f t="shared" si="56"/>
        <v>2.604881283424959</v>
      </c>
      <c r="BK88" s="35"/>
      <c r="BL88" s="19"/>
      <c r="BM88" s="40"/>
      <c r="BN88" s="44">
        <f t="shared" si="59"/>
        <v>83</v>
      </c>
      <c r="BO88" s="32">
        <f>LENGTH1-BH88</f>
        <v>11.711068812010609</v>
      </c>
      <c r="BP88" s="20">
        <f>LENGTH2-BI88</f>
        <v>16.561611636240514</v>
      </c>
      <c r="BQ88" s="20">
        <f>LENGTH3-BJ88</f>
        <v>22.29611871657504</v>
      </c>
      <c r="BR88" s="45"/>
      <c r="BT88" s="39"/>
    </row>
    <row r="89" spans="1:72" ht="12.75">
      <c r="A89">
        <f t="shared" si="48"/>
        <v>83</v>
      </c>
      <c r="B89">
        <v>17.6946</v>
      </c>
      <c r="C89">
        <v>-37.997</v>
      </c>
      <c r="D89">
        <v>86.6666</v>
      </c>
      <c r="E89" s="1">
        <f t="shared" si="49"/>
        <v>0.11789321439336595</v>
      </c>
      <c r="G89">
        <v>67.0852</v>
      </c>
      <c r="H89">
        <v>-44.1734</v>
      </c>
      <c r="I89">
        <v>82.6793</v>
      </c>
      <c r="J89" s="1">
        <f t="shared" si="50"/>
        <v>0.5280543627317166</v>
      </c>
      <c r="L89">
        <v>36.0261</v>
      </c>
      <c r="M89">
        <v>-87.6761</v>
      </c>
      <c r="N89">
        <v>78.942</v>
      </c>
      <c r="O89" s="1">
        <f t="shared" si="51"/>
        <v>0.4827719337327031</v>
      </c>
      <c r="Q89">
        <v>32.6758</v>
      </c>
      <c r="R89">
        <v>-45.8729</v>
      </c>
      <c r="S89">
        <v>8.7081</v>
      </c>
      <c r="T89" s="1">
        <f t="shared" si="52"/>
        <v>0.48587439734976395</v>
      </c>
      <c r="V89" s="1">
        <f t="shared" si="30"/>
        <v>32.6758</v>
      </c>
      <c r="W89" s="1">
        <f t="shared" si="31"/>
        <v>-45.8729</v>
      </c>
      <c r="X89" s="1">
        <f t="shared" si="32"/>
        <v>307.625</v>
      </c>
      <c r="Y89" s="1">
        <f t="shared" si="53"/>
        <v>0.4428023599756404</v>
      </c>
      <c r="AA89" s="1">
        <f t="shared" si="33"/>
        <v>221.60568739274268</v>
      </c>
      <c r="AB89" s="1">
        <f t="shared" si="34"/>
        <v>227.56858978580502</v>
      </c>
      <c r="AC89" s="1">
        <f t="shared" si="35"/>
        <v>232.4965516504062</v>
      </c>
      <c r="AE89" s="1">
        <f t="shared" si="36"/>
        <v>49.934735872036015</v>
      </c>
      <c r="AF89" s="1">
        <f t="shared" si="37"/>
        <v>53.58283317808046</v>
      </c>
      <c r="AG89" s="1">
        <f t="shared" si="38"/>
        <v>53.513795550493334</v>
      </c>
      <c r="AI89" s="1">
        <f t="shared" si="39"/>
        <v>85.6197235498601</v>
      </c>
      <c r="AJ89" s="1">
        <f t="shared" si="40"/>
        <v>81.29257974698189</v>
      </c>
      <c r="AK89" s="1">
        <f t="shared" si="41"/>
        <v>79.60822793167301</v>
      </c>
      <c r="AN89" s="15">
        <f t="shared" si="42"/>
        <v>5.956078917474986</v>
      </c>
      <c r="AO89" s="15">
        <f t="shared" si="43"/>
        <v>27.016906610891507</v>
      </c>
      <c r="AP89" s="15">
        <f t="shared" si="44"/>
        <v>11.328377064385835</v>
      </c>
      <c r="AS89">
        <v>164</v>
      </c>
      <c r="AT89" s="1">
        <v>214.577</v>
      </c>
      <c r="AU89" s="1">
        <v>224.853</v>
      </c>
      <c r="AV89" s="1">
        <v>229.441</v>
      </c>
      <c r="BB89" s="24">
        <f t="shared" si="57"/>
        <v>84</v>
      </c>
      <c r="BC89" s="32">
        <f t="shared" si="45"/>
        <v>221.60568739274268</v>
      </c>
      <c r="BD89" s="1">
        <f t="shared" si="46"/>
        <v>227.56858978580502</v>
      </c>
      <c r="BE89" s="1">
        <f t="shared" si="47"/>
        <v>232.4965516504062</v>
      </c>
      <c r="BG89" s="24">
        <f t="shared" si="58"/>
        <v>84</v>
      </c>
      <c r="BH89" s="32">
        <f t="shared" si="54"/>
        <v>12.383312607257324</v>
      </c>
      <c r="BI89" s="20">
        <f t="shared" si="55"/>
        <v>7.073410214194979</v>
      </c>
      <c r="BJ89" s="20">
        <f t="shared" si="56"/>
        <v>2.2194483495938186</v>
      </c>
      <c r="BK89" s="35"/>
      <c r="BL89" s="19"/>
      <c r="BM89" s="40"/>
      <c r="BN89" s="44">
        <f t="shared" si="59"/>
        <v>84</v>
      </c>
      <c r="BO89" s="32">
        <f>LENGTH1-BH89</f>
        <v>11.759687392742677</v>
      </c>
      <c r="BP89" s="20">
        <f>LENGTH2-BI89</f>
        <v>17.00958978580502</v>
      </c>
      <c r="BQ89" s="20">
        <f>LENGTH3-BJ89</f>
        <v>22.68155165040618</v>
      </c>
      <c r="BR89" s="45"/>
      <c r="BT89" s="39"/>
    </row>
    <row r="90" spans="1:72" ht="12.75">
      <c r="A90">
        <f t="shared" si="48"/>
        <v>84</v>
      </c>
      <c r="B90">
        <v>17.7624</v>
      </c>
      <c r="C90">
        <v>-38.0397</v>
      </c>
      <c r="D90">
        <v>86.5754</v>
      </c>
      <c r="E90" s="1">
        <f t="shared" si="49"/>
        <v>0.12139839372907775</v>
      </c>
      <c r="G90">
        <v>67.087</v>
      </c>
      <c r="H90">
        <v>-44.5335</v>
      </c>
      <c r="I90">
        <v>82.286</v>
      </c>
      <c r="J90" s="1">
        <f t="shared" si="50"/>
        <v>0.5332542920596084</v>
      </c>
      <c r="L90">
        <v>35.7161</v>
      </c>
      <c r="M90">
        <v>-87.8158</v>
      </c>
      <c r="N90">
        <v>78.5925</v>
      </c>
      <c r="O90" s="1">
        <f t="shared" si="51"/>
        <v>0.48761289974732325</v>
      </c>
      <c r="Q90">
        <v>32.2451</v>
      </c>
      <c r="R90">
        <v>-45.7719</v>
      </c>
      <c r="S90">
        <v>8.5084</v>
      </c>
      <c r="T90" s="1">
        <f t="shared" si="52"/>
        <v>0.4853695293279145</v>
      </c>
      <c r="V90" s="1">
        <f t="shared" si="30"/>
        <v>32.2451</v>
      </c>
      <c r="W90" s="1">
        <f t="shared" si="31"/>
        <v>-45.7719</v>
      </c>
      <c r="X90" s="1">
        <f t="shared" si="32"/>
        <v>307.625</v>
      </c>
      <c r="Y90" s="1">
        <f t="shared" si="53"/>
        <v>0.442383871767497</v>
      </c>
      <c r="AA90" s="1">
        <f t="shared" si="33"/>
        <v>221.65843357808427</v>
      </c>
      <c r="AB90" s="1">
        <f t="shared" si="34"/>
        <v>228.0200792719141</v>
      </c>
      <c r="AC90" s="1">
        <f t="shared" si="35"/>
        <v>232.8854298243237</v>
      </c>
      <c r="AE90" s="1">
        <f t="shared" si="36"/>
        <v>49.934803053181255</v>
      </c>
      <c r="AF90" s="1">
        <f t="shared" si="37"/>
        <v>53.58295253483145</v>
      </c>
      <c r="AG90" s="1">
        <f t="shared" si="38"/>
        <v>53.51375680430219</v>
      </c>
      <c r="AI90" s="1">
        <f t="shared" si="39"/>
        <v>85.7523937052707</v>
      </c>
      <c r="AJ90" s="1">
        <f t="shared" si="40"/>
        <v>81.20507032510314</v>
      </c>
      <c r="AK90" s="1">
        <f t="shared" si="41"/>
        <v>79.56331432818877</v>
      </c>
      <c r="AN90" s="15">
        <f t="shared" si="42"/>
        <v>5.775649724114126</v>
      </c>
      <c r="AO90" s="15">
        <f t="shared" si="43"/>
        <v>27.484314021185195</v>
      </c>
      <c r="AP90" s="15">
        <f t="shared" si="44"/>
        <v>11.000111617457453</v>
      </c>
      <c r="AS90">
        <v>163</v>
      </c>
      <c r="AT90" s="1">
        <v>214.577</v>
      </c>
      <c r="AU90" s="1">
        <v>224.853</v>
      </c>
      <c r="AV90" s="1">
        <v>229.441</v>
      </c>
      <c r="BB90" s="24">
        <f t="shared" si="57"/>
        <v>85</v>
      </c>
      <c r="BC90" s="32">
        <f t="shared" si="45"/>
        <v>221.65843357808427</v>
      </c>
      <c r="BD90" s="1">
        <f t="shared" si="46"/>
        <v>228.0200792719141</v>
      </c>
      <c r="BE90" s="1">
        <f t="shared" si="47"/>
        <v>232.8854298243237</v>
      </c>
      <c r="BG90" s="24">
        <f t="shared" si="58"/>
        <v>85</v>
      </c>
      <c r="BH90" s="32">
        <f t="shared" si="54"/>
        <v>12.330566421915734</v>
      </c>
      <c r="BI90" s="20">
        <f t="shared" si="55"/>
        <v>6.6219207280858825</v>
      </c>
      <c r="BJ90" s="20">
        <f t="shared" si="56"/>
        <v>1.8305701756763142</v>
      </c>
      <c r="BK90" s="35"/>
      <c r="BL90" s="19"/>
      <c r="BM90" s="40"/>
      <c r="BN90" s="44">
        <f t="shared" si="59"/>
        <v>85</v>
      </c>
      <c r="BO90" s="32">
        <f>LENGTH1-BH90</f>
        <v>11.812433578084267</v>
      </c>
      <c r="BP90" s="20">
        <f>LENGTH2-BI90</f>
        <v>17.461079271914116</v>
      </c>
      <c r="BQ90" s="20">
        <f>LENGTH3-BJ90</f>
        <v>23.070429824323686</v>
      </c>
      <c r="BR90" s="45"/>
      <c r="BT90" s="39"/>
    </row>
    <row r="91" spans="1:72" ht="12.75">
      <c r="A91">
        <f t="shared" si="48"/>
        <v>85</v>
      </c>
      <c r="B91">
        <v>17.8285</v>
      </c>
      <c r="C91">
        <v>-38.0888</v>
      </c>
      <c r="D91">
        <v>86.481</v>
      </c>
      <c r="E91" s="1">
        <f t="shared" si="49"/>
        <v>0.1252652385939563</v>
      </c>
      <c r="G91">
        <v>67.0833</v>
      </c>
      <c r="H91">
        <v>-44.8982</v>
      </c>
      <c r="I91">
        <v>81.8898</v>
      </c>
      <c r="J91" s="1">
        <f t="shared" si="50"/>
        <v>0.5385111140914461</v>
      </c>
      <c r="L91">
        <v>35.4029</v>
      </c>
      <c r="M91">
        <v>-87.9582</v>
      </c>
      <c r="N91">
        <v>78.2403</v>
      </c>
      <c r="O91" s="1">
        <f t="shared" si="51"/>
        <v>0.4923584466625882</v>
      </c>
      <c r="Q91">
        <v>31.8148</v>
      </c>
      <c r="R91">
        <v>-45.6704</v>
      </c>
      <c r="S91">
        <v>8.3088</v>
      </c>
      <c r="T91" s="1">
        <f t="shared" si="52"/>
        <v>0.4850778288068829</v>
      </c>
      <c r="V91" s="1">
        <f t="shared" si="30"/>
        <v>31.8148</v>
      </c>
      <c r="W91" s="1">
        <f t="shared" si="31"/>
        <v>-45.6704</v>
      </c>
      <c r="X91" s="1">
        <f t="shared" si="32"/>
        <v>307.625</v>
      </c>
      <c r="Y91" s="1">
        <f t="shared" si="53"/>
        <v>0.44210896846818143</v>
      </c>
      <c r="AA91" s="1">
        <f t="shared" si="33"/>
        <v>221.71550686014274</v>
      </c>
      <c r="AB91" s="1">
        <f t="shared" si="34"/>
        <v>228.47504000246943</v>
      </c>
      <c r="AC91" s="1">
        <f t="shared" si="35"/>
        <v>233.27767378071138</v>
      </c>
      <c r="AE91" s="1">
        <f t="shared" si="36"/>
        <v>49.9347811534205</v>
      </c>
      <c r="AF91" s="1">
        <f t="shared" si="37"/>
        <v>53.582928199287494</v>
      </c>
      <c r="AG91" s="1">
        <f t="shared" si="38"/>
        <v>53.513790075175955</v>
      </c>
      <c r="AI91" s="1">
        <f t="shared" si="39"/>
        <v>85.88524811917999</v>
      </c>
      <c r="AJ91" s="1">
        <f t="shared" si="40"/>
        <v>81.11789695250602</v>
      </c>
      <c r="AK91" s="1">
        <f t="shared" si="41"/>
        <v>79.51791680163561</v>
      </c>
      <c r="AN91" s="15">
        <f t="shared" si="42"/>
        <v>5.594802974911169</v>
      </c>
      <c r="AO91" s="15">
        <f t="shared" si="43"/>
        <v>27.950615397922917</v>
      </c>
      <c r="AP91" s="15">
        <f t="shared" si="44"/>
        <v>10.671227898892512</v>
      </c>
      <c r="AS91">
        <v>162</v>
      </c>
      <c r="AT91" s="1">
        <v>214.577</v>
      </c>
      <c r="AU91" s="1">
        <v>224.853</v>
      </c>
      <c r="AV91" s="1">
        <v>229.441</v>
      </c>
      <c r="BB91" s="24">
        <f t="shared" si="57"/>
        <v>86</v>
      </c>
      <c r="BC91" s="32">
        <f t="shared" si="45"/>
        <v>221.71550686014274</v>
      </c>
      <c r="BD91" s="1">
        <f t="shared" si="46"/>
        <v>228.47504000246943</v>
      </c>
      <c r="BE91" s="1">
        <f t="shared" si="47"/>
        <v>233.27767378071138</v>
      </c>
      <c r="BG91" s="24">
        <f t="shared" si="58"/>
        <v>86</v>
      </c>
      <c r="BH91" s="32">
        <f t="shared" si="54"/>
        <v>12.273493139857266</v>
      </c>
      <c r="BI91" s="20">
        <f t="shared" si="55"/>
        <v>6.166959997530569</v>
      </c>
      <c r="BJ91" s="20">
        <f t="shared" si="56"/>
        <v>1.4383262192886264</v>
      </c>
      <c r="BK91" s="35"/>
      <c r="BL91" s="19"/>
      <c r="BM91" s="40"/>
      <c r="BN91" s="44">
        <f t="shared" si="59"/>
        <v>86</v>
      </c>
      <c r="BO91" s="32">
        <f>LENGTH1-BH91</f>
        <v>11.869506860142735</v>
      </c>
      <c r="BP91" s="20">
        <f>LENGTH2-BI91</f>
        <v>17.91604000246943</v>
      </c>
      <c r="BQ91" s="20">
        <f>LENGTH3-BJ91</f>
        <v>23.462673780711373</v>
      </c>
      <c r="BR91" s="45"/>
      <c r="BT91" s="39"/>
    </row>
    <row r="92" spans="1:72" ht="12.75">
      <c r="A92">
        <f t="shared" si="48"/>
        <v>86</v>
      </c>
      <c r="B92">
        <v>17.8928</v>
      </c>
      <c r="C92">
        <v>-38.1444</v>
      </c>
      <c r="D92">
        <v>86.3837</v>
      </c>
      <c r="E92" s="1">
        <f t="shared" si="49"/>
        <v>0.1292019349700237</v>
      </c>
      <c r="G92">
        <v>67.0742</v>
      </c>
      <c r="H92">
        <v>-45.2674</v>
      </c>
      <c r="I92">
        <v>81.4909</v>
      </c>
      <c r="J92" s="1">
        <f t="shared" si="50"/>
        <v>0.5436107614828806</v>
      </c>
      <c r="L92">
        <v>35.0865</v>
      </c>
      <c r="M92">
        <v>-88.1032</v>
      </c>
      <c r="N92">
        <v>77.8852</v>
      </c>
      <c r="O92" s="1">
        <f t="shared" si="51"/>
        <v>0.4972222541278749</v>
      </c>
      <c r="Q92">
        <v>31.3851</v>
      </c>
      <c r="R92">
        <v>-45.5686</v>
      </c>
      <c r="S92">
        <v>8.1096</v>
      </c>
      <c r="T92" s="1">
        <f t="shared" si="52"/>
        <v>0.48444398024952234</v>
      </c>
      <c r="V92" s="1">
        <f t="shared" si="30"/>
        <v>31.3851</v>
      </c>
      <c r="W92" s="1">
        <f t="shared" si="31"/>
        <v>-45.5686</v>
      </c>
      <c r="X92" s="1">
        <f t="shared" si="32"/>
        <v>307.625</v>
      </c>
      <c r="Y92" s="1">
        <f t="shared" si="53"/>
        <v>0.44159407831174524</v>
      </c>
      <c r="AA92" s="1">
        <f t="shared" si="33"/>
        <v>221.77663026256846</v>
      </c>
      <c r="AB92" s="1">
        <f t="shared" si="34"/>
        <v>228.933251763609</v>
      </c>
      <c r="AC92" s="1">
        <f t="shared" si="35"/>
        <v>233.67342224386582</v>
      </c>
      <c r="AE92" s="1">
        <f t="shared" si="36"/>
        <v>49.934824789919915</v>
      </c>
      <c r="AF92" s="1">
        <f t="shared" si="37"/>
        <v>53.58283106947598</v>
      </c>
      <c r="AG92" s="1">
        <f t="shared" si="38"/>
        <v>53.51382549752914</v>
      </c>
      <c r="AI92" s="1">
        <f t="shared" si="39"/>
        <v>86.01821289750457</v>
      </c>
      <c r="AJ92" s="1">
        <f t="shared" si="40"/>
        <v>81.03108481127703</v>
      </c>
      <c r="AK92" s="1">
        <f t="shared" si="41"/>
        <v>79.47213220792136</v>
      </c>
      <c r="AN92" s="15">
        <f t="shared" si="42"/>
        <v>5.413610848177825</v>
      </c>
      <c r="AO92" s="15">
        <f t="shared" si="43"/>
        <v>28.415588432148578</v>
      </c>
      <c r="AP92" s="15">
        <f t="shared" si="44"/>
        <v>10.341871900781392</v>
      </c>
      <c r="AS92">
        <v>161</v>
      </c>
      <c r="AT92" s="1">
        <v>214.577</v>
      </c>
      <c r="AU92" s="1">
        <v>224.853</v>
      </c>
      <c r="AV92" s="1">
        <v>229.441</v>
      </c>
      <c r="BB92" s="24">
        <f t="shared" si="57"/>
        <v>87</v>
      </c>
      <c r="BC92" s="32">
        <f t="shared" si="45"/>
        <v>221.77663026256846</v>
      </c>
      <c r="BD92" s="1">
        <f t="shared" si="46"/>
        <v>228.933251763609</v>
      </c>
      <c r="BE92" s="1">
        <f t="shared" si="47"/>
        <v>233.67342224386582</v>
      </c>
      <c r="BG92" s="24">
        <f t="shared" si="58"/>
        <v>87</v>
      </c>
      <c r="BH92" s="32">
        <f t="shared" si="54"/>
        <v>12.212369737431544</v>
      </c>
      <c r="BI92" s="20">
        <f t="shared" si="55"/>
        <v>5.7087482363909885</v>
      </c>
      <c r="BJ92" s="20">
        <f t="shared" si="56"/>
        <v>1.0425777561341931</v>
      </c>
      <c r="BK92" s="35"/>
      <c r="BL92" s="19"/>
      <c r="BM92" s="40"/>
      <c r="BN92" s="44">
        <f t="shared" si="59"/>
        <v>87</v>
      </c>
      <c r="BO92" s="32">
        <f>LENGTH1-BH92</f>
        <v>11.930630262568457</v>
      </c>
      <c r="BP92" s="20">
        <f>LENGTH2-BI92</f>
        <v>18.37425176360901</v>
      </c>
      <c r="BQ92" s="20">
        <f>LENGTH3-BJ92</f>
        <v>23.858422243865807</v>
      </c>
      <c r="BR92" s="45"/>
      <c r="BT92" s="39"/>
    </row>
    <row r="93" spans="1:72" ht="12.75">
      <c r="A93">
        <f t="shared" si="48"/>
        <v>87</v>
      </c>
      <c r="B93">
        <v>17.9553</v>
      </c>
      <c r="C93">
        <v>-38.2065</v>
      </c>
      <c r="D93">
        <v>86.2832</v>
      </c>
      <c r="E93" s="1">
        <f t="shared" si="49"/>
        <v>0.1336521978869121</v>
      </c>
      <c r="G93">
        <v>67.0597</v>
      </c>
      <c r="H93">
        <v>-45.641</v>
      </c>
      <c r="I93">
        <v>81.0891</v>
      </c>
      <c r="J93" s="1">
        <f t="shared" si="50"/>
        <v>0.5488446501515639</v>
      </c>
      <c r="L93">
        <v>34.7666</v>
      </c>
      <c r="M93">
        <v>-88.2509</v>
      </c>
      <c r="N93">
        <v>77.5273</v>
      </c>
      <c r="O93" s="1">
        <f t="shared" si="51"/>
        <v>0.5022386982302371</v>
      </c>
      <c r="Q93">
        <v>30.9558</v>
      </c>
      <c r="R93">
        <v>-45.4664</v>
      </c>
      <c r="S93">
        <v>7.9105</v>
      </c>
      <c r="T93" s="1">
        <f t="shared" si="52"/>
        <v>0.4841323579353089</v>
      </c>
      <c r="V93" s="1">
        <f t="shared" si="30"/>
        <v>30.9558</v>
      </c>
      <c r="W93" s="1">
        <f t="shared" si="31"/>
        <v>-45.4664</v>
      </c>
      <c r="X93" s="1">
        <f t="shared" si="32"/>
        <v>307.625</v>
      </c>
      <c r="Y93" s="1">
        <f t="shared" si="53"/>
        <v>0.4412973260739315</v>
      </c>
      <c r="AA93" s="1">
        <f t="shared" si="33"/>
        <v>221.84208702475732</v>
      </c>
      <c r="AB93" s="1">
        <f t="shared" si="34"/>
        <v>229.39493470689365</v>
      </c>
      <c r="AC93" s="1">
        <f t="shared" si="35"/>
        <v>234.07261091844984</v>
      </c>
      <c r="AE93" s="1">
        <f t="shared" si="36"/>
        <v>49.934883242278644</v>
      </c>
      <c r="AF93" s="1">
        <f t="shared" si="37"/>
        <v>53.582966555240304</v>
      </c>
      <c r="AG93" s="1">
        <f t="shared" si="38"/>
        <v>53.513807226359816</v>
      </c>
      <c r="AI93" s="1">
        <f t="shared" si="39"/>
        <v>86.15136319193697</v>
      </c>
      <c r="AJ93" s="1">
        <f t="shared" si="40"/>
        <v>80.94460225696903</v>
      </c>
      <c r="AK93" s="1">
        <f t="shared" si="41"/>
        <v>79.42592138272116</v>
      </c>
      <c r="AN93" s="15">
        <f t="shared" si="42"/>
        <v>5.231974145716849</v>
      </c>
      <c r="AO93" s="15">
        <f t="shared" si="43"/>
        <v>28.87941083170778</v>
      </c>
      <c r="AP93" s="15">
        <f t="shared" si="44"/>
        <v>10.011887372153582</v>
      </c>
      <c r="AS93">
        <v>160</v>
      </c>
      <c r="AT93" s="1">
        <v>214.577</v>
      </c>
      <c r="AU93" s="1">
        <v>224.853</v>
      </c>
      <c r="AV93" s="1">
        <v>229.441</v>
      </c>
      <c r="BB93" s="24">
        <f t="shared" si="57"/>
        <v>88</v>
      </c>
      <c r="BC93" s="32">
        <f t="shared" si="45"/>
        <v>221.84208702475732</v>
      </c>
      <c r="BD93" s="1">
        <f t="shared" si="46"/>
        <v>229.39493470689365</v>
      </c>
      <c r="BE93" s="1">
        <f t="shared" si="47"/>
        <v>234.07261091844984</v>
      </c>
      <c r="BG93" s="24">
        <f t="shared" si="58"/>
        <v>88</v>
      </c>
      <c r="BH93" s="32">
        <f t="shared" si="54"/>
        <v>12.146912975242685</v>
      </c>
      <c r="BI93" s="20">
        <f t="shared" si="55"/>
        <v>5.2470652931063455</v>
      </c>
      <c r="BJ93" s="20">
        <f t="shared" si="56"/>
        <v>0.6433890815501684</v>
      </c>
      <c r="BK93" s="35"/>
      <c r="BL93" s="19"/>
      <c r="BM93" s="40"/>
      <c r="BN93" s="44">
        <f t="shared" si="59"/>
        <v>88</v>
      </c>
      <c r="BO93" s="32">
        <f>LENGTH1-BH93</f>
        <v>11.996087024757315</v>
      </c>
      <c r="BP93" s="20">
        <f>LENGTH2-BI93</f>
        <v>18.835934706893653</v>
      </c>
      <c r="BQ93" s="20">
        <f>LENGTH3-BJ93</f>
        <v>24.25761091844983</v>
      </c>
      <c r="BR93" s="45"/>
      <c r="BT93" s="39"/>
    </row>
    <row r="94" spans="1:72" ht="12.75">
      <c r="A94">
        <f t="shared" si="48"/>
        <v>88</v>
      </c>
      <c r="B94">
        <v>18.0159</v>
      </c>
      <c r="C94">
        <v>-38.275</v>
      </c>
      <c r="D94">
        <v>86.1797</v>
      </c>
      <c r="E94" s="1">
        <f t="shared" si="49"/>
        <v>0.13811900665729915</v>
      </c>
      <c r="G94">
        <v>67.0396</v>
      </c>
      <c r="H94">
        <v>-46.0189</v>
      </c>
      <c r="I94">
        <v>80.6846</v>
      </c>
      <c r="J94" s="1">
        <f t="shared" si="50"/>
        <v>0.5539247873132258</v>
      </c>
      <c r="L94">
        <v>34.4435</v>
      </c>
      <c r="M94">
        <v>-88.4011</v>
      </c>
      <c r="N94">
        <v>77.1667</v>
      </c>
      <c r="O94" s="1">
        <f t="shared" si="51"/>
        <v>0.5069378758782882</v>
      </c>
      <c r="Q94">
        <v>30.527</v>
      </c>
      <c r="R94">
        <v>-45.3638</v>
      </c>
      <c r="S94">
        <v>7.7118</v>
      </c>
      <c r="T94" s="1">
        <f t="shared" si="52"/>
        <v>0.4836092327489204</v>
      </c>
      <c r="V94" s="1">
        <f t="shared" si="30"/>
        <v>30.527</v>
      </c>
      <c r="W94" s="1">
        <f t="shared" si="31"/>
        <v>-45.3638</v>
      </c>
      <c r="X94" s="1">
        <f t="shared" si="32"/>
        <v>307.625</v>
      </c>
      <c r="Y94" s="1">
        <f t="shared" si="53"/>
        <v>0.4409038443924022</v>
      </c>
      <c r="AA94" s="1">
        <f t="shared" si="33"/>
        <v>221.91169324922922</v>
      </c>
      <c r="AB94" s="1">
        <f t="shared" si="34"/>
        <v>229.85983613265282</v>
      </c>
      <c r="AC94" s="1">
        <f t="shared" si="35"/>
        <v>234.47510785247547</v>
      </c>
      <c r="AE94" s="1">
        <f t="shared" si="36"/>
        <v>49.934830258147464</v>
      </c>
      <c r="AF94" s="1">
        <f t="shared" si="37"/>
        <v>53.58294721700179</v>
      </c>
      <c r="AG94" s="1">
        <f t="shared" si="38"/>
        <v>53.51379366079366</v>
      </c>
      <c r="AI94" s="1">
        <f t="shared" si="39"/>
        <v>86.28464978729687</v>
      </c>
      <c r="AJ94" s="1">
        <f t="shared" si="40"/>
        <v>80.85852428798776</v>
      </c>
      <c r="AK94" s="1">
        <f t="shared" si="41"/>
        <v>79.3793343479133</v>
      </c>
      <c r="AN94" s="15">
        <f t="shared" si="42"/>
        <v>5.0499022748885185</v>
      </c>
      <c r="AO94" s="15">
        <f t="shared" si="43"/>
        <v>29.34198663057936</v>
      </c>
      <c r="AP94" s="15">
        <f t="shared" si="44"/>
        <v>9.681273053663407</v>
      </c>
      <c r="AS94">
        <v>159</v>
      </c>
      <c r="AT94" s="1">
        <v>214.577</v>
      </c>
      <c r="AU94" s="1">
        <v>224.853</v>
      </c>
      <c r="AV94" s="1">
        <v>229.441</v>
      </c>
      <c r="BB94" s="24">
        <f t="shared" si="57"/>
        <v>89</v>
      </c>
      <c r="BC94" s="32">
        <f t="shared" si="45"/>
        <v>221.91169324922922</v>
      </c>
      <c r="BD94" s="1">
        <f t="shared" si="46"/>
        <v>229.85983613265282</v>
      </c>
      <c r="BE94" s="1">
        <f t="shared" si="47"/>
        <v>234.47510785247547</v>
      </c>
      <c r="BG94" s="24">
        <f t="shared" si="58"/>
        <v>89</v>
      </c>
      <c r="BH94" s="32">
        <f t="shared" si="54"/>
        <v>12.077306750770788</v>
      </c>
      <c r="BI94" s="20">
        <f t="shared" si="55"/>
        <v>4.78216386734718</v>
      </c>
      <c r="BJ94" s="20">
        <f t="shared" si="56"/>
        <v>0.24089214752453358</v>
      </c>
      <c r="BK94" s="35"/>
      <c r="BL94" s="19"/>
      <c r="BM94" s="40"/>
      <c r="BN94" s="44">
        <f t="shared" si="59"/>
        <v>89</v>
      </c>
      <c r="BO94" s="32">
        <f>LENGTH1-BH94</f>
        <v>12.065693249229213</v>
      </c>
      <c r="BP94" s="20">
        <f>LENGTH2-BI94</f>
        <v>19.30083613265282</v>
      </c>
      <c r="BQ94" s="20">
        <f>LENGTH3-BJ94</f>
        <v>24.660107852475466</v>
      </c>
      <c r="BR94" s="45"/>
      <c r="BT94" s="39"/>
    </row>
    <row r="95" spans="1:72" ht="12.75">
      <c r="A95">
        <f t="shared" si="48"/>
        <v>89</v>
      </c>
      <c r="B95">
        <v>18.0745</v>
      </c>
      <c r="C95">
        <v>-38.3498</v>
      </c>
      <c r="D95">
        <v>86.073</v>
      </c>
      <c r="E95" s="1">
        <f t="shared" si="49"/>
        <v>0.14287718502266725</v>
      </c>
      <c r="G95">
        <v>67.0139</v>
      </c>
      <c r="H95">
        <v>-46.4011</v>
      </c>
      <c r="I95">
        <v>80.2772</v>
      </c>
      <c r="J95" s="1">
        <f t="shared" si="50"/>
        <v>0.5592066612621897</v>
      </c>
      <c r="L95">
        <v>34.1169</v>
      </c>
      <c r="M95">
        <v>-88.5538</v>
      </c>
      <c r="N95">
        <v>76.8033</v>
      </c>
      <c r="O95" s="1">
        <f t="shared" si="51"/>
        <v>0.5119027349018634</v>
      </c>
      <c r="Q95">
        <v>30.0987</v>
      </c>
      <c r="R95">
        <v>-45.2609</v>
      </c>
      <c r="S95">
        <v>7.5132</v>
      </c>
      <c r="T95" s="1">
        <f t="shared" si="52"/>
        <v>0.48318863811145196</v>
      </c>
      <c r="V95" s="1">
        <f t="shared" si="30"/>
        <v>30.0987</v>
      </c>
      <c r="W95" s="1">
        <f t="shared" si="31"/>
        <v>-45.2609</v>
      </c>
      <c r="X95" s="1">
        <f t="shared" si="32"/>
        <v>307.625</v>
      </c>
      <c r="Y95" s="1">
        <f t="shared" si="53"/>
        <v>0.4404875707667581</v>
      </c>
      <c r="AA95" s="1">
        <f t="shared" si="33"/>
        <v>221.9856603315854</v>
      </c>
      <c r="AB95" s="1">
        <f t="shared" si="34"/>
        <v>230.32814463699395</v>
      </c>
      <c r="AC95" s="1">
        <f t="shared" si="35"/>
        <v>234.88098755016338</v>
      </c>
      <c r="AE95" s="1">
        <f t="shared" si="36"/>
        <v>49.93475344577162</v>
      </c>
      <c r="AF95" s="1">
        <f t="shared" si="37"/>
        <v>53.58293298709954</v>
      </c>
      <c r="AG95" s="1">
        <f t="shared" si="38"/>
        <v>53.51380711414578</v>
      </c>
      <c r="AI95" s="1">
        <f t="shared" si="39"/>
        <v>86.41803988932733</v>
      </c>
      <c r="AJ95" s="1">
        <f t="shared" si="40"/>
        <v>80.77286696037017</v>
      </c>
      <c r="AK95" s="1">
        <f t="shared" si="41"/>
        <v>79.33241613919056</v>
      </c>
      <c r="AN95" s="15">
        <f t="shared" si="42"/>
        <v>4.867499550379973</v>
      </c>
      <c r="AO95" s="15">
        <f t="shared" si="43"/>
        <v>29.803224755173783</v>
      </c>
      <c r="AP95" s="15">
        <f t="shared" si="44"/>
        <v>9.350038845397037</v>
      </c>
      <c r="AS95">
        <v>158</v>
      </c>
      <c r="AT95" s="1">
        <v>214.577</v>
      </c>
      <c r="AU95" s="1">
        <v>224.853</v>
      </c>
      <c r="AV95" s="1">
        <v>229.441</v>
      </c>
      <c r="BB95" s="24">
        <f t="shared" si="57"/>
        <v>90</v>
      </c>
      <c r="BC95" s="32">
        <f t="shared" si="45"/>
        <v>221.9856603315854</v>
      </c>
      <c r="BD95" s="1">
        <f t="shared" si="46"/>
        <v>230.32814463699395</v>
      </c>
      <c r="BE95" s="1">
        <f t="shared" si="47"/>
        <v>234.88098755016338</v>
      </c>
      <c r="BG95" s="24">
        <f t="shared" si="58"/>
        <v>90</v>
      </c>
      <c r="BH95" s="32">
        <f t="shared" si="54"/>
        <v>12.003339668414611</v>
      </c>
      <c r="BI95" s="20">
        <f t="shared" si="55"/>
        <v>4.313855363006041</v>
      </c>
      <c r="BJ95" s="20">
        <f t="shared" si="56"/>
        <v>-0.1649875501633744</v>
      </c>
      <c r="BK95" s="35"/>
      <c r="BL95" s="19"/>
      <c r="BM95" s="40"/>
      <c r="BN95" s="44">
        <f t="shared" si="59"/>
        <v>90</v>
      </c>
      <c r="BO95" s="32">
        <f>LENGTH1-BH95</f>
        <v>12.13966033158539</v>
      </c>
      <c r="BP95" s="20">
        <f>LENGTH2-BI95</f>
        <v>19.769144636993957</v>
      </c>
      <c r="BQ95" s="20">
        <f>LENGTH3-BJ95</f>
        <v>25.065987550163374</v>
      </c>
      <c r="BR95" s="45"/>
      <c r="BT95" s="39"/>
    </row>
    <row r="96" spans="1:72" ht="12.75">
      <c r="A96">
        <f t="shared" si="48"/>
        <v>90</v>
      </c>
      <c r="B96">
        <v>18.1309</v>
      </c>
      <c r="C96">
        <v>-38.431</v>
      </c>
      <c r="D96">
        <v>85.9633</v>
      </c>
      <c r="E96" s="1">
        <f t="shared" si="49"/>
        <v>0.14767697857146508</v>
      </c>
      <c r="G96">
        <v>66.9826</v>
      </c>
      <c r="H96">
        <v>-46.7875</v>
      </c>
      <c r="I96">
        <v>79.867</v>
      </c>
      <c r="J96" s="1">
        <f t="shared" si="50"/>
        <v>0.5644011782411448</v>
      </c>
      <c r="L96">
        <v>33.7869</v>
      </c>
      <c r="M96">
        <v>-88.7089</v>
      </c>
      <c r="N96">
        <v>76.4371</v>
      </c>
      <c r="O96" s="1">
        <f t="shared" si="51"/>
        <v>0.5167769828465607</v>
      </c>
      <c r="Q96">
        <v>29.6709</v>
      </c>
      <c r="R96">
        <v>-45.1576</v>
      </c>
      <c r="S96">
        <v>7.3149</v>
      </c>
      <c r="T96" s="1">
        <f t="shared" si="52"/>
        <v>0.4827075926479723</v>
      </c>
      <c r="V96" s="1">
        <f t="shared" si="30"/>
        <v>29.6709</v>
      </c>
      <c r="W96" s="1">
        <f t="shared" si="31"/>
        <v>-45.1576</v>
      </c>
      <c r="X96" s="1">
        <f t="shared" si="32"/>
        <v>307.625</v>
      </c>
      <c r="Y96" s="1">
        <f t="shared" si="53"/>
        <v>0.4400951374418951</v>
      </c>
      <c r="AA96" s="1">
        <f t="shared" si="33"/>
        <v>222.06379262376385</v>
      </c>
      <c r="AB96" s="1">
        <f t="shared" si="34"/>
        <v>230.79975323838627</v>
      </c>
      <c r="AC96" s="1">
        <f t="shared" si="35"/>
        <v>235.29025116672386</v>
      </c>
      <c r="AE96" s="1">
        <f t="shared" si="36"/>
        <v>49.93480308191874</v>
      </c>
      <c r="AF96" s="1">
        <f t="shared" si="37"/>
        <v>53.58285631113743</v>
      </c>
      <c r="AG96" s="1">
        <f t="shared" si="38"/>
        <v>53.513793089725944</v>
      </c>
      <c r="AI96" s="1">
        <f t="shared" si="39"/>
        <v>86.55152278859643</v>
      </c>
      <c r="AJ96" s="1">
        <f t="shared" si="40"/>
        <v>80.68763313086431</v>
      </c>
      <c r="AK96" s="1">
        <f t="shared" si="41"/>
        <v>79.2851742923241</v>
      </c>
      <c r="AN96" s="15">
        <f t="shared" si="42"/>
        <v>4.684541492070578</v>
      </c>
      <c r="AO96" s="15">
        <f t="shared" si="43"/>
        <v>30.263223473555136</v>
      </c>
      <c r="AP96" s="15">
        <f t="shared" si="44"/>
        <v>9.018300627196181</v>
      </c>
      <c r="AS96">
        <v>157</v>
      </c>
      <c r="AT96" s="1">
        <v>214.577</v>
      </c>
      <c r="AU96" s="1">
        <v>224.853</v>
      </c>
      <c r="AV96" s="1">
        <v>229.441</v>
      </c>
      <c r="BB96" s="24">
        <f t="shared" si="57"/>
        <v>91</v>
      </c>
      <c r="BC96" s="32">
        <f t="shared" si="45"/>
        <v>222.06379262376385</v>
      </c>
      <c r="BD96" s="1">
        <f t="shared" si="46"/>
        <v>230.79975323838627</v>
      </c>
      <c r="BE96" s="1">
        <f t="shared" si="47"/>
        <v>235.29025116672386</v>
      </c>
      <c r="BG96" s="24">
        <f t="shared" si="58"/>
        <v>91</v>
      </c>
      <c r="BH96" s="32">
        <f t="shared" si="54"/>
        <v>11.925207376236159</v>
      </c>
      <c r="BI96" s="20">
        <f t="shared" si="55"/>
        <v>3.8422467616137226</v>
      </c>
      <c r="BJ96" s="20">
        <f t="shared" si="56"/>
        <v>-0.5742511667238546</v>
      </c>
      <c r="BK96" s="35"/>
      <c r="BL96" s="19"/>
      <c r="BM96" s="40"/>
      <c r="BN96" s="44">
        <f t="shared" si="59"/>
        <v>91</v>
      </c>
      <c r="BO96" s="32">
        <f>LENGTH1-BH96</f>
        <v>12.217792623763842</v>
      </c>
      <c r="BP96" s="20">
        <f>LENGTH2-BI96</f>
        <v>20.240753238386276</v>
      </c>
      <c r="BQ96" s="20">
        <f>LENGTH3-BJ96</f>
        <v>25.475251166723854</v>
      </c>
      <c r="BR96" s="45"/>
      <c r="BT96" s="39"/>
    </row>
    <row r="97" spans="1:72" ht="12.75">
      <c r="A97">
        <f t="shared" si="48"/>
        <v>91</v>
      </c>
      <c r="B97">
        <v>18.1852</v>
      </c>
      <c r="C97">
        <v>-38.5186</v>
      </c>
      <c r="D97">
        <v>85.8505</v>
      </c>
      <c r="E97" s="1">
        <f t="shared" si="49"/>
        <v>0.15279427345290694</v>
      </c>
      <c r="G97">
        <v>66.9456</v>
      </c>
      <c r="H97">
        <v>-47.178</v>
      </c>
      <c r="I97">
        <v>79.4541</v>
      </c>
      <c r="J97" s="1">
        <f t="shared" si="50"/>
        <v>0.5695135292510648</v>
      </c>
      <c r="L97">
        <v>33.4533</v>
      </c>
      <c r="M97">
        <v>-88.8665</v>
      </c>
      <c r="N97">
        <v>76.0681</v>
      </c>
      <c r="O97" s="1">
        <f t="shared" si="51"/>
        <v>0.5218119584678022</v>
      </c>
      <c r="Q97">
        <v>29.2437</v>
      </c>
      <c r="R97">
        <v>-45.054</v>
      </c>
      <c r="S97">
        <v>7.1169</v>
      </c>
      <c r="T97" s="1">
        <f t="shared" si="52"/>
        <v>0.4821169982483496</v>
      </c>
      <c r="V97" s="1">
        <f t="shared" si="30"/>
        <v>29.2437</v>
      </c>
      <c r="W97" s="1">
        <f t="shared" si="31"/>
        <v>-45.054</v>
      </c>
      <c r="X97" s="1">
        <f t="shared" si="32"/>
        <v>307.625</v>
      </c>
      <c r="Y97" s="1">
        <f t="shared" si="53"/>
        <v>0.43958252922517216</v>
      </c>
      <c r="AA97" s="1">
        <f t="shared" si="33"/>
        <v>222.14619223758933</v>
      </c>
      <c r="AB97" s="1">
        <f t="shared" si="34"/>
        <v>231.27452139485666</v>
      </c>
      <c r="AC97" s="1">
        <f t="shared" si="35"/>
        <v>235.7028931218707</v>
      </c>
      <c r="AE97" s="1">
        <f t="shared" si="36"/>
        <v>49.93471487332235</v>
      </c>
      <c r="AF97" s="1">
        <f t="shared" si="37"/>
        <v>53.58292813518127</v>
      </c>
      <c r="AG97" s="1">
        <f t="shared" si="38"/>
        <v>53.5137483435799</v>
      </c>
      <c r="AI97" s="1">
        <f t="shared" si="39"/>
        <v>86.6850993832586</v>
      </c>
      <c r="AJ97" s="1">
        <f t="shared" si="40"/>
        <v>80.60287560941386</v>
      </c>
      <c r="AK97" s="1">
        <f t="shared" si="41"/>
        <v>79.23762487749367</v>
      </c>
      <c r="AN97" s="15">
        <f t="shared" si="42"/>
        <v>4.501084043583065</v>
      </c>
      <c r="AO97" s="15">
        <f t="shared" si="43"/>
        <v>30.721787288041845</v>
      </c>
      <c r="AP97" s="15">
        <f t="shared" si="44"/>
        <v>8.68601903343619</v>
      </c>
      <c r="AS97">
        <v>156</v>
      </c>
      <c r="AT97" s="1">
        <v>214.577</v>
      </c>
      <c r="AU97" s="1">
        <v>224.853</v>
      </c>
      <c r="AV97" s="1">
        <v>229.441</v>
      </c>
      <c r="BB97" s="24">
        <f t="shared" si="57"/>
        <v>92</v>
      </c>
      <c r="BC97" s="32">
        <f t="shared" si="45"/>
        <v>222.14619223758933</v>
      </c>
      <c r="BD97" s="1">
        <f t="shared" si="46"/>
        <v>231.27452139485666</v>
      </c>
      <c r="BE97" s="1">
        <f t="shared" si="47"/>
        <v>235.7028931218707</v>
      </c>
      <c r="BG97" s="24">
        <f t="shared" si="58"/>
        <v>92</v>
      </c>
      <c r="BH97" s="32">
        <f t="shared" si="54"/>
        <v>11.842807762410672</v>
      </c>
      <c r="BI97" s="20">
        <f t="shared" si="55"/>
        <v>3.367478605143333</v>
      </c>
      <c r="BJ97" s="20">
        <f t="shared" si="56"/>
        <v>-0.9868931218706791</v>
      </c>
      <c r="BK97" s="35"/>
      <c r="BL97" s="19"/>
      <c r="BM97" s="40"/>
      <c r="BN97" s="44">
        <f t="shared" si="59"/>
        <v>92</v>
      </c>
      <c r="BO97" s="32">
        <f>LENGTH1-BH97</f>
        <v>12.300192237589329</v>
      </c>
      <c r="BP97" s="20">
        <f>LENGTH2-BI97</f>
        <v>20.715521394856665</v>
      </c>
      <c r="BQ97" s="20">
        <f>LENGTH3-BJ97</f>
        <v>25.88789312187068</v>
      </c>
      <c r="BR97" s="45"/>
      <c r="BT97" s="39"/>
    </row>
    <row r="98" spans="1:72" ht="12.75">
      <c r="A98">
        <f t="shared" si="48"/>
        <v>92</v>
      </c>
      <c r="B98">
        <v>18.1633</v>
      </c>
      <c r="C98">
        <v>-38.5527</v>
      </c>
      <c r="D98">
        <v>85.867</v>
      </c>
      <c r="E98" s="1">
        <f t="shared" si="49"/>
        <v>0.043756942306339815</v>
      </c>
      <c r="G98">
        <v>66.9238</v>
      </c>
      <c r="H98">
        <v>-47.2122</v>
      </c>
      <c r="I98">
        <v>79.4706</v>
      </c>
      <c r="J98" s="1">
        <f t="shared" si="50"/>
        <v>0.04378504310835595</v>
      </c>
      <c r="L98">
        <v>33.4315</v>
      </c>
      <c r="M98">
        <v>-88.9006</v>
      </c>
      <c r="N98">
        <v>76.0846</v>
      </c>
      <c r="O98" s="1">
        <f t="shared" si="51"/>
        <v>0.043706978847769924</v>
      </c>
      <c r="Q98">
        <v>29.2218</v>
      </c>
      <c r="R98">
        <v>-45.0881</v>
      </c>
      <c r="S98">
        <v>7.1333</v>
      </c>
      <c r="T98" s="1">
        <f t="shared" si="52"/>
        <v>0.04371933210834322</v>
      </c>
      <c r="V98" s="1">
        <f t="shared" si="30"/>
        <v>29.2218</v>
      </c>
      <c r="W98" s="1">
        <f t="shared" si="31"/>
        <v>-45.0881</v>
      </c>
      <c r="X98" s="1">
        <f t="shared" si="32"/>
        <v>307.625</v>
      </c>
      <c r="Y98" s="1">
        <f t="shared" si="53"/>
        <v>0.04052678126868221</v>
      </c>
      <c r="AA98" s="1">
        <f t="shared" si="33"/>
        <v>222.1297198472325</v>
      </c>
      <c r="AB98" s="1">
        <f t="shared" si="34"/>
        <v>231.25826005608968</v>
      </c>
      <c r="AC98" s="1">
        <f t="shared" si="35"/>
        <v>235.68668516167816</v>
      </c>
      <c r="AE98" s="1">
        <f t="shared" si="36"/>
        <v>49.9348298631326</v>
      </c>
      <c r="AF98" s="1">
        <f t="shared" si="37"/>
        <v>53.582850333385586</v>
      </c>
      <c r="AG98" s="1">
        <f t="shared" si="38"/>
        <v>53.5137768748385</v>
      </c>
      <c r="AI98" s="1">
        <f t="shared" si="39"/>
        <v>86.68485328673734</v>
      </c>
      <c r="AJ98" s="1">
        <f t="shared" si="40"/>
        <v>80.60218235831478</v>
      </c>
      <c r="AK98" s="1">
        <f t="shared" si="41"/>
        <v>79.23687356175239</v>
      </c>
      <c r="AN98" s="15">
        <f t="shared" si="42"/>
        <v>4.501064372339405</v>
      </c>
      <c r="AO98" s="15">
        <f t="shared" si="43"/>
        <v>30.72190216021787</v>
      </c>
      <c r="AP98" s="15">
        <f t="shared" si="44"/>
        <v>8.686001820453681</v>
      </c>
      <c r="AS98">
        <v>155</v>
      </c>
      <c r="AT98" s="1">
        <v>214.577</v>
      </c>
      <c r="AU98" s="1">
        <v>224.853</v>
      </c>
      <c r="AV98" s="1">
        <v>229.441</v>
      </c>
      <c r="BB98" s="24">
        <f t="shared" si="57"/>
        <v>93</v>
      </c>
      <c r="BC98" s="32">
        <f t="shared" si="45"/>
        <v>222.1297198472325</v>
      </c>
      <c r="BD98" s="1">
        <f t="shared" si="46"/>
        <v>231.25826005608968</v>
      </c>
      <c r="BE98" s="1">
        <f t="shared" si="47"/>
        <v>235.68668516167816</v>
      </c>
      <c r="BG98" s="24">
        <f t="shared" si="58"/>
        <v>93</v>
      </c>
      <c r="BH98" s="32">
        <f t="shared" si="54"/>
        <v>11.859280152767496</v>
      </c>
      <c r="BI98" s="20">
        <f t="shared" si="55"/>
        <v>3.3837399439103137</v>
      </c>
      <c r="BJ98" s="20">
        <f t="shared" si="56"/>
        <v>-0.9706851616781478</v>
      </c>
      <c r="BK98" s="35"/>
      <c r="BL98" s="19"/>
      <c r="BM98" s="40"/>
      <c r="BN98" s="44">
        <f t="shared" si="59"/>
        <v>93</v>
      </c>
      <c r="BO98" s="32">
        <f>LENGTH1-BH98</f>
        <v>12.283719847232504</v>
      </c>
      <c r="BP98" s="20">
        <f>LENGTH2-BI98</f>
        <v>20.699260056089685</v>
      </c>
      <c r="BQ98" s="20">
        <f>LENGTH3-BJ98</f>
        <v>25.871685161678148</v>
      </c>
      <c r="BR98" s="45"/>
      <c r="BT98" s="39"/>
    </row>
    <row r="99" spans="1:72" ht="12.75">
      <c r="A99">
        <f t="shared" si="48"/>
        <v>93</v>
      </c>
      <c r="B99">
        <v>18.1414</v>
      </c>
      <c r="C99">
        <v>-38.5868</v>
      </c>
      <c r="D99">
        <v>85.8835</v>
      </c>
      <c r="E99" s="1">
        <f t="shared" si="49"/>
        <v>0.04375694230632892</v>
      </c>
      <c r="G99">
        <v>66.9019</v>
      </c>
      <c r="H99">
        <v>-47.2463</v>
      </c>
      <c r="I99">
        <v>79.487</v>
      </c>
      <c r="J99" s="1">
        <f t="shared" si="50"/>
        <v>0.043719332108341336</v>
      </c>
      <c r="L99">
        <v>33.4096</v>
      </c>
      <c r="M99">
        <v>-88.9347</v>
      </c>
      <c r="N99">
        <v>76.101</v>
      </c>
      <c r="O99" s="1">
        <f t="shared" si="51"/>
        <v>0.043719332108357746</v>
      </c>
      <c r="Q99">
        <v>29.1999</v>
      </c>
      <c r="R99">
        <v>-45.1222</v>
      </c>
      <c r="S99">
        <v>7.1498</v>
      </c>
      <c r="T99" s="1">
        <f t="shared" si="52"/>
        <v>0.04375694230633857</v>
      </c>
      <c r="V99" s="1">
        <f t="shared" si="30"/>
        <v>29.1999</v>
      </c>
      <c r="W99" s="1">
        <f t="shared" si="31"/>
        <v>-45.1222</v>
      </c>
      <c r="X99" s="1">
        <f t="shared" si="32"/>
        <v>307.625</v>
      </c>
      <c r="Y99" s="1">
        <f t="shared" si="53"/>
        <v>0.0405267812686901</v>
      </c>
      <c r="AA99" s="1">
        <f t="shared" si="33"/>
        <v>222.1132474609743</v>
      </c>
      <c r="AB99" s="1">
        <f t="shared" si="34"/>
        <v>231.24208018613308</v>
      </c>
      <c r="AC99" s="1">
        <f t="shared" si="35"/>
        <v>235.67057369629327</v>
      </c>
      <c r="AE99" s="1">
        <f t="shared" si="36"/>
        <v>49.93484267272702</v>
      </c>
      <c r="AF99" s="1">
        <f t="shared" si="37"/>
        <v>53.58285033338559</v>
      </c>
      <c r="AG99" s="1">
        <f t="shared" si="38"/>
        <v>53.51379515508128</v>
      </c>
      <c r="AI99" s="1">
        <f t="shared" si="39"/>
        <v>86.68460715371421</v>
      </c>
      <c r="AJ99" s="1">
        <f t="shared" si="40"/>
        <v>80.60151883696021</v>
      </c>
      <c r="AK99" s="1">
        <f t="shared" si="41"/>
        <v>79.2361289675294</v>
      </c>
      <c r="AN99" s="15">
        <f t="shared" si="42"/>
        <v>4.501064372339411</v>
      </c>
      <c r="AO99" s="15">
        <f t="shared" si="43"/>
        <v>30.721902160217873</v>
      </c>
      <c r="AP99" s="15">
        <f t="shared" si="44"/>
        <v>8.686001820453676</v>
      </c>
      <c r="AS99">
        <v>154</v>
      </c>
      <c r="AT99" s="1">
        <v>214.577</v>
      </c>
      <c r="AU99" s="1">
        <v>224.853</v>
      </c>
      <c r="AV99" s="1">
        <v>229.441</v>
      </c>
      <c r="BB99" s="24">
        <f t="shared" si="57"/>
        <v>94</v>
      </c>
      <c r="BC99" s="32">
        <f t="shared" si="45"/>
        <v>222.1132474609743</v>
      </c>
      <c r="BD99" s="1">
        <f t="shared" si="46"/>
        <v>231.24208018613308</v>
      </c>
      <c r="BE99" s="1">
        <f t="shared" si="47"/>
        <v>235.67057369629327</v>
      </c>
      <c r="BG99" s="24">
        <f t="shared" si="58"/>
        <v>94</v>
      </c>
      <c r="BH99" s="32">
        <f t="shared" si="54"/>
        <v>11.875752539025711</v>
      </c>
      <c r="BI99" s="20">
        <f t="shared" si="55"/>
        <v>3.3999198138669158</v>
      </c>
      <c r="BJ99" s="20">
        <f t="shared" si="56"/>
        <v>-0.9545736962932665</v>
      </c>
      <c r="BK99" s="35"/>
      <c r="BL99" s="19"/>
      <c r="BM99" s="40"/>
      <c r="BN99" s="44">
        <f t="shared" si="59"/>
        <v>94</v>
      </c>
      <c r="BO99" s="32">
        <f>LENGTH1-BH99</f>
        <v>12.26724746097429</v>
      </c>
      <c r="BP99" s="20">
        <f>LENGTH2-BI99</f>
        <v>20.683080186133083</v>
      </c>
      <c r="BQ99" s="20">
        <f>LENGTH3-BJ99</f>
        <v>25.855573696293266</v>
      </c>
      <c r="BR99" s="45"/>
      <c r="BT99" s="39"/>
    </row>
    <row r="100" spans="1:72" ht="12.75">
      <c r="A100">
        <f t="shared" si="48"/>
        <v>94</v>
      </c>
      <c r="B100">
        <v>18.1195</v>
      </c>
      <c r="C100">
        <v>-38.6209</v>
      </c>
      <c r="D100">
        <v>85.8999</v>
      </c>
      <c r="E100" s="1">
        <f t="shared" si="49"/>
        <v>0.0437193321083522</v>
      </c>
      <c r="G100">
        <v>66.88</v>
      </c>
      <c r="H100">
        <v>-47.2804</v>
      </c>
      <c r="I100">
        <v>79.5035</v>
      </c>
      <c r="J100" s="1">
        <f t="shared" si="50"/>
        <v>0.04375694230634159</v>
      </c>
      <c r="L100">
        <v>33.3877</v>
      </c>
      <c r="M100">
        <v>-88.9689</v>
      </c>
      <c r="N100">
        <v>76.1175</v>
      </c>
      <c r="O100" s="1">
        <f t="shared" si="51"/>
        <v>0.04383491758860665</v>
      </c>
      <c r="Q100">
        <v>29.1781</v>
      </c>
      <c r="R100">
        <v>-45.1563</v>
      </c>
      <c r="S100">
        <v>7.1663</v>
      </c>
      <c r="T100" s="1">
        <f t="shared" si="52"/>
        <v>0.043706978847777814</v>
      </c>
      <c r="V100" s="1">
        <f t="shared" si="30"/>
        <v>29.1781</v>
      </c>
      <c r="W100" s="1">
        <f t="shared" si="31"/>
        <v>-45.1563</v>
      </c>
      <c r="X100" s="1">
        <f t="shared" si="32"/>
        <v>307.625</v>
      </c>
      <c r="Y100" s="1">
        <f t="shared" si="53"/>
        <v>0.0404728303927475</v>
      </c>
      <c r="AA100" s="1">
        <f t="shared" si="33"/>
        <v>222.09687989057838</v>
      </c>
      <c r="AB100" s="1">
        <f t="shared" si="34"/>
        <v>231.22578538448084</v>
      </c>
      <c r="AC100" s="1">
        <f t="shared" si="35"/>
        <v>235.65438083593946</v>
      </c>
      <c r="AE100" s="1">
        <f t="shared" si="36"/>
        <v>49.9348298631326</v>
      </c>
      <c r="AF100" s="1">
        <f t="shared" si="37"/>
        <v>53.58292813518126</v>
      </c>
      <c r="AG100" s="1">
        <f t="shared" si="38"/>
        <v>53.5138709588458</v>
      </c>
      <c r="AI100" s="1">
        <f t="shared" si="39"/>
        <v>86.68434030422704</v>
      </c>
      <c r="AJ100" s="1">
        <f t="shared" si="40"/>
        <v>80.60087558380575</v>
      </c>
      <c r="AK100" s="1">
        <f t="shared" si="41"/>
        <v>79.23535823870584</v>
      </c>
      <c r="AN100" s="15">
        <f t="shared" si="42"/>
        <v>4.501046886687905</v>
      </c>
      <c r="AO100" s="15">
        <f t="shared" si="43"/>
        <v>30.721849918758064</v>
      </c>
      <c r="AP100" s="15">
        <f t="shared" si="44"/>
        <v>8.686102736863573</v>
      </c>
      <c r="AS100">
        <v>153</v>
      </c>
      <c r="AT100" s="1">
        <v>214.577</v>
      </c>
      <c r="AU100" s="1">
        <v>224.853</v>
      </c>
      <c r="AV100" s="1">
        <v>229.441</v>
      </c>
      <c r="BB100" s="24">
        <f t="shared" si="57"/>
        <v>95</v>
      </c>
      <c r="BC100" s="32">
        <f t="shared" si="45"/>
        <v>222.09687989057838</v>
      </c>
      <c r="BD100" s="1">
        <f t="shared" si="46"/>
        <v>231.22578538448084</v>
      </c>
      <c r="BE100" s="1">
        <f t="shared" si="47"/>
        <v>235.65438083593946</v>
      </c>
      <c r="BG100" s="24">
        <f t="shared" si="58"/>
        <v>95</v>
      </c>
      <c r="BH100" s="32">
        <f t="shared" si="54"/>
        <v>11.892120109421626</v>
      </c>
      <c r="BI100" s="20">
        <f t="shared" si="55"/>
        <v>3.416214615519152</v>
      </c>
      <c r="BJ100" s="20">
        <f t="shared" si="56"/>
        <v>-0.938380835939455</v>
      </c>
      <c r="BK100" s="35"/>
      <c r="BL100" s="19"/>
      <c r="BM100" s="40"/>
      <c r="BN100" s="44">
        <f t="shared" si="59"/>
        <v>95</v>
      </c>
      <c r="BO100" s="32">
        <f>LENGTH1-BH100</f>
        <v>12.250879890578375</v>
      </c>
      <c r="BP100" s="20">
        <f>LENGTH2-BI100</f>
        <v>20.666785384480846</v>
      </c>
      <c r="BQ100" s="20">
        <f>LENGTH3-BJ100</f>
        <v>25.839380835939455</v>
      </c>
      <c r="BR100" s="45"/>
      <c r="BT100" s="39"/>
    </row>
    <row r="101" spans="1:72" ht="12.75">
      <c r="A101">
        <f t="shared" si="48"/>
        <v>95</v>
      </c>
      <c r="B101">
        <v>18.0977</v>
      </c>
      <c r="C101">
        <v>-38.6551</v>
      </c>
      <c r="D101">
        <v>85.9164</v>
      </c>
      <c r="E101" s="1">
        <f t="shared" si="49"/>
        <v>0.043785043108345044</v>
      </c>
      <c r="G101">
        <v>66.8581</v>
      </c>
      <c r="H101">
        <v>-47.3145</v>
      </c>
      <c r="I101">
        <v>79.5199</v>
      </c>
      <c r="J101" s="1">
        <f t="shared" si="50"/>
        <v>0.0437193321083522</v>
      </c>
      <c r="L101">
        <v>33.3659</v>
      </c>
      <c r="M101">
        <v>-89.003</v>
      </c>
      <c r="N101">
        <v>76.134</v>
      </c>
      <c r="O101" s="1">
        <f t="shared" si="51"/>
        <v>0.043706978847769924</v>
      </c>
      <c r="Q101">
        <v>29.1562</v>
      </c>
      <c r="R101">
        <v>-45.1905</v>
      </c>
      <c r="S101">
        <v>7.1827</v>
      </c>
      <c r="T101" s="1">
        <f t="shared" si="52"/>
        <v>0.043797374350524616</v>
      </c>
      <c r="V101" s="1">
        <f t="shared" si="30"/>
        <v>29.1562</v>
      </c>
      <c r="W101" s="1">
        <f t="shared" si="31"/>
        <v>-45.1905</v>
      </c>
      <c r="X101" s="1">
        <f t="shared" si="32"/>
        <v>307.625</v>
      </c>
      <c r="Y101" s="1">
        <f t="shared" si="53"/>
        <v>0.04061095911204256</v>
      </c>
      <c r="AA101" s="1">
        <f t="shared" si="33"/>
        <v>222.08040253333925</v>
      </c>
      <c r="AB101" s="1">
        <f t="shared" si="34"/>
        <v>231.20960465694327</v>
      </c>
      <c r="AC101" s="1">
        <f t="shared" si="35"/>
        <v>235.6381544048841</v>
      </c>
      <c r="AE101" s="1">
        <f t="shared" si="36"/>
        <v>49.93472768294625</v>
      </c>
      <c r="AF101" s="1">
        <f t="shared" si="37"/>
        <v>53.58285931060416</v>
      </c>
      <c r="AG101" s="1">
        <f t="shared" si="38"/>
        <v>53.513776874838506</v>
      </c>
      <c r="AI101" s="1">
        <f t="shared" si="39"/>
        <v>86.68411627039697</v>
      </c>
      <c r="AJ101" s="1">
        <f t="shared" si="40"/>
        <v>80.60021325298814</v>
      </c>
      <c r="AK101" s="1">
        <f t="shared" si="41"/>
        <v>79.23463039009066</v>
      </c>
      <c r="AN101" s="15">
        <f t="shared" si="42"/>
        <v>4.501084043583065</v>
      </c>
      <c r="AO101" s="15">
        <f t="shared" si="43"/>
        <v>30.7218192974106</v>
      </c>
      <c r="AP101" s="15">
        <f t="shared" si="44"/>
        <v>8.686001820453676</v>
      </c>
      <c r="AS101">
        <v>152</v>
      </c>
      <c r="AT101" s="1">
        <v>214.577</v>
      </c>
      <c r="AU101" s="1">
        <v>224.853</v>
      </c>
      <c r="AV101" s="1">
        <v>229.441</v>
      </c>
      <c r="BB101" s="24">
        <f t="shared" si="57"/>
        <v>96</v>
      </c>
      <c r="BC101" s="32">
        <f t="shared" si="45"/>
        <v>222.08040253333925</v>
      </c>
      <c r="BD101" s="1">
        <f t="shared" si="46"/>
        <v>231.20960465694327</v>
      </c>
      <c r="BE101" s="1">
        <f t="shared" si="47"/>
        <v>235.6381544048841</v>
      </c>
      <c r="BG101" s="24">
        <f t="shared" si="58"/>
        <v>96</v>
      </c>
      <c r="BH101" s="32">
        <f t="shared" si="54"/>
        <v>11.908597466660751</v>
      </c>
      <c r="BI101" s="20">
        <f t="shared" si="55"/>
        <v>3.432395343056726</v>
      </c>
      <c r="BJ101" s="20">
        <f t="shared" si="56"/>
        <v>-0.9221544048840826</v>
      </c>
      <c r="BK101" s="35"/>
      <c r="BL101" s="19"/>
      <c r="BM101" s="40"/>
      <c r="BN101" s="44">
        <f t="shared" si="59"/>
        <v>96</v>
      </c>
      <c r="BO101" s="32">
        <f>LENGTH1-BH101</f>
        <v>12.23440253333925</v>
      </c>
      <c r="BP101" s="20">
        <f>LENGTH2-BI101</f>
        <v>20.650604656943273</v>
      </c>
      <c r="BQ101" s="20">
        <f>LENGTH3-BJ101</f>
        <v>25.823154404884082</v>
      </c>
      <c r="BR101" s="45"/>
      <c r="BT101" s="39"/>
    </row>
    <row r="102" spans="1:72" ht="12.75">
      <c r="A102">
        <f t="shared" si="48"/>
        <v>96</v>
      </c>
      <c r="B102">
        <v>18.0758</v>
      </c>
      <c r="C102">
        <v>-38.6892</v>
      </c>
      <c r="D102">
        <v>85.9328</v>
      </c>
      <c r="E102" s="1">
        <f t="shared" si="49"/>
        <v>0.043719332108350425</v>
      </c>
      <c r="G102">
        <v>66.8363</v>
      </c>
      <c r="H102">
        <v>-47.3486</v>
      </c>
      <c r="I102">
        <v>79.5364</v>
      </c>
      <c r="J102" s="1">
        <f t="shared" si="50"/>
        <v>0.043706978847769924</v>
      </c>
      <c r="L102">
        <v>33.344</v>
      </c>
      <c r="M102">
        <v>-89.0371</v>
      </c>
      <c r="N102">
        <v>76.1504</v>
      </c>
      <c r="O102" s="1">
        <f t="shared" si="51"/>
        <v>0.043719332108346665</v>
      </c>
      <c r="Q102">
        <v>29.1343</v>
      </c>
      <c r="R102">
        <v>-45.2246</v>
      </c>
      <c r="S102">
        <v>7.1992</v>
      </c>
      <c r="T102" s="1">
        <f t="shared" si="52"/>
        <v>0.043756942306337136</v>
      </c>
      <c r="V102" s="1">
        <f t="shared" si="30"/>
        <v>29.1343</v>
      </c>
      <c r="W102" s="1">
        <f t="shared" si="31"/>
        <v>-45.2246</v>
      </c>
      <c r="X102" s="1">
        <f t="shared" si="32"/>
        <v>307.625</v>
      </c>
      <c r="Y102" s="1">
        <f t="shared" si="53"/>
        <v>0.04052678126868819</v>
      </c>
      <c r="AA102" s="1">
        <f t="shared" si="33"/>
        <v>222.06402999191474</v>
      </c>
      <c r="AB102" s="1">
        <f t="shared" si="34"/>
        <v>231.19334252949412</v>
      </c>
      <c r="AC102" s="1">
        <f t="shared" si="35"/>
        <v>235.62204305943024</v>
      </c>
      <c r="AE102" s="1">
        <f t="shared" si="36"/>
        <v>49.934812521626625</v>
      </c>
      <c r="AF102" s="1">
        <f t="shared" si="37"/>
        <v>53.58292813518126</v>
      </c>
      <c r="AG102" s="1">
        <f t="shared" si="38"/>
        <v>53.51377687483849</v>
      </c>
      <c r="AI102" s="1">
        <f t="shared" si="39"/>
        <v>86.6838715205282</v>
      </c>
      <c r="AJ102" s="1">
        <f t="shared" si="40"/>
        <v>80.59952099524064</v>
      </c>
      <c r="AK102" s="1">
        <f t="shared" si="41"/>
        <v>79.23388548912084</v>
      </c>
      <c r="AN102" s="15">
        <f t="shared" si="42"/>
        <v>4.501088291386465</v>
      </c>
      <c r="AO102" s="15">
        <f t="shared" si="43"/>
        <v>30.72186524568026</v>
      </c>
      <c r="AP102" s="15">
        <f t="shared" si="44"/>
        <v>8.686001820453676</v>
      </c>
      <c r="AS102">
        <v>151</v>
      </c>
      <c r="AT102" s="1">
        <v>214.725</v>
      </c>
      <c r="AU102" s="1">
        <v>224.998</v>
      </c>
      <c r="AV102" s="1">
        <v>229.586</v>
      </c>
      <c r="BB102" s="24">
        <f t="shared" si="57"/>
        <v>97</v>
      </c>
      <c r="BC102" s="32">
        <f t="shared" si="45"/>
        <v>222.06402999191474</v>
      </c>
      <c r="BD102" s="1">
        <f t="shared" si="46"/>
        <v>231.19334252949412</v>
      </c>
      <c r="BE102" s="1">
        <f t="shared" si="47"/>
        <v>235.62204305943024</v>
      </c>
      <c r="BG102" s="24">
        <f t="shared" si="58"/>
        <v>97</v>
      </c>
      <c r="BH102" s="32">
        <f t="shared" si="54"/>
        <v>11.924970008085268</v>
      </c>
      <c r="BI102" s="20">
        <f t="shared" si="55"/>
        <v>3.4486574705058786</v>
      </c>
      <c r="BJ102" s="20">
        <f t="shared" si="56"/>
        <v>-0.9060430594302318</v>
      </c>
      <c r="BK102" s="35"/>
      <c r="BL102" s="19"/>
      <c r="BM102" s="40"/>
      <c r="BN102" s="44">
        <f t="shared" si="59"/>
        <v>97</v>
      </c>
      <c r="BO102" s="32">
        <f>LENGTH1-BH102</f>
        <v>12.218029991914733</v>
      </c>
      <c r="BP102" s="20">
        <f>LENGTH2-BI102</f>
        <v>20.63434252949412</v>
      </c>
      <c r="BQ102" s="20">
        <f>LENGTH3-BJ102</f>
        <v>25.80704305943023</v>
      </c>
      <c r="BR102" s="45"/>
      <c r="BT102" s="39"/>
    </row>
    <row r="103" spans="1:72" ht="12.75">
      <c r="A103">
        <f t="shared" si="48"/>
        <v>97</v>
      </c>
      <c r="B103">
        <v>18.0539</v>
      </c>
      <c r="C103">
        <v>-38.7233</v>
      </c>
      <c r="D103">
        <v>85.9493</v>
      </c>
      <c r="E103" s="1">
        <f t="shared" si="49"/>
        <v>0.04375694230633623</v>
      </c>
      <c r="G103">
        <v>66.8144</v>
      </c>
      <c r="H103">
        <v>-47.3828</v>
      </c>
      <c r="I103">
        <v>79.5529</v>
      </c>
      <c r="J103" s="1">
        <f t="shared" si="50"/>
        <v>0.0438349175886033</v>
      </c>
      <c r="L103">
        <v>33.3221</v>
      </c>
      <c r="M103">
        <v>-89.0712</v>
      </c>
      <c r="N103">
        <v>76.1669</v>
      </c>
      <c r="O103" s="1">
        <f t="shared" si="51"/>
        <v>0.043756942306341765</v>
      </c>
      <c r="Q103">
        <v>29.1124</v>
      </c>
      <c r="R103">
        <v>-45.2587</v>
      </c>
      <c r="S103">
        <v>7.2156</v>
      </c>
      <c r="T103" s="1">
        <f t="shared" si="52"/>
        <v>0.04371933210834322</v>
      </c>
      <c r="V103" s="1">
        <f t="shared" si="30"/>
        <v>29.1124</v>
      </c>
      <c r="W103" s="1">
        <f t="shared" si="31"/>
        <v>-45.2587</v>
      </c>
      <c r="X103" s="1">
        <f t="shared" si="32"/>
        <v>307.625</v>
      </c>
      <c r="Y103" s="1">
        <f t="shared" si="53"/>
        <v>0.04052678126868221</v>
      </c>
      <c r="AA103" s="1">
        <f t="shared" si="33"/>
        <v>222.04755762201034</v>
      </c>
      <c r="AB103" s="1">
        <f t="shared" si="34"/>
        <v>231.1770650458648</v>
      </c>
      <c r="AC103" s="1">
        <f t="shared" si="35"/>
        <v>235.6058335142617</v>
      </c>
      <c r="AE103" s="1">
        <f t="shared" si="36"/>
        <v>49.93482986313261</v>
      </c>
      <c r="AF103" s="1">
        <f t="shared" si="37"/>
        <v>53.58285033338559</v>
      </c>
      <c r="AG103" s="1">
        <f t="shared" si="38"/>
        <v>53.513776874838506</v>
      </c>
      <c r="AI103" s="1">
        <f t="shared" si="39"/>
        <v>86.68362524185841</v>
      </c>
      <c r="AJ103" s="1">
        <f t="shared" si="40"/>
        <v>80.59885167751293</v>
      </c>
      <c r="AK103" s="1">
        <f t="shared" si="41"/>
        <v>79.23313594326174</v>
      </c>
      <c r="AN103" s="15">
        <f t="shared" si="42"/>
        <v>4.501064372339405</v>
      </c>
      <c r="AO103" s="15">
        <f t="shared" si="43"/>
        <v>30.721902160217876</v>
      </c>
      <c r="AP103" s="15">
        <f t="shared" si="44"/>
        <v>8.686001820453681</v>
      </c>
      <c r="AS103">
        <v>150</v>
      </c>
      <c r="AT103" s="1">
        <v>214.873</v>
      </c>
      <c r="AU103" s="1">
        <v>225.144</v>
      </c>
      <c r="AV103" s="1">
        <v>229.732</v>
      </c>
      <c r="BB103" s="24">
        <f t="shared" si="57"/>
        <v>98</v>
      </c>
      <c r="BC103" s="32">
        <f t="shared" si="45"/>
        <v>222.04755762201034</v>
      </c>
      <c r="BD103" s="1">
        <f t="shared" si="46"/>
        <v>231.1770650458648</v>
      </c>
      <c r="BE103" s="1">
        <f t="shared" si="47"/>
        <v>235.6058335142617</v>
      </c>
      <c r="BG103" s="24">
        <f t="shared" si="58"/>
        <v>98</v>
      </c>
      <c r="BH103" s="32">
        <f t="shared" si="54"/>
        <v>11.94144237798966</v>
      </c>
      <c r="BI103" s="20">
        <f t="shared" si="55"/>
        <v>3.4649349541352024</v>
      </c>
      <c r="BJ103" s="20">
        <f t="shared" si="56"/>
        <v>-0.8898335142616816</v>
      </c>
      <c r="BK103" s="35"/>
      <c r="BL103" s="19"/>
      <c r="BM103" s="40"/>
      <c r="BN103" s="44">
        <f t="shared" si="59"/>
        <v>98</v>
      </c>
      <c r="BO103" s="32">
        <f>LENGTH1-BH103</f>
        <v>12.201557622010341</v>
      </c>
      <c r="BP103" s="20">
        <f>LENGTH2-BI103</f>
        <v>20.618065045864796</v>
      </c>
      <c r="BQ103" s="20">
        <f>LENGTH3-BJ103</f>
        <v>25.79083351426168</v>
      </c>
      <c r="BR103" s="45"/>
      <c r="BT103" s="39"/>
    </row>
    <row r="104" spans="1:72" ht="12.75">
      <c r="A104">
        <f t="shared" si="48"/>
        <v>98</v>
      </c>
      <c r="B104">
        <v>18.0321</v>
      </c>
      <c r="C104">
        <v>-38.7574</v>
      </c>
      <c r="D104">
        <v>85.9657</v>
      </c>
      <c r="E104" s="1">
        <f t="shared" si="49"/>
        <v>0.04366932561878837</v>
      </c>
      <c r="G104">
        <v>66.7925</v>
      </c>
      <c r="H104">
        <v>-47.4169</v>
      </c>
      <c r="I104">
        <v>79.5693</v>
      </c>
      <c r="J104" s="1">
        <f t="shared" si="50"/>
        <v>0.043719332108346665</v>
      </c>
      <c r="L104">
        <v>33.3002</v>
      </c>
      <c r="M104">
        <v>-89.1053</v>
      </c>
      <c r="N104">
        <v>76.1833</v>
      </c>
      <c r="O104" s="1">
        <f t="shared" si="51"/>
        <v>0.043719332108346665</v>
      </c>
      <c r="Q104">
        <v>29.0906</v>
      </c>
      <c r="R104">
        <v>-45.2928</v>
      </c>
      <c r="S104">
        <v>7.2321</v>
      </c>
      <c r="T104" s="1">
        <f t="shared" si="52"/>
        <v>0.04370697884777958</v>
      </c>
      <c r="V104" s="1">
        <f t="shared" si="30"/>
        <v>29.0906</v>
      </c>
      <c r="W104" s="1">
        <f t="shared" si="31"/>
        <v>-45.2928</v>
      </c>
      <c r="X104" s="1">
        <f t="shared" si="32"/>
        <v>307.625</v>
      </c>
      <c r="Y104" s="1">
        <f t="shared" si="53"/>
        <v>0.04047283039274942</v>
      </c>
      <c r="AA104" s="1">
        <f t="shared" si="33"/>
        <v>222.03118508871677</v>
      </c>
      <c r="AB104" s="1">
        <f t="shared" si="34"/>
        <v>231.16086902179185</v>
      </c>
      <c r="AC104" s="1">
        <f t="shared" si="35"/>
        <v>235.58972046186565</v>
      </c>
      <c r="AE104" s="1">
        <f t="shared" si="36"/>
        <v>49.93473221486223</v>
      </c>
      <c r="AF104" s="1">
        <f t="shared" si="37"/>
        <v>53.58285033338559</v>
      </c>
      <c r="AG104" s="1">
        <f t="shared" si="38"/>
        <v>53.5137483435799</v>
      </c>
      <c r="AI104" s="1">
        <f t="shared" si="39"/>
        <v>86.68338041957564</v>
      </c>
      <c r="AJ104" s="1">
        <f t="shared" si="40"/>
        <v>80.59821210440926</v>
      </c>
      <c r="AK104" s="1">
        <f t="shared" si="41"/>
        <v>79.23239312299077</v>
      </c>
      <c r="AN104" s="15">
        <f t="shared" si="42"/>
        <v>4.501060124486799</v>
      </c>
      <c r="AO104" s="15">
        <f t="shared" si="43"/>
        <v>30.721824202652815</v>
      </c>
      <c r="AP104" s="15">
        <f t="shared" si="44"/>
        <v>8.686019033436187</v>
      </c>
      <c r="AS104">
        <v>149</v>
      </c>
      <c r="AT104" s="1">
        <v>215.021</v>
      </c>
      <c r="AU104" s="1">
        <v>225.29</v>
      </c>
      <c r="AV104" s="1">
        <v>229.877</v>
      </c>
      <c r="BB104" s="24">
        <f t="shared" si="57"/>
        <v>99</v>
      </c>
      <c r="BC104" s="32">
        <f t="shared" si="45"/>
        <v>222.03118508871677</v>
      </c>
      <c r="BD104" s="1">
        <f t="shared" si="46"/>
        <v>231.16086902179185</v>
      </c>
      <c r="BE104" s="1">
        <f t="shared" si="47"/>
        <v>235.58972046186565</v>
      </c>
      <c r="BG104" s="24">
        <f t="shared" si="58"/>
        <v>99</v>
      </c>
      <c r="BH104" s="32">
        <f t="shared" si="54"/>
        <v>11.957814911283236</v>
      </c>
      <c r="BI104" s="20">
        <f t="shared" si="55"/>
        <v>3.4811309782081423</v>
      </c>
      <c r="BJ104" s="20">
        <f t="shared" si="56"/>
        <v>-0.8737204618656449</v>
      </c>
      <c r="BK104" s="35"/>
      <c r="BL104" s="19"/>
      <c r="BM104" s="40"/>
      <c r="BN104" s="44">
        <f t="shared" si="59"/>
        <v>99</v>
      </c>
      <c r="BO104" s="32">
        <f>LENGTH1-BH104</f>
        <v>12.185185088716764</v>
      </c>
      <c r="BP104" s="20">
        <f>LENGTH2-BI104</f>
        <v>20.601869021791856</v>
      </c>
      <c r="BQ104" s="20">
        <f>LENGTH3-BJ104</f>
        <v>25.774720461865645</v>
      </c>
      <c r="BR104" s="45"/>
      <c r="BT104" s="39"/>
    </row>
    <row r="105" spans="1:72" ht="12.75">
      <c r="A105">
        <f t="shared" si="48"/>
        <v>99</v>
      </c>
      <c r="B105">
        <v>18.0102</v>
      </c>
      <c r="C105">
        <v>-38.7915</v>
      </c>
      <c r="D105">
        <v>85.9822</v>
      </c>
      <c r="E105" s="1">
        <f t="shared" si="49"/>
        <v>0.043756942306339815</v>
      </c>
      <c r="G105">
        <v>66.7707</v>
      </c>
      <c r="H105">
        <v>-47.451</v>
      </c>
      <c r="I105">
        <v>79.5858</v>
      </c>
      <c r="J105" s="1">
        <f t="shared" si="50"/>
        <v>0.04370697884778083</v>
      </c>
      <c r="L105">
        <v>33.2784</v>
      </c>
      <c r="M105">
        <v>-89.1395</v>
      </c>
      <c r="N105">
        <v>76.1998</v>
      </c>
      <c r="O105" s="1">
        <f t="shared" si="51"/>
        <v>0.043785043108345044</v>
      </c>
      <c r="Q105">
        <v>29.0687</v>
      </c>
      <c r="R105">
        <v>-45.3269</v>
      </c>
      <c r="S105">
        <v>7.2485</v>
      </c>
      <c r="T105" s="1">
        <f t="shared" si="52"/>
        <v>0.04371933210834876</v>
      </c>
      <c r="V105" s="1">
        <f t="shared" si="30"/>
        <v>29.0687</v>
      </c>
      <c r="W105" s="1">
        <f t="shared" si="31"/>
        <v>-45.3269</v>
      </c>
      <c r="X105" s="1">
        <f t="shared" si="32"/>
        <v>307.625</v>
      </c>
      <c r="Y105" s="1">
        <f t="shared" si="53"/>
        <v>0.04052678126868819</v>
      </c>
      <c r="AA105" s="1">
        <f t="shared" si="33"/>
        <v>222.01471272699473</v>
      </c>
      <c r="AB105" s="1">
        <f t="shared" si="34"/>
        <v>231.14460699192185</v>
      </c>
      <c r="AC105" s="1">
        <f t="shared" si="35"/>
        <v>235.57353138222047</v>
      </c>
      <c r="AE105" s="1">
        <f t="shared" si="36"/>
        <v>49.93482986313261</v>
      </c>
      <c r="AF105" s="1">
        <f t="shared" si="37"/>
        <v>53.58292813518127</v>
      </c>
      <c r="AG105" s="1">
        <f t="shared" si="38"/>
        <v>53.5138709588458</v>
      </c>
      <c r="AI105" s="1">
        <f t="shared" si="39"/>
        <v>86.68313406803411</v>
      </c>
      <c r="AJ105" s="1">
        <f t="shared" si="40"/>
        <v>80.59751955991665</v>
      </c>
      <c r="AK105" s="1">
        <f t="shared" si="41"/>
        <v>79.23161730236141</v>
      </c>
      <c r="AN105" s="15">
        <f t="shared" si="42"/>
        <v>4.501064372339412</v>
      </c>
      <c r="AO105" s="15">
        <f t="shared" si="43"/>
        <v>30.721927876396474</v>
      </c>
      <c r="AP105" s="15">
        <f t="shared" si="44"/>
        <v>8.68600704034943</v>
      </c>
      <c r="AS105">
        <v>148</v>
      </c>
      <c r="AT105" s="1">
        <v>215.169</v>
      </c>
      <c r="AU105" s="1">
        <v>225.436</v>
      </c>
      <c r="AV105" s="1">
        <v>230.022</v>
      </c>
      <c r="BB105" s="24">
        <f t="shared" si="57"/>
        <v>100</v>
      </c>
      <c r="BC105" s="32">
        <f t="shared" si="45"/>
        <v>222.01471272699473</v>
      </c>
      <c r="BD105" s="1">
        <f t="shared" si="46"/>
        <v>231.14460699192185</v>
      </c>
      <c r="BE105" s="1">
        <f t="shared" si="47"/>
        <v>235.57353138222047</v>
      </c>
      <c r="BG105" s="24">
        <f t="shared" si="58"/>
        <v>100</v>
      </c>
      <c r="BH105" s="32">
        <f t="shared" si="54"/>
        <v>11.974287273005274</v>
      </c>
      <c r="BI105" s="20">
        <f t="shared" si="55"/>
        <v>3.4973930080781486</v>
      </c>
      <c r="BJ105" s="20">
        <f t="shared" si="56"/>
        <v>-0.8575313822204578</v>
      </c>
      <c r="BK105" s="35"/>
      <c r="BL105" s="19"/>
      <c r="BM105" s="40"/>
      <c r="BN105" s="44">
        <f t="shared" si="59"/>
        <v>100</v>
      </c>
      <c r="BO105" s="32">
        <f>LENGTH1-BH105</f>
        <v>12.168712726994727</v>
      </c>
      <c r="BP105" s="20">
        <f>LENGTH2-BI105</f>
        <v>20.58560699192185</v>
      </c>
      <c r="BQ105" s="20">
        <f>LENGTH3-BJ105</f>
        <v>25.758531382220458</v>
      </c>
      <c r="BR105" s="45"/>
      <c r="BT105" s="39"/>
    </row>
    <row r="106" spans="1:72" ht="12.75">
      <c r="A106">
        <f t="shared" si="48"/>
        <v>100</v>
      </c>
      <c r="B106">
        <v>17.9883</v>
      </c>
      <c r="C106">
        <v>-38.8257</v>
      </c>
      <c r="D106">
        <v>85.9987</v>
      </c>
      <c r="E106" s="1">
        <f t="shared" si="49"/>
        <v>0.04383491758860485</v>
      </c>
      <c r="G106">
        <v>66.7488</v>
      </c>
      <c r="H106">
        <v>-47.4851</v>
      </c>
      <c r="I106">
        <v>79.6022</v>
      </c>
      <c r="J106" s="1">
        <f t="shared" si="50"/>
        <v>0.04371933210834687</v>
      </c>
      <c r="L106">
        <v>33.2565</v>
      </c>
      <c r="M106">
        <v>-89.1736</v>
      </c>
      <c r="N106">
        <v>76.2163</v>
      </c>
      <c r="O106" s="1">
        <f t="shared" si="51"/>
        <v>0.0437569423063325</v>
      </c>
      <c r="Q106">
        <v>29.0468</v>
      </c>
      <c r="R106">
        <v>-45.3611</v>
      </c>
      <c r="S106">
        <v>7.265</v>
      </c>
      <c r="T106" s="1">
        <f t="shared" si="52"/>
        <v>0.043834917588605415</v>
      </c>
      <c r="V106" s="1">
        <f t="shared" si="30"/>
        <v>29.0468</v>
      </c>
      <c r="W106" s="1">
        <f t="shared" si="31"/>
        <v>-45.3611</v>
      </c>
      <c r="X106" s="1">
        <f t="shared" si="32"/>
        <v>307.625</v>
      </c>
      <c r="Y106" s="1">
        <f t="shared" si="53"/>
        <v>0.04061095911204064</v>
      </c>
      <c r="AA106" s="1">
        <f t="shared" si="33"/>
        <v>221.99824036937773</v>
      </c>
      <c r="AB106" s="1">
        <f t="shared" si="34"/>
        <v>231.12842642098354</v>
      </c>
      <c r="AC106" s="1">
        <f t="shared" si="35"/>
        <v>235.55730335956474</v>
      </c>
      <c r="AE106" s="1">
        <f t="shared" si="36"/>
        <v>49.93482533122551</v>
      </c>
      <c r="AF106" s="1">
        <f t="shared" si="37"/>
        <v>53.582921816097326</v>
      </c>
      <c r="AG106" s="1">
        <f t="shared" si="38"/>
        <v>53.51377687483849</v>
      </c>
      <c r="AI106" s="1">
        <f t="shared" si="39"/>
        <v>86.68288767993383</v>
      </c>
      <c r="AJ106" s="1">
        <f t="shared" si="40"/>
        <v>80.59685676152192</v>
      </c>
      <c r="AK106" s="1">
        <f t="shared" si="41"/>
        <v>79.23089123162748</v>
      </c>
      <c r="AN106" s="15">
        <f t="shared" si="42"/>
        <v>4.501088291386463</v>
      </c>
      <c r="AO106" s="15">
        <f t="shared" si="43"/>
        <v>30.721865245680256</v>
      </c>
      <c r="AP106" s="15">
        <f t="shared" si="44"/>
        <v>8.68600182045368</v>
      </c>
      <c r="AS106">
        <v>147</v>
      </c>
      <c r="AT106" s="1">
        <v>215.317</v>
      </c>
      <c r="AU106" s="1">
        <v>225.582</v>
      </c>
      <c r="AV106" s="1">
        <v>230.167</v>
      </c>
      <c r="BB106" s="24">
        <f t="shared" si="57"/>
        <v>101</v>
      </c>
      <c r="BC106" s="32">
        <f t="shared" si="45"/>
        <v>221.99824036937773</v>
      </c>
      <c r="BD106" s="1">
        <f t="shared" si="46"/>
        <v>231.12842642098354</v>
      </c>
      <c r="BE106" s="1">
        <f t="shared" si="47"/>
        <v>235.55730335956474</v>
      </c>
      <c r="BG106" s="24">
        <f t="shared" si="58"/>
        <v>101</v>
      </c>
      <c r="BH106" s="32">
        <f t="shared" si="54"/>
        <v>11.990759630622279</v>
      </c>
      <c r="BI106" s="20">
        <f t="shared" si="55"/>
        <v>3.5135735790164517</v>
      </c>
      <c r="BJ106" s="20">
        <f t="shared" si="56"/>
        <v>-0.8413033595647335</v>
      </c>
      <c r="BK106" s="35"/>
      <c r="BL106" s="19"/>
      <c r="BM106" s="40"/>
      <c r="BN106" s="44">
        <f t="shared" si="59"/>
        <v>101</v>
      </c>
      <c r="BO106" s="32">
        <f>LENGTH1-BH106</f>
        <v>12.152240369377722</v>
      </c>
      <c r="BP106" s="20">
        <f>LENGTH2-BI106</f>
        <v>20.569426420983547</v>
      </c>
      <c r="BQ106" s="20">
        <f>LENGTH3-BJ106</f>
        <v>25.742303359564733</v>
      </c>
      <c r="BR106" s="45"/>
      <c r="BT106" s="39"/>
    </row>
    <row r="107" spans="1:72" ht="12.75">
      <c r="A107">
        <f t="shared" si="48"/>
        <v>101</v>
      </c>
      <c r="B107">
        <v>17.8097</v>
      </c>
      <c r="C107">
        <v>-39.003</v>
      </c>
      <c r="D107">
        <v>86.2909</v>
      </c>
      <c r="E107" s="1">
        <f t="shared" si="49"/>
        <v>0.3856346587120992</v>
      </c>
      <c r="G107">
        <v>66.5603</v>
      </c>
      <c r="H107">
        <v>-47.6933</v>
      </c>
      <c r="I107">
        <v>79.8608</v>
      </c>
      <c r="J107" s="1">
        <f t="shared" si="50"/>
        <v>0.38177670175116973</v>
      </c>
      <c r="L107">
        <v>33.042</v>
      </c>
      <c r="M107">
        <v>-89.3649</v>
      </c>
      <c r="N107">
        <v>76.5245</v>
      </c>
      <c r="O107" s="1">
        <f t="shared" si="51"/>
        <v>0.4214180584645191</v>
      </c>
      <c r="Q107">
        <v>28.8024</v>
      </c>
      <c r="R107">
        <v>-45.5884</v>
      </c>
      <c r="S107">
        <v>7.5522</v>
      </c>
      <c r="T107" s="1">
        <f t="shared" si="52"/>
        <v>0.44031862327183163</v>
      </c>
      <c r="V107" s="1">
        <f t="shared" si="30"/>
        <v>28.8024</v>
      </c>
      <c r="W107" s="1">
        <f t="shared" si="31"/>
        <v>-45.5884</v>
      </c>
      <c r="X107" s="1">
        <f t="shared" si="32"/>
        <v>307.625</v>
      </c>
      <c r="Y107" s="1">
        <f t="shared" si="53"/>
        <v>0.3337613668476341</v>
      </c>
      <c r="AA107" s="1">
        <f t="shared" si="33"/>
        <v>221.70473781419287</v>
      </c>
      <c r="AB107" s="1">
        <f t="shared" si="34"/>
        <v>230.88226527401366</v>
      </c>
      <c r="AC107" s="1">
        <f t="shared" si="35"/>
        <v>235.24837355582292</v>
      </c>
      <c r="AE107" s="1">
        <f t="shared" si="36"/>
        <v>49.93484254966666</v>
      </c>
      <c r="AF107" s="1">
        <f t="shared" si="37"/>
        <v>53.58292245799962</v>
      </c>
      <c r="AG107" s="1">
        <f t="shared" si="38"/>
        <v>53.51379732237286</v>
      </c>
      <c r="AI107" s="1">
        <f t="shared" si="39"/>
        <v>86.68651104035823</v>
      </c>
      <c r="AJ107" s="1">
        <f t="shared" si="40"/>
        <v>80.57296930751902</v>
      </c>
      <c r="AK107" s="1">
        <f t="shared" si="41"/>
        <v>79.22475230844832</v>
      </c>
      <c r="AN107" s="15">
        <f t="shared" si="42"/>
        <v>4.554046664109284</v>
      </c>
      <c r="AO107" s="15">
        <f t="shared" si="43"/>
        <v>30.740779432150447</v>
      </c>
      <c r="AP107" s="15">
        <f t="shared" si="44"/>
        <v>8.615451909645145</v>
      </c>
      <c r="AS107">
        <v>146</v>
      </c>
      <c r="AT107" s="1">
        <v>215.464</v>
      </c>
      <c r="AU107" s="1">
        <v>225.728</v>
      </c>
      <c r="AV107" s="1">
        <v>230.313</v>
      </c>
      <c r="BB107" s="24">
        <f t="shared" si="57"/>
        <v>102</v>
      </c>
      <c r="BC107" s="32">
        <f t="shared" si="45"/>
        <v>221.70473781419287</v>
      </c>
      <c r="BD107" s="1">
        <f t="shared" si="46"/>
        <v>230.88226527401366</v>
      </c>
      <c r="BE107" s="1">
        <f t="shared" si="47"/>
        <v>235.24837355582292</v>
      </c>
      <c r="BG107" s="24">
        <f t="shared" si="58"/>
        <v>102</v>
      </c>
      <c r="BH107" s="32">
        <f t="shared" si="54"/>
        <v>12.284262185807137</v>
      </c>
      <c r="BI107" s="20">
        <f t="shared" si="55"/>
        <v>3.759734725986334</v>
      </c>
      <c r="BJ107" s="20">
        <f t="shared" si="56"/>
        <v>-0.5323735558229146</v>
      </c>
      <c r="BK107" s="35"/>
      <c r="BL107" s="19"/>
      <c r="BM107" s="40"/>
      <c r="BN107" s="44">
        <f t="shared" si="59"/>
        <v>102</v>
      </c>
      <c r="BO107" s="32">
        <f>LENGTH1-BH107</f>
        <v>11.858737814192864</v>
      </c>
      <c r="BP107" s="20">
        <f>LENGTH2-BI107</f>
        <v>20.323265274013664</v>
      </c>
      <c r="BQ107" s="20">
        <f>LENGTH3-BJ107</f>
        <v>25.433373555822914</v>
      </c>
      <c r="BR107" s="45"/>
      <c r="BT107" s="39"/>
    </row>
    <row r="108" spans="1:72" ht="12.75">
      <c r="A108">
        <f t="shared" si="48"/>
        <v>102</v>
      </c>
      <c r="B108">
        <v>17.6237</v>
      </c>
      <c r="C108">
        <v>-39.2359</v>
      </c>
      <c r="D108">
        <v>86.5219</v>
      </c>
      <c r="E108" s="1">
        <f t="shared" si="49"/>
        <v>0.3770933704004943</v>
      </c>
      <c r="G108">
        <v>66.3686</v>
      </c>
      <c r="H108">
        <v>-47.9439</v>
      </c>
      <c r="I108">
        <v>80.0727</v>
      </c>
      <c r="J108" s="1">
        <f t="shared" si="50"/>
        <v>0.38006691516099933</v>
      </c>
      <c r="L108">
        <v>32.8355</v>
      </c>
      <c r="M108">
        <v>-89.6058</v>
      </c>
      <c r="N108">
        <v>76.7647</v>
      </c>
      <c r="O108" s="1">
        <f t="shared" si="51"/>
        <v>0.39795866619537046</v>
      </c>
      <c r="Q108">
        <v>28.5789</v>
      </c>
      <c r="R108">
        <v>-45.8498</v>
      </c>
      <c r="S108">
        <v>7.7804</v>
      </c>
      <c r="T108" s="1">
        <f t="shared" si="52"/>
        <v>0.41274380673730293</v>
      </c>
      <c r="V108" s="1">
        <f t="shared" si="30"/>
        <v>28.5789</v>
      </c>
      <c r="W108" s="1">
        <f t="shared" si="31"/>
        <v>-45.8498</v>
      </c>
      <c r="X108" s="1">
        <f t="shared" si="32"/>
        <v>307.625</v>
      </c>
      <c r="Y108" s="1">
        <f t="shared" si="53"/>
        <v>0.34392180797384747</v>
      </c>
      <c r="AA108" s="1">
        <f t="shared" si="33"/>
        <v>221.47311554646987</v>
      </c>
      <c r="AB108" s="1">
        <f t="shared" si="34"/>
        <v>230.67833863670427</v>
      </c>
      <c r="AC108" s="1">
        <f t="shared" si="35"/>
        <v>235.00890258807217</v>
      </c>
      <c r="AE108" s="1">
        <f t="shared" si="36"/>
        <v>49.93482472833964</v>
      </c>
      <c r="AF108" s="1">
        <f t="shared" si="37"/>
        <v>53.58288505875734</v>
      </c>
      <c r="AG108" s="1">
        <f t="shared" si="38"/>
        <v>53.51381725395788</v>
      </c>
      <c r="AI108" s="1">
        <f t="shared" si="39"/>
        <v>86.68756326929947</v>
      </c>
      <c r="AJ108" s="1">
        <f t="shared" si="40"/>
        <v>80.55671576320907</v>
      </c>
      <c r="AK108" s="1">
        <f t="shared" si="41"/>
        <v>79.21829736353017</v>
      </c>
      <c r="AN108" s="15">
        <f t="shared" si="42"/>
        <v>4.584239881063597</v>
      </c>
      <c r="AO108" s="15">
        <f t="shared" si="43"/>
        <v>30.75152540371083</v>
      </c>
      <c r="AP108" s="15">
        <f t="shared" si="44"/>
        <v>8.575268049959117</v>
      </c>
      <c r="AS108">
        <v>145</v>
      </c>
      <c r="AT108" s="1">
        <v>215.478</v>
      </c>
      <c r="AU108" s="1">
        <v>225.758</v>
      </c>
      <c r="AV108" s="1">
        <v>230.307</v>
      </c>
      <c r="BB108" s="24">
        <f t="shared" si="57"/>
        <v>103</v>
      </c>
      <c r="BC108" s="32">
        <f t="shared" si="45"/>
        <v>221.47311554646987</v>
      </c>
      <c r="BD108" s="1">
        <f t="shared" si="46"/>
        <v>230.67833863670427</v>
      </c>
      <c r="BE108" s="1">
        <f t="shared" si="47"/>
        <v>235.00890258807217</v>
      </c>
      <c r="BG108" s="24">
        <f t="shared" si="58"/>
        <v>103</v>
      </c>
      <c r="BH108" s="32">
        <f t="shared" si="54"/>
        <v>12.515884453530134</v>
      </c>
      <c r="BI108" s="20">
        <f t="shared" si="55"/>
        <v>3.963661363295728</v>
      </c>
      <c r="BJ108" s="20">
        <f t="shared" si="56"/>
        <v>-0.29290258807216674</v>
      </c>
      <c r="BK108" s="35"/>
      <c r="BL108" s="19"/>
      <c r="BM108" s="40"/>
      <c r="BN108" s="44">
        <f t="shared" si="59"/>
        <v>103</v>
      </c>
      <c r="BO108" s="32">
        <f>LENGTH1-BH108</f>
        <v>11.627115546469867</v>
      </c>
      <c r="BP108" s="20">
        <f>LENGTH2-BI108</f>
        <v>20.11933863670427</v>
      </c>
      <c r="BQ108" s="20">
        <f>LENGTH3-BJ108</f>
        <v>25.193902588072167</v>
      </c>
      <c r="BR108" s="45"/>
      <c r="BT108" s="39"/>
    </row>
    <row r="109" spans="1:72" ht="12.75">
      <c r="A109">
        <f t="shared" si="48"/>
        <v>103</v>
      </c>
      <c r="B109">
        <v>17.4525</v>
      </c>
      <c r="C109">
        <v>-39.3755</v>
      </c>
      <c r="D109">
        <v>86.8589</v>
      </c>
      <c r="E109" s="1">
        <f t="shared" si="49"/>
        <v>0.4029473911070802</v>
      </c>
      <c r="G109">
        <v>66.1845</v>
      </c>
      <c r="H109">
        <v>-48.1233</v>
      </c>
      <c r="I109">
        <v>80.3663</v>
      </c>
      <c r="J109" s="1">
        <f t="shared" si="50"/>
        <v>0.3902283049703077</v>
      </c>
      <c r="L109">
        <v>32.6179</v>
      </c>
      <c r="M109">
        <v>-89.7633</v>
      </c>
      <c r="N109">
        <v>77.1223</v>
      </c>
      <c r="O109" s="1">
        <f t="shared" si="51"/>
        <v>0.4472513499141115</v>
      </c>
      <c r="Q109">
        <v>28.3227</v>
      </c>
      <c r="R109">
        <v>-46.0537</v>
      </c>
      <c r="S109">
        <v>8.111</v>
      </c>
      <c r="T109" s="1">
        <f t="shared" si="52"/>
        <v>0.46530636144372567</v>
      </c>
      <c r="V109" s="1">
        <f t="shared" si="30"/>
        <v>28.3227</v>
      </c>
      <c r="W109" s="1">
        <f t="shared" si="31"/>
        <v>-46.0537</v>
      </c>
      <c r="X109" s="1">
        <f t="shared" si="32"/>
        <v>307.625</v>
      </c>
      <c r="Y109" s="1">
        <f t="shared" si="53"/>
        <v>0.3274349553728172</v>
      </c>
      <c r="AA109" s="1">
        <f t="shared" si="33"/>
        <v>221.1344172952053</v>
      </c>
      <c r="AB109" s="1">
        <f t="shared" si="34"/>
        <v>230.40033825732547</v>
      </c>
      <c r="AC109" s="1">
        <f t="shared" si="35"/>
        <v>234.64968055058162</v>
      </c>
      <c r="AE109" s="1">
        <f t="shared" si="36"/>
        <v>49.934814344302914</v>
      </c>
      <c r="AF109" s="1">
        <f t="shared" si="37"/>
        <v>53.58292425353435</v>
      </c>
      <c r="AG109" s="1">
        <f t="shared" si="38"/>
        <v>53.51374707082284</v>
      </c>
      <c r="AI109" s="1">
        <f t="shared" si="39"/>
        <v>86.69264499511016</v>
      </c>
      <c r="AJ109" s="1">
        <f t="shared" si="40"/>
        <v>80.52740677066404</v>
      </c>
      <c r="AK109" s="1">
        <f t="shared" si="41"/>
        <v>79.21213909533839</v>
      </c>
      <c r="AN109" s="15">
        <f t="shared" si="42"/>
        <v>4.652542858394383</v>
      </c>
      <c r="AO109" s="15">
        <f t="shared" si="43"/>
        <v>30.775843785540136</v>
      </c>
      <c r="AP109" s="15">
        <f t="shared" si="44"/>
        <v>8.48429166458409</v>
      </c>
      <c r="AS109">
        <v>144</v>
      </c>
      <c r="AT109" s="1">
        <v>215.491</v>
      </c>
      <c r="AU109" s="1">
        <v>225.787</v>
      </c>
      <c r="AV109" s="1">
        <v>230.302</v>
      </c>
      <c r="BB109" s="24">
        <f t="shared" si="57"/>
        <v>104</v>
      </c>
      <c r="BC109" s="32">
        <f t="shared" si="45"/>
        <v>221.1344172952053</v>
      </c>
      <c r="BD109" s="1">
        <f t="shared" si="46"/>
        <v>230.40033825732547</v>
      </c>
      <c r="BE109" s="1">
        <f t="shared" si="47"/>
        <v>234.64968055058162</v>
      </c>
      <c r="BG109" s="24">
        <f t="shared" si="58"/>
        <v>104</v>
      </c>
      <c r="BH109" s="32">
        <f t="shared" si="54"/>
        <v>12.854582704794694</v>
      </c>
      <c r="BI109" s="20">
        <f t="shared" si="55"/>
        <v>4.241661742674523</v>
      </c>
      <c r="BJ109" s="20">
        <f t="shared" si="56"/>
        <v>0.06631944941838697</v>
      </c>
      <c r="BK109" s="35"/>
      <c r="BL109" s="19"/>
      <c r="BM109" s="40"/>
      <c r="BN109" s="44">
        <f t="shared" si="59"/>
        <v>104</v>
      </c>
      <c r="BO109" s="32">
        <f>LENGTH1-BH109</f>
        <v>11.288417295205306</v>
      </c>
      <c r="BP109" s="20">
        <f>LENGTH2-BI109</f>
        <v>19.841338257325475</v>
      </c>
      <c r="BQ109" s="20">
        <f>LENGTH3-BJ109</f>
        <v>24.834680550581613</v>
      </c>
      <c r="BR109" s="45"/>
      <c r="BT109" s="39"/>
    </row>
    <row r="110" spans="1:72" ht="12.75">
      <c r="A110">
        <f t="shared" si="48"/>
        <v>104</v>
      </c>
      <c r="B110">
        <v>17.2556</v>
      </c>
      <c r="C110">
        <v>-39.6826</v>
      </c>
      <c r="D110">
        <v>87.007</v>
      </c>
      <c r="E110" s="1">
        <f t="shared" si="49"/>
        <v>0.3937177034373723</v>
      </c>
      <c r="G110">
        <v>65.9876</v>
      </c>
      <c r="H110">
        <v>-48.4304</v>
      </c>
      <c r="I110">
        <v>80.5145</v>
      </c>
      <c r="J110" s="1">
        <f t="shared" si="50"/>
        <v>0.3937553301226532</v>
      </c>
      <c r="L110">
        <v>32.4211</v>
      </c>
      <c r="M110">
        <v>-90.0704</v>
      </c>
      <c r="N110">
        <v>77.2704</v>
      </c>
      <c r="O110" s="1">
        <f t="shared" si="51"/>
        <v>0.39366770251063476</v>
      </c>
      <c r="Q110">
        <v>28.1259</v>
      </c>
      <c r="R110">
        <v>-46.3608</v>
      </c>
      <c r="S110">
        <v>8.2591</v>
      </c>
      <c r="T110" s="1">
        <f t="shared" si="52"/>
        <v>0.39366770251063105</v>
      </c>
      <c r="V110" s="1">
        <f t="shared" si="30"/>
        <v>28.1259</v>
      </c>
      <c r="W110" s="1">
        <f t="shared" si="31"/>
        <v>-46.3608</v>
      </c>
      <c r="X110" s="1">
        <f t="shared" si="32"/>
        <v>307.625</v>
      </c>
      <c r="Y110" s="1">
        <f t="shared" si="53"/>
        <v>0.3647473783319064</v>
      </c>
      <c r="AA110" s="1">
        <f t="shared" si="33"/>
        <v>220.98656905189964</v>
      </c>
      <c r="AB110" s="1">
        <f t="shared" si="34"/>
        <v>230.25414389604373</v>
      </c>
      <c r="AC110" s="1">
        <f t="shared" si="35"/>
        <v>234.50419957083923</v>
      </c>
      <c r="AE110" s="1">
        <f t="shared" si="36"/>
        <v>49.934801342250275</v>
      </c>
      <c r="AF110" s="1">
        <f t="shared" si="37"/>
        <v>53.58286766364787</v>
      </c>
      <c r="AG110" s="1">
        <f t="shared" si="38"/>
        <v>53.513775410168925</v>
      </c>
      <c r="AI110" s="1">
        <f t="shared" si="39"/>
        <v>86.69040765980084</v>
      </c>
      <c r="AJ110" s="1">
        <f t="shared" si="40"/>
        <v>80.52136210740525</v>
      </c>
      <c r="AK110" s="1">
        <f t="shared" si="41"/>
        <v>79.20536625678551</v>
      </c>
      <c r="AN110" s="15">
        <f t="shared" si="42"/>
        <v>4.652525189971181</v>
      </c>
      <c r="AO110" s="15">
        <f t="shared" si="43"/>
        <v>30.775798174437362</v>
      </c>
      <c r="AP110" s="15">
        <f t="shared" si="44"/>
        <v>8.48437008335686</v>
      </c>
      <c r="AS110">
        <v>143</v>
      </c>
      <c r="AT110" s="1">
        <v>215.613</v>
      </c>
      <c r="AU110" s="1">
        <v>225.916</v>
      </c>
      <c r="AV110" s="1">
        <v>230.412</v>
      </c>
      <c r="BB110" s="24">
        <f t="shared" si="57"/>
        <v>105</v>
      </c>
      <c r="BC110" s="32">
        <f t="shared" si="45"/>
        <v>220.98656905189964</v>
      </c>
      <c r="BD110" s="1">
        <f t="shared" si="46"/>
        <v>230.25414389604373</v>
      </c>
      <c r="BE110" s="1">
        <f t="shared" si="47"/>
        <v>234.50419957083923</v>
      </c>
      <c r="BG110" s="24">
        <f t="shared" si="58"/>
        <v>105</v>
      </c>
      <c r="BH110" s="32">
        <f t="shared" si="54"/>
        <v>13.002430948100368</v>
      </c>
      <c r="BI110" s="20">
        <f t="shared" si="55"/>
        <v>4.387856103956267</v>
      </c>
      <c r="BJ110" s="20">
        <f t="shared" si="56"/>
        <v>0.21180042916077468</v>
      </c>
      <c r="BK110" s="35"/>
      <c r="BL110" s="19"/>
      <c r="BM110" s="40"/>
      <c r="BN110" s="44">
        <f t="shared" si="59"/>
        <v>105</v>
      </c>
      <c r="BO110" s="32">
        <f>LENGTH1-BH110</f>
        <v>11.140569051899632</v>
      </c>
      <c r="BP110" s="20">
        <f>LENGTH2-BI110</f>
        <v>19.69514389604373</v>
      </c>
      <c r="BQ110" s="20">
        <f>LENGTH3-BJ110</f>
        <v>24.689199570839225</v>
      </c>
      <c r="BR110" s="45"/>
      <c r="BT110" s="39"/>
    </row>
    <row r="111" spans="1:72" ht="12.75">
      <c r="A111">
        <f t="shared" si="48"/>
        <v>105</v>
      </c>
      <c r="B111">
        <v>17.0981</v>
      </c>
      <c r="C111">
        <v>-39.8013</v>
      </c>
      <c r="D111">
        <v>87.3711</v>
      </c>
      <c r="E111" s="1">
        <f t="shared" si="49"/>
        <v>0.4140830230762851</v>
      </c>
      <c r="G111">
        <v>65.8148</v>
      </c>
      <c r="H111">
        <v>-48.5965</v>
      </c>
      <c r="I111">
        <v>80.8276</v>
      </c>
      <c r="J111" s="1">
        <f t="shared" si="50"/>
        <v>0.3943103599957804</v>
      </c>
      <c r="L111">
        <v>32.2086</v>
      </c>
      <c r="M111">
        <v>-90.2103</v>
      </c>
      <c r="N111">
        <v>77.6588</v>
      </c>
      <c r="O111" s="1">
        <f t="shared" si="51"/>
        <v>0.46430897040656555</v>
      </c>
      <c r="Q111">
        <v>27.8683</v>
      </c>
      <c r="R111">
        <v>-46.5551</v>
      </c>
      <c r="S111">
        <v>8.6159</v>
      </c>
      <c r="T111" s="1">
        <f t="shared" si="52"/>
        <v>0.4810576784544677</v>
      </c>
      <c r="V111" s="1">
        <f t="shared" si="30"/>
        <v>27.8683</v>
      </c>
      <c r="W111" s="1">
        <f t="shared" si="31"/>
        <v>-46.5551</v>
      </c>
      <c r="X111" s="1">
        <f t="shared" si="32"/>
        <v>307.625</v>
      </c>
      <c r="Y111" s="1">
        <f t="shared" si="53"/>
        <v>0.3226612000225657</v>
      </c>
      <c r="AA111" s="1">
        <f t="shared" si="33"/>
        <v>220.6204693306811</v>
      </c>
      <c r="AB111" s="1">
        <f t="shared" si="34"/>
        <v>229.95905031759457</v>
      </c>
      <c r="AC111" s="1">
        <f t="shared" si="35"/>
        <v>234.11336534587258</v>
      </c>
      <c r="AE111" s="1">
        <f t="shared" si="36"/>
        <v>49.934855503746086</v>
      </c>
      <c r="AF111" s="1">
        <f t="shared" si="37"/>
        <v>53.582892067524696</v>
      </c>
      <c r="AG111" s="1">
        <f t="shared" si="38"/>
        <v>53.5137670374643</v>
      </c>
      <c r="AI111" s="1">
        <f t="shared" si="39"/>
        <v>86.69666253590032</v>
      </c>
      <c r="AJ111" s="1">
        <f t="shared" si="40"/>
        <v>80.4880811306174</v>
      </c>
      <c r="AK111" s="1">
        <f t="shared" si="41"/>
        <v>79.1995115307893</v>
      </c>
      <c r="AN111" s="15">
        <f t="shared" si="42"/>
        <v>4.732860457777919</v>
      </c>
      <c r="AO111" s="15">
        <f t="shared" si="43"/>
        <v>30.804433238541968</v>
      </c>
      <c r="AP111" s="15">
        <f t="shared" si="44"/>
        <v>8.377413950868636</v>
      </c>
      <c r="AS111">
        <v>142</v>
      </c>
      <c r="AT111" s="1">
        <v>215.761</v>
      </c>
      <c r="AU111" s="1">
        <v>226.062</v>
      </c>
      <c r="AV111" s="1">
        <v>230.557</v>
      </c>
      <c r="BB111" s="24">
        <f t="shared" si="57"/>
        <v>106</v>
      </c>
      <c r="BC111" s="32">
        <f t="shared" si="45"/>
        <v>220.6204693306811</v>
      </c>
      <c r="BD111" s="1">
        <f t="shared" si="46"/>
        <v>229.95905031759457</v>
      </c>
      <c r="BE111" s="1">
        <f t="shared" si="47"/>
        <v>234.11336534587258</v>
      </c>
      <c r="BG111" s="24">
        <f t="shared" si="58"/>
        <v>106</v>
      </c>
      <c r="BH111" s="32">
        <f t="shared" si="54"/>
        <v>13.368530669318915</v>
      </c>
      <c r="BI111" s="20">
        <f t="shared" si="55"/>
        <v>4.682949682405422</v>
      </c>
      <c r="BJ111" s="20">
        <f t="shared" si="56"/>
        <v>0.6026346541274279</v>
      </c>
      <c r="BK111" s="35"/>
      <c r="BL111" s="19"/>
      <c r="BM111" s="40"/>
      <c r="BN111" s="44">
        <f t="shared" si="59"/>
        <v>106</v>
      </c>
      <c r="BO111" s="32">
        <f>LENGTH1-BH111</f>
        <v>10.774469330681086</v>
      </c>
      <c r="BP111" s="20">
        <f>LENGTH2-BI111</f>
        <v>19.400050317594577</v>
      </c>
      <c r="BQ111" s="20">
        <f>LENGTH3-BJ111</f>
        <v>24.298365345872572</v>
      </c>
      <c r="BR111" s="45"/>
      <c r="BT111" s="39"/>
    </row>
    <row r="112" spans="1:72" ht="12.75">
      <c r="A112">
        <f t="shared" si="48"/>
        <v>106</v>
      </c>
      <c r="B112">
        <v>16.9125</v>
      </c>
      <c r="C112">
        <v>-40.0876</v>
      </c>
      <c r="D112">
        <v>87.5423</v>
      </c>
      <c r="E112" s="1">
        <f t="shared" si="49"/>
        <v>0.3817387719370421</v>
      </c>
      <c r="G112">
        <v>65.6266</v>
      </c>
      <c r="H112">
        <v>-48.8908</v>
      </c>
      <c r="I112">
        <v>80.9909</v>
      </c>
      <c r="J112" s="1">
        <f t="shared" si="50"/>
        <v>0.38561460034599415</v>
      </c>
      <c r="L112">
        <v>32.0138</v>
      </c>
      <c r="M112">
        <v>-90.5001</v>
      </c>
      <c r="N112">
        <v>77.8336</v>
      </c>
      <c r="O112" s="1">
        <f t="shared" si="51"/>
        <v>0.3904947118720034</v>
      </c>
      <c r="Q112">
        <v>27.6672</v>
      </c>
      <c r="R112">
        <v>-46.853</v>
      </c>
      <c r="S112">
        <v>8.7859</v>
      </c>
      <c r="T112" s="1">
        <f t="shared" si="52"/>
        <v>0.397599823943622</v>
      </c>
      <c r="V112" s="1">
        <f t="shared" si="30"/>
        <v>27.6672</v>
      </c>
      <c r="W112" s="1">
        <f t="shared" si="31"/>
        <v>-46.853</v>
      </c>
      <c r="X112" s="1">
        <f t="shared" si="32"/>
        <v>307.625</v>
      </c>
      <c r="Y112" s="1">
        <f t="shared" si="53"/>
        <v>0.3594240114405258</v>
      </c>
      <c r="AA112" s="1">
        <f t="shared" si="33"/>
        <v>220.44915297759707</v>
      </c>
      <c r="AB112" s="1">
        <f t="shared" si="34"/>
        <v>229.80009564839173</v>
      </c>
      <c r="AC112" s="1">
        <f t="shared" si="35"/>
        <v>233.94026969277863</v>
      </c>
      <c r="AE112" s="1">
        <f t="shared" si="36"/>
        <v>49.93476455346515</v>
      </c>
      <c r="AF112" s="1">
        <f t="shared" si="37"/>
        <v>53.58285839351984</v>
      </c>
      <c r="AG112" s="1">
        <f t="shared" si="38"/>
        <v>53.513813858012405</v>
      </c>
      <c r="AI112" s="1">
        <f t="shared" si="39"/>
        <v>86.69590352611321</v>
      </c>
      <c r="AJ112" s="1">
        <f t="shared" si="40"/>
        <v>80.47823275385774</v>
      </c>
      <c r="AK112" s="1">
        <f t="shared" si="41"/>
        <v>79.19327815562195</v>
      </c>
      <c r="AN112" s="15">
        <f t="shared" si="42"/>
        <v>4.74504536612258</v>
      </c>
      <c r="AO112" s="15">
        <f t="shared" si="43"/>
        <v>30.808893133210447</v>
      </c>
      <c r="AP112" s="15">
        <f t="shared" si="44"/>
        <v>8.361020797961324</v>
      </c>
      <c r="AS112">
        <v>141</v>
      </c>
      <c r="AT112" s="1">
        <v>215.909</v>
      </c>
      <c r="AU112" s="1">
        <v>226.208</v>
      </c>
      <c r="AV112" s="1">
        <v>230.703</v>
      </c>
      <c r="BB112" s="24">
        <f t="shared" si="57"/>
        <v>107</v>
      </c>
      <c r="BC112" s="32">
        <f t="shared" si="45"/>
        <v>220.44915297759707</v>
      </c>
      <c r="BD112" s="1">
        <f t="shared" si="46"/>
        <v>229.80009564839173</v>
      </c>
      <c r="BE112" s="1">
        <f t="shared" si="47"/>
        <v>233.94026969277863</v>
      </c>
      <c r="BG112" s="24">
        <f t="shared" si="58"/>
        <v>107</v>
      </c>
      <c r="BH112" s="32">
        <f t="shared" si="54"/>
        <v>13.539847022402938</v>
      </c>
      <c r="BI112" s="20">
        <f t="shared" si="55"/>
        <v>4.841904351608264</v>
      </c>
      <c r="BJ112" s="20">
        <f t="shared" si="56"/>
        <v>0.7757303072213801</v>
      </c>
      <c r="BK112" s="35"/>
      <c r="BL112" s="19"/>
      <c r="BM112" s="40"/>
      <c r="BN112" s="44">
        <f t="shared" si="59"/>
        <v>107</v>
      </c>
      <c r="BO112" s="32">
        <f>LENGTH1-BH112</f>
        <v>10.603152977597063</v>
      </c>
      <c r="BP112" s="20">
        <f>LENGTH2-BI112</f>
        <v>19.241095648391735</v>
      </c>
      <c r="BQ112" s="20">
        <f>LENGTH3-BJ112</f>
        <v>24.12526969277862</v>
      </c>
      <c r="BR112" s="45"/>
      <c r="BT112" s="39"/>
    </row>
    <row r="113" spans="1:72" ht="12.75">
      <c r="A113">
        <f t="shared" si="48"/>
        <v>107</v>
      </c>
      <c r="B113">
        <v>16.8489</v>
      </c>
      <c r="C113">
        <v>-40.4026</v>
      </c>
      <c r="D113">
        <v>87.8288</v>
      </c>
      <c r="E113" s="1">
        <f t="shared" si="49"/>
        <v>0.43052550447099047</v>
      </c>
      <c r="G113">
        <v>65.5248</v>
      </c>
      <c r="H113">
        <v>-49.3575</v>
      </c>
      <c r="I113">
        <v>81.1992</v>
      </c>
      <c r="J113" s="1">
        <f t="shared" si="50"/>
        <v>0.5211151696122516</v>
      </c>
      <c r="L113">
        <v>31.7719</v>
      </c>
      <c r="M113">
        <v>-90.8533</v>
      </c>
      <c r="N113">
        <v>78.0431</v>
      </c>
      <c r="O113" s="1">
        <f t="shared" si="51"/>
        <v>0.47660895921079727</v>
      </c>
      <c r="Q113">
        <v>27.4711</v>
      </c>
      <c r="R113">
        <v>-47.1156</v>
      </c>
      <c r="S113">
        <v>9.05</v>
      </c>
      <c r="T113" s="1">
        <f t="shared" si="52"/>
        <v>0.4209070918860841</v>
      </c>
      <c r="V113" s="1">
        <f t="shared" si="30"/>
        <v>27.4711</v>
      </c>
      <c r="W113" s="1">
        <f t="shared" si="31"/>
        <v>-47.1156</v>
      </c>
      <c r="X113" s="1">
        <f t="shared" si="32"/>
        <v>307.625</v>
      </c>
      <c r="Y113" s="1">
        <f t="shared" si="53"/>
        <v>0.32774070543647765</v>
      </c>
      <c r="AA113" s="1">
        <f t="shared" si="33"/>
        <v>220.1550931418122</v>
      </c>
      <c r="AB113" s="1">
        <f t="shared" si="34"/>
        <v>229.61217978352104</v>
      </c>
      <c r="AC113" s="1">
        <f t="shared" si="35"/>
        <v>233.75057666140637</v>
      </c>
      <c r="AE113" s="1">
        <f t="shared" si="36"/>
        <v>49.9348082101053</v>
      </c>
      <c r="AF113" s="1">
        <f t="shared" si="37"/>
        <v>53.582839074278255</v>
      </c>
      <c r="AG113" s="1">
        <f t="shared" si="38"/>
        <v>53.51382049508333</v>
      </c>
      <c r="AI113" s="1">
        <f t="shared" si="39"/>
        <v>86.72798822915847</v>
      </c>
      <c r="AJ113" s="1">
        <f t="shared" si="40"/>
        <v>80.44364103755933</v>
      </c>
      <c r="AK113" s="1">
        <f t="shared" si="41"/>
        <v>79.16302827943608</v>
      </c>
      <c r="AN113" s="15">
        <f t="shared" si="42"/>
        <v>4.680292012317394</v>
      </c>
      <c r="AO113" s="15">
        <f t="shared" si="43"/>
        <v>30.935600243244163</v>
      </c>
      <c r="AP113" s="15">
        <f t="shared" si="44"/>
        <v>8.281828026812954</v>
      </c>
      <c r="AS113">
        <v>140</v>
      </c>
      <c r="AT113" s="1">
        <v>216.057</v>
      </c>
      <c r="AU113" s="1">
        <v>226.354</v>
      </c>
      <c r="AV113" s="17">
        <v>230.848</v>
      </c>
      <c r="BB113" s="24">
        <f t="shared" si="57"/>
        <v>108</v>
      </c>
      <c r="BC113" s="32">
        <f t="shared" si="45"/>
        <v>220.1550931418122</v>
      </c>
      <c r="BD113" s="1">
        <f t="shared" si="46"/>
        <v>229.61217978352104</v>
      </c>
      <c r="BE113" s="1">
        <f t="shared" si="47"/>
        <v>233.75057666140637</v>
      </c>
      <c r="BG113" s="24">
        <f t="shared" si="58"/>
        <v>108</v>
      </c>
      <c r="BH113" s="32">
        <f t="shared" si="54"/>
        <v>13.833906858187817</v>
      </c>
      <c r="BI113" s="20">
        <f t="shared" si="55"/>
        <v>5.029820216478953</v>
      </c>
      <c r="BJ113" s="20">
        <f t="shared" si="56"/>
        <v>0.9654233385936379</v>
      </c>
      <c r="BK113" s="35"/>
      <c r="BL113" s="19"/>
      <c r="BM113" s="40"/>
      <c r="BN113" s="44">
        <f t="shared" si="59"/>
        <v>108</v>
      </c>
      <c r="BO113" s="32">
        <f>LENGTH1-BH113</f>
        <v>10.309093141812184</v>
      </c>
      <c r="BP113" s="20">
        <f>LENGTH2-BI113</f>
        <v>19.053179783521045</v>
      </c>
      <c r="BQ113" s="20">
        <f>LENGTH3-BJ113</f>
        <v>23.935576661406362</v>
      </c>
      <c r="BR113" s="45"/>
      <c r="BT113" s="39"/>
    </row>
    <row r="114" spans="1:72" ht="12.75">
      <c r="A114">
        <f t="shared" si="48"/>
        <v>108</v>
      </c>
      <c r="B114">
        <v>16.8641</v>
      </c>
      <c r="C114">
        <v>-40.5177</v>
      </c>
      <c r="D114">
        <v>88.1821</v>
      </c>
      <c r="E114" s="1">
        <f t="shared" si="49"/>
        <v>0.3718869989660874</v>
      </c>
      <c r="G114">
        <v>65.5048</v>
      </c>
      <c r="H114">
        <v>-49.585</v>
      </c>
      <c r="I114">
        <v>81.4476</v>
      </c>
      <c r="J114" s="1">
        <f t="shared" si="50"/>
        <v>0.33742971119922777</v>
      </c>
      <c r="L114">
        <v>31.6583</v>
      </c>
      <c r="M114">
        <v>-91.0161</v>
      </c>
      <c r="N114">
        <v>78.447</v>
      </c>
      <c r="O114" s="1">
        <f t="shared" si="51"/>
        <v>0.45004889734339115</v>
      </c>
      <c r="Q114">
        <v>27.2771</v>
      </c>
      <c r="R114">
        <v>-47.3889</v>
      </c>
      <c r="S114">
        <v>9.389</v>
      </c>
      <c r="T114" s="1">
        <f t="shared" si="52"/>
        <v>0.47670734208736304</v>
      </c>
      <c r="V114" s="1">
        <f t="shared" si="30"/>
        <v>27.2771</v>
      </c>
      <c r="W114" s="1">
        <f t="shared" si="31"/>
        <v>-47.3889</v>
      </c>
      <c r="X114" s="1">
        <f t="shared" si="32"/>
        <v>307.625</v>
      </c>
      <c r="Y114" s="1">
        <f t="shared" si="53"/>
        <v>0.3351550238322545</v>
      </c>
      <c r="AA114" s="1">
        <f t="shared" si="33"/>
        <v>219.7972482058181</v>
      </c>
      <c r="AB114" s="1">
        <f t="shared" si="34"/>
        <v>229.39571960535793</v>
      </c>
      <c r="AC114" s="1">
        <f t="shared" si="35"/>
        <v>233.33470204253803</v>
      </c>
      <c r="AE114" s="1">
        <f t="shared" si="36"/>
        <v>49.93482868730001</v>
      </c>
      <c r="AF114" s="1">
        <f t="shared" si="37"/>
        <v>53.58288168641175</v>
      </c>
      <c r="AG114" s="1">
        <f t="shared" si="38"/>
        <v>53.51381997400297</v>
      </c>
      <c r="AI114" s="1">
        <f t="shared" si="39"/>
        <v>86.7461315787856</v>
      </c>
      <c r="AJ114" s="1">
        <f t="shared" si="40"/>
        <v>80.39121185301654</v>
      </c>
      <c r="AK114" s="1">
        <f t="shared" si="41"/>
        <v>79.16898270026994</v>
      </c>
      <c r="AN114" s="15">
        <f t="shared" si="42"/>
        <v>4.846582085149824</v>
      </c>
      <c r="AO114" s="15">
        <f t="shared" si="43"/>
        <v>30.99407758298953</v>
      </c>
      <c r="AP114" s="15">
        <f t="shared" si="44"/>
        <v>8.061171758273066</v>
      </c>
      <c r="AS114">
        <v>139</v>
      </c>
      <c r="AT114" s="1">
        <v>216.057</v>
      </c>
      <c r="AU114" s="1">
        <v>226.376</v>
      </c>
      <c r="AV114" s="1">
        <v>230.818</v>
      </c>
      <c r="BB114" s="24">
        <f t="shared" si="57"/>
        <v>109</v>
      </c>
      <c r="BC114" s="32">
        <f t="shared" si="45"/>
        <v>219.7972482058181</v>
      </c>
      <c r="BD114" s="1">
        <f t="shared" si="46"/>
        <v>229.39571960535793</v>
      </c>
      <c r="BE114" s="1">
        <f t="shared" si="47"/>
        <v>233.33470204253803</v>
      </c>
      <c r="BG114" s="24">
        <f t="shared" si="58"/>
        <v>109</v>
      </c>
      <c r="BH114" s="32">
        <f t="shared" si="54"/>
        <v>14.191751794181897</v>
      </c>
      <c r="BI114" s="20">
        <f t="shared" si="55"/>
        <v>5.246280394642071</v>
      </c>
      <c r="BJ114" s="20">
        <f t="shared" si="56"/>
        <v>1.3812979574619817</v>
      </c>
      <c r="BK114" s="35"/>
      <c r="BL114" s="19"/>
      <c r="BM114" s="40"/>
      <c r="BN114" s="44">
        <f t="shared" si="59"/>
        <v>109</v>
      </c>
      <c r="BO114" s="32">
        <f>LENGTH1-BH114</f>
        <v>9.951248205818104</v>
      </c>
      <c r="BP114" s="20">
        <f>LENGTH2-BI114</f>
        <v>18.836719605357928</v>
      </c>
      <c r="BQ114" s="20">
        <f>LENGTH3-BJ114</f>
        <v>23.519702042538018</v>
      </c>
      <c r="BR114" s="45"/>
      <c r="BT114" s="39"/>
    </row>
    <row r="115" spans="1:72" ht="12.75">
      <c r="A115">
        <f t="shared" si="48"/>
        <v>109</v>
      </c>
      <c r="B115">
        <v>16.8873</v>
      </c>
      <c r="C115">
        <v>-40.6334</v>
      </c>
      <c r="D115">
        <v>88.5406</v>
      </c>
      <c r="E115" s="1">
        <f t="shared" si="49"/>
        <v>0.3774214885244285</v>
      </c>
      <c r="G115">
        <v>65.4929</v>
      </c>
      <c r="H115">
        <v>-49.8105</v>
      </c>
      <c r="I115">
        <v>81.7021</v>
      </c>
      <c r="J115" s="1">
        <f t="shared" si="50"/>
        <v>0.3402383135392047</v>
      </c>
      <c r="L115">
        <v>31.5559</v>
      </c>
      <c r="M115">
        <v>-91.1786</v>
      </c>
      <c r="N115">
        <v>78.8582</v>
      </c>
      <c r="O115" s="1">
        <f t="shared" si="51"/>
        <v>0.45384738624343485</v>
      </c>
      <c r="Q115">
        <v>27.0916</v>
      </c>
      <c r="R115">
        <v>-47.6644</v>
      </c>
      <c r="S115">
        <v>9.7343</v>
      </c>
      <c r="T115" s="1">
        <f t="shared" si="52"/>
        <v>0.47910603210562996</v>
      </c>
      <c r="V115" s="1">
        <f t="shared" si="30"/>
        <v>27.0916</v>
      </c>
      <c r="W115" s="1">
        <f t="shared" si="31"/>
        <v>-47.6644</v>
      </c>
      <c r="X115" s="1">
        <f t="shared" si="32"/>
        <v>307.625</v>
      </c>
      <c r="Y115" s="1">
        <f t="shared" si="53"/>
        <v>0.332130245536297</v>
      </c>
      <c r="AA115" s="1">
        <f t="shared" si="33"/>
        <v>219.4345848376003</v>
      </c>
      <c r="AB115" s="1">
        <f t="shared" si="34"/>
        <v>229.17334559522843</v>
      </c>
      <c r="AC115" s="1">
        <f t="shared" si="35"/>
        <v>232.91128001530967</v>
      </c>
      <c r="AE115" s="1">
        <f t="shared" si="36"/>
        <v>49.934843526539666</v>
      </c>
      <c r="AF115" s="1">
        <f t="shared" si="37"/>
        <v>53.58290243930428</v>
      </c>
      <c r="AG115" s="1">
        <f t="shared" si="38"/>
        <v>53.51386678945935</v>
      </c>
      <c r="AI115" s="1">
        <f t="shared" si="39"/>
        <v>86.76263599811638</v>
      </c>
      <c r="AJ115" s="1">
        <f t="shared" si="40"/>
        <v>80.3385640069333</v>
      </c>
      <c r="AK115" s="1">
        <f t="shared" si="41"/>
        <v>79.17510978516364</v>
      </c>
      <c r="AN115" s="15">
        <f t="shared" si="42"/>
        <v>5.015733780196444</v>
      </c>
      <c r="AO115" s="15">
        <f t="shared" si="43"/>
        <v>31.050315453960685</v>
      </c>
      <c r="AP115" s="15">
        <f t="shared" si="44"/>
        <v>7.840364434272891</v>
      </c>
      <c r="AS115">
        <v>138</v>
      </c>
      <c r="AT115" s="1">
        <v>216.058</v>
      </c>
      <c r="AU115" s="1">
        <v>226.399</v>
      </c>
      <c r="AV115" s="1">
        <v>230.788</v>
      </c>
      <c r="BB115" s="24">
        <f t="shared" si="57"/>
        <v>110</v>
      </c>
      <c r="BC115" s="32">
        <f t="shared" si="45"/>
        <v>219.4345848376003</v>
      </c>
      <c r="BD115" s="1">
        <f t="shared" si="46"/>
        <v>229.17334559522843</v>
      </c>
      <c r="BE115" s="1">
        <f t="shared" si="47"/>
        <v>232.91128001530967</v>
      </c>
      <c r="BG115" s="24">
        <f t="shared" si="58"/>
        <v>110</v>
      </c>
      <c r="BH115" s="32">
        <f t="shared" si="54"/>
        <v>14.554415162399692</v>
      </c>
      <c r="BI115" s="20">
        <f t="shared" si="55"/>
        <v>5.46865440477157</v>
      </c>
      <c r="BJ115" s="20">
        <f t="shared" si="56"/>
        <v>1.8047199846903368</v>
      </c>
      <c r="BK115" s="35"/>
      <c r="BL115" s="19"/>
      <c r="BM115" s="40"/>
      <c r="BN115" s="44">
        <f t="shared" si="59"/>
        <v>110</v>
      </c>
      <c r="BO115" s="32">
        <f>LENGTH1-BH115</f>
        <v>9.588584837600308</v>
      </c>
      <c r="BP115" s="20">
        <f>LENGTH2-BI115</f>
        <v>18.61434559522843</v>
      </c>
      <c r="BQ115" s="20">
        <f>LENGTH3-BJ115</f>
        <v>23.096280015309663</v>
      </c>
      <c r="BR115" s="45"/>
      <c r="BT115" s="39"/>
    </row>
    <row r="116" spans="1:72" ht="12.75">
      <c r="A116">
        <f t="shared" si="48"/>
        <v>110</v>
      </c>
      <c r="B116">
        <v>16.8757</v>
      </c>
      <c r="C116">
        <v>-40.7676</v>
      </c>
      <c r="D116">
        <v>88.8654</v>
      </c>
      <c r="E116" s="1">
        <f t="shared" si="49"/>
        <v>0.35162371933644854</v>
      </c>
      <c r="G116">
        <v>65.4506</v>
      </c>
      <c r="H116">
        <v>-50.0382</v>
      </c>
      <c r="I116">
        <v>81.9353</v>
      </c>
      <c r="J116" s="1">
        <f t="shared" si="50"/>
        <v>0.32866216697393386</v>
      </c>
      <c r="L116">
        <v>31.4373</v>
      </c>
      <c r="M116">
        <v>-91.353</v>
      </c>
      <c r="N116">
        <v>79.2318</v>
      </c>
      <c r="O116" s="1">
        <f t="shared" si="51"/>
        <v>0.4290201393874242</v>
      </c>
      <c r="Q116">
        <v>26.8955</v>
      </c>
      <c r="R116">
        <v>-47.9415</v>
      </c>
      <c r="S116">
        <v>10.0483</v>
      </c>
      <c r="T116" s="1">
        <f t="shared" si="52"/>
        <v>0.4624236369391156</v>
      </c>
      <c r="V116" s="1">
        <f t="shared" si="30"/>
        <v>26.8955</v>
      </c>
      <c r="W116" s="1">
        <f t="shared" si="31"/>
        <v>-47.9415</v>
      </c>
      <c r="X116" s="1">
        <f t="shared" si="32"/>
        <v>307.625</v>
      </c>
      <c r="Y116" s="1">
        <f t="shared" si="53"/>
        <v>0.3394696157242927</v>
      </c>
      <c r="AA116" s="1">
        <f t="shared" si="33"/>
        <v>219.1064212327197</v>
      </c>
      <c r="AB116" s="1">
        <f t="shared" si="34"/>
        <v>228.96884629352965</v>
      </c>
      <c r="AC116" s="1">
        <f t="shared" si="35"/>
        <v>232.52664381900408</v>
      </c>
      <c r="AE116" s="1">
        <f t="shared" si="36"/>
        <v>49.9348697843501</v>
      </c>
      <c r="AF116" s="1">
        <f t="shared" si="37"/>
        <v>53.58289081581918</v>
      </c>
      <c r="AG116" s="1">
        <f t="shared" si="38"/>
        <v>53.51382192181754</v>
      </c>
      <c r="AI116" s="1">
        <f t="shared" si="39"/>
        <v>86.77581302177677</v>
      </c>
      <c r="AJ116" s="1">
        <f t="shared" si="40"/>
        <v>80.29155885325682</v>
      </c>
      <c r="AK116" s="1">
        <f t="shared" si="41"/>
        <v>79.18061094563589</v>
      </c>
      <c r="AN116" s="15">
        <f t="shared" si="42"/>
        <v>5.168320098468177</v>
      </c>
      <c r="AO116" s="15">
        <f t="shared" si="43"/>
        <v>31.098252040958332</v>
      </c>
      <c r="AP116" s="15">
        <f t="shared" si="44"/>
        <v>7.6442918015474355</v>
      </c>
      <c r="AS116">
        <v>137</v>
      </c>
      <c r="AT116" s="1">
        <v>216.206</v>
      </c>
      <c r="AU116" s="1">
        <v>226.545</v>
      </c>
      <c r="AV116" s="1">
        <v>230.933</v>
      </c>
      <c r="BB116" s="24">
        <f t="shared" si="57"/>
        <v>111</v>
      </c>
      <c r="BC116" s="32">
        <f t="shared" si="45"/>
        <v>219.1064212327197</v>
      </c>
      <c r="BD116" s="1">
        <f t="shared" si="46"/>
        <v>228.96884629352965</v>
      </c>
      <c r="BE116" s="1">
        <f t="shared" si="47"/>
        <v>232.52664381900408</v>
      </c>
      <c r="BG116" s="24">
        <f t="shared" si="58"/>
        <v>111</v>
      </c>
      <c r="BH116" s="32">
        <f t="shared" si="54"/>
        <v>14.882578767280307</v>
      </c>
      <c r="BI116" s="20">
        <f t="shared" si="55"/>
        <v>5.673153706470345</v>
      </c>
      <c r="BJ116" s="20">
        <f t="shared" si="56"/>
        <v>2.1893561809959294</v>
      </c>
      <c r="BK116" s="35"/>
      <c r="BL116" s="19"/>
      <c r="BM116" s="40"/>
      <c r="BN116" s="44">
        <f t="shared" si="59"/>
        <v>111</v>
      </c>
      <c r="BO116" s="32">
        <f>LENGTH1-BH116</f>
        <v>9.260421232719693</v>
      </c>
      <c r="BP116" s="20">
        <f>LENGTH2-BI116</f>
        <v>18.409846293529654</v>
      </c>
      <c r="BQ116" s="20">
        <f>LENGTH3-BJ116</f>
        <v>22.71164381900407</v>
      </c>
      <c r="BR116" s="45"/>
      <c r="BT116" s="39"/>
    </row>
    <row r="117" spans="1:72" ht="12.75">
      <c r="A117">
        <f t="shared" si="48"/>
        <v>111</v>
      </c>
      <c r="B117">
        <v>16.7624</v>
      </c>
      <c r="C117">
        <v>-40.9867</v>
      </c>
      <c r="D117">
        <v>89.0983</v>
      </c>
      <c r="E117" s="1">
        <f t="shared" si="49"/>
        <v>0.33924048991828637</v>
      </c>
      <c r="G117">
        <v>65.3226</v>
      </c>
      <c r="H117">
        <v>-50.3008</v>
      </c>
      <c r="I117">
        <v>82.124</v>
      </c>
      <c r="J117" s="1">
        <f t="shared" si="50"/>
        <v>0.34777931220818536</v>
      </c>
      <c r="L117">
        <v>31.2741</v>
      </c>
      <c r="M117">
        <v>-91.5911</v>
      </c>
      <c r="N117">
        <v>79.489</v>
      </c>
      <c r="O117" s="1">
        <f t="shared" si="51"/>
        <v>0.3866234472972378</v>
      </c>
      <c r="Q117">
        <v>26.6931</v>
      </c>
      <c r="R117">
        <v>-48.2304</v>
      </c>
      <c r="S117">
        <v>10.2763</v>
      </c>
      <c r="T117" s="1">
        <f t="shared" si="52"/>
        <v>0.4200154401923846</v>
      </c>
      <c r="V117" s="1">
        <f t="shared" si="30"/>
        <v>26.6931</v>
      </c>
      <c r="W117" s="1">
        <f t="shared" si="31"/>
        <v>-48.2304</v>
      </c>
      <c r="X117" s="1">
        <f t="shared" si="32"/>
        <v>307.625</v>
      </c>
      <c r="Y117" s="1">
        <f t="shared" si="53"/>
        <v>0.3527449078300095</v>
      </c>
      <c r="AA117" s="1">
        <f t="shared" si="33"/>
        <v>218.87212843363588</v>
      </c>
      <c r="AB117" s="1">
        <f t="shared" si="34"/>
        <v>228.79516128495814</v>
      </c>
      <c r="AC117" s="1">
        <f t="shared" si="35"/>
        <v>232.2653016735173</v>
      </c>
      <c r="AE117" s="1">
        <f t="shared" si="36"/>
        <v>49.934820950314815</v>
      </c>
      <c r="AF117" s="1">
        <f t="shared" si="37"/>
        <v>53.582949259442586</v>
      </c>
      <c r="AG117" s="1">
        <f t="shared" si="38"/>
        <v>53.513861594357024</v>
      </c>
      <c r="AI117" s="1">
        <f t="shared" si="39"/>
        <v>86.7805730482072</v>
      </c>
      <c r="AJ117" s="1">
        <f t="shared" si="40"/>
        <v>80.26560199921727</v>
      </c>
      <c r="AK117" s="1">
        <f t="shared" si="41"/>
        <v>79.179949257135</v>
      </c>
      <c r="AN117" s="15">
        <f t="shared" si="42"/>
        <v>5.243361346577261</v>
      </c>
      <c r="AO117" s="15">
        <f t="shared" si="43"/>
        <v>31.12063057119638</v>
      </c>
      <c r="AP117" s="15">
        <f t="shared" si="44"/>
        <v>7.54916850868969</v>
      </c>
      <c r="AS117">
        <v>136</v>
      </c>
      <c r="AT117" s="1">
        <v>216.325</v>
      </c>
      <c r="AU117" s="1">
        <v>226.665</v>
      </c>
      <c r="AV117" s="1">
        <v>231.033</v>
      </c>
      <c r="BB117" s="24">
        <f t="shared" si="57"/>
        <v>112</v>
      </c>
      <c r="BC117" s="32">
        <f t="shared" si="45"/>
        <v>218.87212843363588</v>
      </c>
      <c r="BD117" s="1">
        <f t="shared" si="46"/>
        <v>228.79516128495814</v>
      </c>
      <c r="BE117" s="1">
        <f t="shared" si="47"/>
        <v>232.2653016735173</v>
      </c>
      <c r="BG117" s="24">
        <f t="shared" si="58"/>
        <v>112</v>
      </c>
      <c r="BH117" s="32">
        <f t="shared" si="54"/>
        <v>15.116871566364125</v>
      </c>
      <c r="BI117" s="20">
        <f t="shared" si="55"/>
        <v>5.846838715041855</v>
      </c>
      <c r="BJ117" s="20">
        <f t="shared" si="56"/>
        <v>2.4506983264826943</v>
      </c>
      <c r="BK117" s="35"/>
      <c r="BL117" s="19"/>
      <c r="BM117" s="40"/>
      <c r="BN117" s="44">
        <f t="shared" si="59"/>
        <v>112</v>
      </c>
      <c r="BO117" s="32">
        <f>LENGTH1-BH117</f>
        <v>9.026128433635876</v>
      </c>
      <c r="BP117" s="20">
        <f>LENGTH2-BI117</f>
        <v>18.236161284958143</v>
      </c>
      <c r="BQ117" s="20">
        <f>LENGTH3-BJ117</f>
        <v>22.450301673517306</v>
      </c>
      <c r="BR117" s="45"/>
      <c r="BT117" s="39"/>
    </row>
    <row r="118" spans="1:72" ht="12.75">
      <c r="A118">
        <f t="shared" si="48"/>
        <v>112</v>
      </c>
      <c r="B118">
        <v>16.664</v>
      </c>
      <c r="C118">
        <v>-41.2138</v>
      </c>
      <c r="D118">
        <v>89.3349</v>
      </c>
      <c r="E118" s="1">
        <f t="shared" si="49"/>
        <v>0.34239820385043546</v>
      </c>
      <c r="G118">
        <v>65.2047</v>
      </c>
      <c r="H118">
        <v>-50.5862</v>
      </c>
      <c r="I118">
        <v>82.3037</v>
      </c>
      <c r="J118" s="1">
        <f t="shared" si="50"/>
        <v>0.35727532800348744</v>
      </c>
      <c r="L118">
        <v>31.1069</v>
      </c>
      <c r="M118">
        <v>-91.8401</v>
      </c>
      <c r="N118">
        <v>79.7375</v>
      </c>
      <c r="O118" s="1">
        <f t="shared" si="51"/>
        <v>0.3894985109085804</v>
      </c>
      <c r="Q118">
        <v>26.4848</v>
      </c>
      <c r="R118">
        <v>-48.516</v>
      </c>
      <c r="S118">
        <v>10.5046</v>
      </c>
      <c r="T118" s="1">
        <f t="shared" si="52"/>
        <v>0.42080534692420124</v>
      </c>
      <c r="V118" s="1">
        <f t="shared" si="30"/>
        <v>26.4848</v>
      </c>
      <c r="W118" s="1">
        <f t="shared" si="31"/>
        <v>-48.516</v>
      </c>
      <c r="X118" s="1">
        <f t="shared" si="32"/>
        <v>307.625</v>
      </c>
      <c r="Y118" s="1">
        <f t="shared" si="53"/>
        <v>0.3534915133351829</v>
      </c>
      <c r="AA118" s="1">
        <f t="shared" si="33"/>
        <v>218.6328840670817</v>
      </c>
      <c r="AB118" s="1">
        <f t="shared" si="34"/>
        <v>228.63334100200697</v>
      </c>
      <c r="AC118" s="1">
        <f t="shared" si="35"/>
        <v>232.01520231543017</v>
      </c>
      <c r="AE118" s="1">
        <f t="shared" si="36"/>
        <v>49.93474954067558</v>
      </c>
      <c r="AF118" s="1">
        <f t="shared" si="37"/>
        <v>53.58292276919953</v>
      </c>
      <c r="AG118" s="1">
        <f t="shared" si="38"/>
        <v>53.51382717447894</v>
      </c>
      <c r="AI118" s="1">
        <f t="shared" si="39"/>
        <v>86.79116814173695</v>
      </c>
      <c r="AJ118" s="1">
        <f t="shared" si="40"/>
        <v>80.23569415617366</v>
      </c>
      <c r="AK118" s="1">
        <f t="shared" si="41"/>
        <v>79.17620472275873</v>
      </c>
      <c r="AN118" s="15">
        <f t="shared" si="42"/>
        <v>5.307929688725993</v>
      </c>
      <c r="AO118" s="15">
        <f t="shared" si="43"/>
        <v>31.16388943033213</v>
      </c>
      <c r="AP118" s="15">
        <f t="shared" si="44"/>
        <v>7.4407273054294025</v>
      </c>
      <c r="AS118">
        <v>135</v>
      </c>
      <c r="AT118" s="1">
        <v>216.468</v>
      </c>
      <c r="AU118" s="1">
        <v>226.777</v>
      </c>
      <c r="AV118" s="1">
        <v>231.092</v>
      </c>
      <c r="BB118" s="24">
        <f t="shared" si="57"/>
        <v>113</v>
      </c>
      <c r="BC118" s="32">
        <f t="shared" si="45"/>
        <v>218.6328840670817</v>
      </c>
      <c r="BD118" s="1">
        <f t="shared" si="46"/>
        <v>228.63334100200697</v>
      </c>
      <c r="BE118" s="1">
        <f t="shared" si="47"/>
        <v>232.01520231543017</v>
      </c>
      <c r="BG118" s="24">
        <f t="shared" si="58"/>
        <v>113</v>
      </c>
      <c r="BH118" s="32">
        <f t="shared" si="54"/>
        <v>15.3561159329183</v>
      </c>
      <c r="BI118" s="20">
        <f t="shared" si="55"/>
        <v>6.008658997993024</v>
      </c>
      <c r="BJ118" s="20">
        <f t="shared" si="56"/>
        <v>2.700797684569835</v>
      </c>
      <c r="BK118" s="35"/>
      <c r="BL118" s="19"/>
      <c r="BM118" s="40"/>
      <c r="BN118" s="44">
        <f t="shared" si="59"/>
        <v>113</v>
      </c>
      <c r="BO118" s="32">
        <f>LENGTH1-BH118</f>
        <v>8.7868840670817</v>
      </c>
      <c r="BP118" s="20">
        <f>LENGTH2-BI118</f>
        <v>18.074341002006975</v>
      </c>
      <c r="BQ118" s="20">
        <f>LENGTH3-BJ118</f>
        <v>22.200202315430165</v>
      </c>
      <c r="BR118" s="45"/>
      <c r="BT118" s="39"/>
    </row>
    <row r="119" spans="1:72" ht="12.75">
      <c r="A119">
        <f t="shared" si="48"/>
        <v>113</v>
      </c>
      <c r="B119">
        <v>16.6747</v>
      </c>
      <c r="C119">
        <v>-41.3551</v>
      </c>
      <c r="D119">
        <v>89.6492</v>
      </c>
      <c r="E119" s="1">
        <f t="shared" si="49"/>
        <v>0.3447675593787693</v>
      </c>
      <c r="G119">
        <v>65.1753</v>
      </c>
      <c r="H119">
        <v>-50.8424</v>
      </c>
      <c r="I119">
        <v>82.4958</v>
      </c>
      <c r="J119" s="1">
        <f t="shared" si="50"/>
        <v>0.32156680487886036</v>
      </c>
      <c r="L119">
        <v>30.981</v>
      </c>
      <c r="M119">
        <v>-92.0256</v>
      </c>
      <c r="N119">
        <v>80.0807</v>
      </c>
      <c r="O119" s="1">
        <f t="shared" si="51"/>
        <v>0.40993572666942946</v>
      </c>
      <c r="Q119">
        <v>26.2602</v>
      </c>
      <c r="R119">
        <v>-48.7854</v>
      </c>
      <c r="S119">
        <v>10.8019</v>
      </c>
      <c r="T119" s="1">
        <f t="shared" si="52"/>
        <v>0.45979213781882117</v>
      </c>
      <c r="V119" s="1">
        <f t="shared" si="30"/>
        <v>26.2602</v>
      </c>
      <c r="W119" s="1">
        <f t="shared" si="31"/>
        <v>-48.7854</v>
      </c>
      <c r="X119" s="1">
        <f t="shared" si="32"/>
        <v>307.625</v>
      </c>
      <c r="Y119" s="1">
        <f t="shared" si="53"/>
        <v>0.350744237301202</v>
      </c>
      <c r="AA119" s="1">
        <f t="shared" si="33"/>
        <v>218.31294179223548</v>
      </c>
      <c r="AB119" s="1">
        <f t="shared" si="34"/>
        <v>228.47707313787524</v>
      </c>
      <c r="AC119" s="1">
        <f t="shared" si="35"/>
        <v>231.66443255530186</v>
      </c>
      <c r="AE119" s="1">
        <f t="shared" si="36"/>
        <v>49.93483947315741</v>
      </c>
      <c r="AF119" s="1">
        <f t="shared" si="37"/>
        <v>53.58300871302394</v>
      </c>
      <c r="AG119" s="1">
        <f t="shared" si="38"/>
        <v>53.51379244820909</v>
      </c>
      <c r="AI119" s="1">
        <f t="shared" si="39"/>
        <v>86.81536186742125</v>
      </c>
      <c r="AJ119" s="1">
        <f t="shared" si="40"/>
        <v>80.17952367018465</v>
      </c>
      <c r="AK119" s="1">
        <f t="shared" si="41"/>
        <v>79.17795562615761</v>
      </c>
      <c r="AN119" s="15">
        <f t="shared" si="42"/>
        <v>5.45193364467215</v>
      </c>
      <c r="AO119" s="15">
        <f t="shared" si="43"/>
        <v>31.254085719797033</v>
      </c>
      <c r="AP119" s="15">
        <f t="shared" si="44"/>
        <v>7.205923981018464</v>
      </c>
      <c r="AS119">
        <v>134</v>
      </c>
      <c r="AT119" s="1">
        <v>216.561</v>
      </c>
      <c r="AU119" s="1">
        <v>226.882</v>
      </c>
      <c r="AV119" s="1">
        <v>231.147</v>
      </c>
      <c r="BB119" s="24">
        <f t="shared" si="57"/>
        <v>114</v>
      </c>
      <c r="BC119" s="32">
        <f t="shared" si="45"/>
        <v>218.31294179223548</v>
      </c>
      <c r="BD119" s="1">
        <f t="shared" si="46"/>
        <v>228.47707313787524</v>
      </c>
      <c r="BE119" s="1">
        <f t="shared" si="47"/>
        <v>231.66443255530186</v>
      </c>
      <c r="BG119" s="24">
        <f t="shared" si="58"/>
        <v>114</v>
      </c>
      <c r="BH119" s="32">
        <f t="shared" si="54"/>
        <v>15.676058207764527</v>
      </c>
      <c r="BI119" s="20">
        <f t="shared" si="55"/>
        <v>6.164926862124759</v>
      </c>
      <c r="BJ119" s="20">
        <f t="shared" si="56"/>
        <v>3.0515674446981507</v>
      </c>
      <c r="BK119" s="35"/>
      <c r="BL119" s="19"/>
      <c r="BM119" s="40"/>
      <c r="BN119" s="44">
        <f t="shared" si="59"/>
        <v>114</v>
      </c>
      <c r="BO119" s="32">
        <f>LENGTH1-BH119</f>
        <v>8.466941792235474</v>
      </c>
      <c r="BP119" s="20">
        <f>LENGTH2-BI119</f>
        <v>17.91807313787524</v>
      </c>
      <c r="BQ119" s="20">
        <f>LENGTH3-BJ119</f>
        <v>21.84943255530185</v>
      </c>
      <c r="BR119" s="45"/>
      <c r="BT119" s="39"/>
    </row>
    <row r="120" spans="1:72" ht="12.75">
      <c r="A120">
        <f t="shared" si="48"/>
        <v>114</v>
      </c>
      <c r="B120">
        <v>16.6941</v>
      </c>
      <c r="C120">
        <v>-42.088</v>
      </c>
      <c r="D120">
        <v>89.7585</v>
      </c>
      <c r="E120" s="1">
        <f t="shared" si="49"/>
        <v>0.7412592394027896</v>
      </c>
      <c r="G120">
        <v>65.139</v>
      </c>
      <c r="H120">
        <v>-51.6805</v>
      </c>
      <c r="I120">
        <v>82.3718</v>
      </c>
      <c r="J120" s="1">
        <f t="shared" si="50"/>
        <v>0.8480007665090931</v>
      </c>
      <c r="L120">
        <v>30.8069</v>
      </c>
      <c r="M120">
        <v>-92.74</v>
      </c>
      <c r="N120">
        <v>79.8121</v>
      </c>
      <c r="O120" s="1">
        <f t="shared" si="51"/>
        <v>0.782830843797045</v>
      </c>
      <c r="Q120">
        <v>25.9778</v>
      </c>
      <c r="R120">
        <v>-49.0381</v>
      </c>
      <c r="S120">
        <v>10.8313</v>
      </c>
      <c r="T120" s="1">
        <f t="shared" si="52"/>
        <v>0.3800939489126342</v>
      </c>
      <c r="V120" s="1">
        <f t="shared" si="30"/>
        <v>25.9778</v>
      </c>
      <c r="W120" s="1">
        <f t="shared" si="31"/>
        <v>-49.0381</v>
      </c>
      <c r="X120" s="1">
        <f t="shared" si="32"/>
        <v>307.625</v>
      </c>
      <c r="Y120" s="1">
        <f t="shared" si="53"/>
        <v>0.3789552084349813</v>
      </c>
      <c r="AA120" s="1">
        <f t="shared" si="33"/>
        <v>218.17493622767486</v>
      </c>
      <c r="AB120" s="1">
        <f t="shared" si="34"/>
        <v>228.64729601165197</v>
      </c>
      <c r="AC120" s="1">
        <f t="shared" si="35"/>
        <v>232.0170116108515</v>
      </c>
      <c r="AE120" s="1">
        <f t="shared" si="36"/>
        <v>49.93483482650163</v>
      </c>
      <c r="AF120" s="1">
        <f t="shared" si="37"/>
        <v>53.58290487412939</v>
      </c>
      <c r="AG120" s="1">
        <f t="shared" si="38"/>
        <v>53.51380289981267</v>
      </c>
      <c r="AI120" s="1">
        <f t="shared" si="39"/>
        <v>86.953023743677</v>
      </c>
      <c r="AJ120" s="1">
        <f t="shared" si="40"/>
        <v>80.11548519610147</v>
      </c>
      <c r="AK120" s="1">
        <f t="shared" si="41"/>
        <v>79.07622357775729</v>
      </c>
      <c r="AN120" s="15">
        <f t="shared" si="42"/>
        <v>5.0144915129694345</v>
      </c>
      <c r="AO120" s="15">
        <f t="shared" si="43"/>
        <v>31.73773377784687</v>
      </c>
      <c r="AP120" s="15">
        <f t="shared" si="44"/>
        <v>7.077656719446394</v>
      </c>
      <c r="AS120">
        <v>133</v>
      </c>
      <c r="AT120" s="1">
        <v>216.683</v>
      </c>
      <c r="AU120" s="1">
        <v>227.011</v>
      </c>
      <c r="AV120" s="1">
        <v>231.257</v>
      </c>
      <c r="BB120" s="24">
        <f t="shared" si="57"/>
        <v>115</v>
      </c>
      <c r="BC120" s="32">
        <f t="shared" si="45"/>
        <v>218.17493622767486</v>
      </c>
      <c r="BD120" s="1">
        <f t="shared" si="46"/>
        <v>228.64729601165197</v>
      </c>
      <c r="BE120" s="1">
        <f t="shared" si="47"/>
        <v>232.0170116108515</v>
      </c>
      <c r="BG120" s="24">
        <f t="shared" si="58"/>
        <v>115</v>
      </c>
      <c r="BH120" s="32">
        <f t="shared" si="54"/>
        <v>15.814063772325142</v>
      </c>
      <c r="BI120" s="20">
        <f t="shared" si="55"/>
        <v>5.9947039883480215</v>
      </c>
      <c r="BJ120" s="20">
        <f t="shared" si="56"/>
        <v>2.6989883891484965</v>
      </c>
      <c r="BK120" s="35"/>
      <c r="BL120" s="19"/>
      <c r="BM120" s="40"/>
      <c r="BN120" s="44">
        <f t="shared" si="59"/>
        <v>115</v>
      </c>
      <c r="BO120" s="32">
        <f>LENGTH1-BH120</f>
        <v>8.328936227674859</v>
      </c>
      <c r="BP120" s="20">
        <f>LENGTH2-BI120</f>
        <v>18.088296011651977</v>
      </c>
      <c r="BQ120" s="20">
        <f>LENGTH3-BJ120</f>
        <v>22.202011610851503</v>
      </c>
      <c r="BR120" s="45"/>
      <c r="BT120" s="39"/>
    </row>
    <row r="121" spans="1:72" ht="12.75">
      <c r="A121">
        <f t="shared" si="48"/>
        <v>115</v>
      </c>
      <c r="B121">
        <v>16.5395</v>
      </c>
      <c r="C121">
        <v>-42.6171</v>
      </c>
      <c r="D121">
        <v>89.8513</v>
      </c>
      <c r="E121" s="1">
        <f t="shared" si="49"/>
        <v>0.5589810461902966</v>
      </c>
      <c r="G121">
        <v>64.9696</v>
      </c>
      <c r="H121">
        <v>-52.2232</v>
      </c>
      <c r="I121">
        <v>82.3862</v>
      </c>
      <c r="J121" s="1">
        <f t="shared" si="50"/>
        <v>0.5687064356941945</v>
      </c>
      <c r="L121">
        <v>30.6034</v>
      </c>
      <c r="M121">
        <v>-93.248</v>
      </c>
      <c r="N121">
        <v>79.7296</v>
      </c>
      <c r="O121" s="1">
        <f t="shared" si="51"/>
        <v>0.5534279537573148</v>
      </c>
      <c r="Q121">
        <v>25.74</v>
      </c>
      <c r="R121">
        <v>-49.3228</v>
      </c>
      <c r="S121">
        <v>10.8932</v>
      </c>
      <c r="T121" s="1">
        <f t="shared" si="52"/>
        <v>0.376077837687892</v>
      </c>
      <c r="V121" s="1">
        <f t="shared" si="30"/>
        <v>25.74</v>
      </c>
      <c r="W121" s="1">
        <f t="shared" si="31"/>
        <v>-49.3228</v>
      </c>
      <c r="X121" s="1">
        <f t="shared" si="32"/>
        <v>307.625</v>
      </c>
      <c r="Y121" s="1">
        <f t="shared" si="53"/>
        <v>0.3709486891741235</v>
      </c>
      <c r="AA121" s="1">
        <f t="shared" si="33"/>
        <v>218.07108938240762</v>
      </c>
      <c r="AB121" s="1">
        <f t="shared" si="34"/>
        <v>228.64796273258156</v>
      </c>
      <c r="AC121" s="1">
        <f t="shared" si="35"/>
        <v>232.140882215434</v>
      </c>
      <c r="AE121" s="1">
        <f t="shared" si="36"/>
        <v>49.93475203933629</v>
      </c>
      <c r="AF121" s="1">
        <f t="shared" si="37"/>
        <v>53.58290250667652</v>
      </c>
      <c r="AG121" s="1">
        <f t="shared" si="38"/>
        <v>53.51383119259918</v>
      </c>
      <c r="AI121" s="1">
        <f t="shared" si="39"/>
        <v>87.00738615761571</v>
      </c>
      <c r="AJ121" s="1">
        <f t="shared" si="40"/>
        <v>80.09353011239213</v>
      </c>
      <c r="AK121" s="1">
        <f t="shared" si="41"/>
        <v>79.02538137533774</v>
      </c>
      <c r="AN121" s="15">
        <f t="shared" si="42"/>
        <v>4.787514567406949</v>
      </c>
      <c r="AO121" s="15">
        <f t="shared" si="43"/>
        <v>31.934937179683374</v>
      </c>
      <c r="AP121" s="15">
        <f t="shared" si="44"/>
        <v>7.070146157474433</v>
      </c>
      <c r="AS121">
        <v>132</v>
      </c>
      <c r="AT121" s="1">
        <v>216.814</v>
      </c>
      <c r="AU121" s="1">
        <v>227.143</v>
      </c>
      <c r="AV121" s="1">
        <v>231.38</v>
      </c>
      <c r="BB121" s="24">
        <f t="shared" si="57"/>
        <v>116</v>
      </c>
      <c r="BC121" s="32">
        <f t="shared" si="45"/>
        <v>218.07108938240762</v>
      </c>
      <c r="BD121" s="1">
        <f t="shared" si="46"/>
        <v>228.64796273258156</v>
      </c>
      <c r="BE121" s="1">
        <f t="shared" si="47"/>
        <v>232.140882215434</v>
      </c>
      <c r="BG121" s="24">
        <f t="shared" si="58"/>
        <v>116</v>
      </c>
      <c r="BH121" s="32">
        <f t="shared" si="54"/>
        <v>15.917910617592383</v>
      </c>
      <c r="BI121" s="20">
        <f t="shared" si="55"/>
        <v>5.994037267418435</v>
      </c>
      <c r="BJ121" s="20">
        <f t="shared" si="56"/>
        <v>2.575117784566004</v>
      </c>
      <c r="BK121" s="35"/>
      <c r="BL121" s="19"/>
      <c r="BM121" s="40"/>
      <c r="BN121" s="44">
        <f t="shared" si="59"/>
        <v>116</v>
      </c>
      <c r="BO121" s="32">
        <f>LENGTH1-BH121</f>
        <v>8.225089382407617</v>
      </c>
      <c r="BP121" s="20">
        <f>LENGTH2-BI121</f>
        <v>18.088962732581564</v>
      </c>
      <c r="BQ121" s="20">
        <f>LENGTH3-BJ121</f>
        <v>22.325882215433996</v>
      </c>
      <c r="BR121" s="45"/>
      <c r="BT121" s="39"/>
    </row>
    <row r="122" spans="1:72" ht="12.75">
      <c r="A122">
        <f t="shared" si="48"/>
        <v>116</v>
      </c>
      <c r="B122">
        <v>16.3326</v>
      </c>
      <c r="C122">
        <v>-42.9833</v>
      </c>
      <c r="D122">
        <v>89.9476</v>
      </c>
      <c r="E122" s="1">
        <f t="shared" si="49"/>
        <v>0.4314901389371485</v>
      </c>
      <c r="G122">
        <v>64.7661</v>
      </c>
      <c r="H122">
        <v>-52.58</v>
      </c>
      <c r="I122">
        <v>82.4922</v>
      </c>
      <c r="J122" s="1">
        <f t="shared" si="50"/>
        <v>0.424210431272029</v>
      </c>
      <c r="L122">
        <v>30.4059</v>
      </c>
      <c r="M122">
        <v>-93.6081</v>
      </c>
      <c r="N122">
        <v>79.8084</v>
      </c>
      <c r="O122" s="1">
        <f t="shared" si="51"/>
        <v>0.41819576755389637</v>
      </c>
      <c r="Q122">
        <v>25.5565</v>
      </c>
      <c r="R122">
        <v>-49.6542</v>
      </c>
      <c r="S122">
        <v>10.9893</v>
      </c>
      <c r="T122" s="1">
        <f t="shared" si="52"/>
        <v>0.39081123320600814</v>
      </c>
      <c r="V122" s="1">
        <f t="shared" si="30"/>
        <v>25.5565</v>
      </c>
      <c r="W122" s="1">
        <f t="shared" si="31"/>
        <v>-49.6542</v>
      </c>
      <c r="X122" s="1">
        <f t="shared" si="32"/>
        <v>307.625</v>
      </c>
      <c r="Y122" s="1">
        <f t="shared" si="53"/>
        <v>0.3788115758526935</v>
      </c>
      <c r="AA122" s="1">
        <f t="shared" si="33"/>
        <v>217.97484191708915</v>
      </c>
      <c r="AB122" s="1">
        <f t="shared" si="34"/>
        <v>228.54043553305834</v>
      </c>
      <c r="AC122" s="1">
        <f t="shared" si="35"/>
        <v>232.06866492727966</v>
      </c>
      <c r="AE122" s="1">
        <f t="shared" si="36"/>
        <v>49.93479310360663</v>
      </c>
      <c r="AF122" s="1">
        <f t="shared" si="37"/>
        <v>53.58293679978729</v>
      </c>
      <c r="AG122" s="1">
        <f t="shared" si="38"/>
        <v>53.513844232777735</v>
      </c>
      <c r="AI122" s="1">
        <f t="shared" si="39"/>
        <v>87.00646094758655</v>
      </c>
      <c r="AJ122" s="1">
        <f t="shared" si="40"/>
        <v>80.09341930320832</v>
      </c>
      <c r="AK122" s="1">
        <f t="shared" si="41"/>
        <v>79.01513631053244</v>
      </c>
      <c r="AN122" s="15">
        <f t="shared" si="42"/>
        <v>4.750897324799285</v>
      </c>
      <c r="AO122" s="15">
        <f t="shared" si="43"/>
        <v>31.938795603573183</v>
      </c>
      <c r="AP122" s="15">
        <f t="shared" si="44"/>
        <v>7.100196365903875</v>
      </c>
      <c r="AS122">
        <v>131</v>
      </c>
      <c r="AT122" s="1">
        <v>216.946</v>
      </c>
      <c r="AU122" s="1">
        <v>227.277</v>
      </c>
      <c r="AV122" s="1">
        <v>231.502</v>
      </c>
      <c r="BB122" s="24">
        <f t="shared" si="57"/>
        <v>117</v>
      </c>
      <c r="BC122" s="32">
        <f t="shared" si="45"/>
        <v>217.97484191708915</v>
      </c>
      <c r="BD122" s="1">
        <f t="shared" si="46"/>
        <v>228.54043553305834</v>
      </c>
      <c r="BE122" s="1">
        <f t="shared" si="47"/>
        <v>232.06866492727966</v>
      </c>
      <c r="BG122" s="24">
        <f t="shared" si="58"/>
        <v>117</v>
      </c>
      <c r="BH122" s="32">
        <f t="shared" si="54"/>
        <v>16.014158082910853</v>
      </c>
      <c r="BI122" s="20">
        <f t="shared" si="55"/>
        <v>6.101564466941653</v>
      </c>
      <c r="BJ122" s="20">
        <f t="shared" si="56"/>
        <v>2.6473350727203524</v>
      </c>
      <c r="BK122" s="35"/>
      <c r="BL122" s="19"/>
      <c r="BM122" s="40"/>
      <c r="BN122" s="44">
        <f t="shared" si="59"/>
        <v>117</v>
      </c>
      <c r="BO122" s="32">
        <f>LENGTH1-BH122</f>
        <v>8.128841917089147</v>
      </c>
      <c r="BP122" s="20">
        <f>LENGTH2-BI122</f>
        <v>17.981435533058345</v>
      </c>
      <c r="BQ122" s="20">
        <f>LENGTH3-BJ122</f>
        <v>22.253664927279647</v>
      </c>
      <c r="BR122" s="45"/>
      <c r="BT122" s="39"/>
    </row>
    <row r="123" spans="1:72" ht="12.75">
      <c r="A123">
        <f t="shared" si="48"/>
        <v>117</v>
      </c>
      <c r="B123">
        <v>16.12</v>
      </c>
      <c r="C123">
        <v>-43.3832</v>
      </c>
      <c r="D123">
        <v>90.0142</v>
      </c>
      <c r="E123" s="1">
        <f t="shared" si="49"/>
        <v>0.45777104539278396</v>
      </c>
      <c r="G123">
        <v>64.5589</v>
      </c>
      <c r="H123">
        <v>-52.9648</v>
      </c>
      <c r="I123">
        <v>82.5743</v>
      </c>
      <c r="J123" s="1">
        <f t="shared" si="50"/>
        <v>0.4446833592568969</v>
      </c>
      <c r="L123">
        <v>30.2085</v>
      </c>
      <c r="M123">
        <v>-93.9982</v>
      </c>
      <c r="N123">
        <v>79.8478</v>
      </c>
      <c r="O123" s="1">
        <f t="shared" si="51"/>
        <v>0.4389728123699717</v>
      </c>
      <c r="Q123">
        <v>25.381</v>
      </c>
      <c r="R123">
        <v>-49.9997</v>
      </c>
      <c r="S123">
        <v>11.0556</v>
      </c>
      <c r="T123" s="1">
        <f t="shared" si="52"/>
        <v>0.3931490684206129</v>
      </c>
      <c r="V123" s="1">
        <f t="shared" si="30"/>
        <v>25.381</v>
      </c>
      <c r="W123" s="1">
        <f t="shared" si="31"/>
        <v>-49.9997</v>
      </c>
      <c r="X123" s="1">
        <f t="shared" si="32"/>
        <v>307.625</v>
      </c>
      <c r="Y123" s="1">
        <f t="shared" si="53"/>
        <v>0.38751838666055033</v>
      </c>
      <c r="AA123" s="1">
        <f t="shared" si="33"/>
        <v>217.90824782437676</v>
      </c>
      <c r="AB123" s="1">
        <f t="shared" si="34"/>
        <v>228.4546283989668</v>
      </c>
      <c r="AC123" s="1">
        <f t="shared" si="35"/>
        <v>232.03798309401847</v>
      </c>
      <c r="AE123" s="1">
        <f t="shared" si="36"/>
        <v>49.93481955289314</v>
      </c>
      <c r="AF123" s="1">
        <f t="shared" si="37"/>
        <v>53.582867578825976</v>
      </c>
      <c r="AG123" s="1">
        <f t="shared" si="38"/>
        <v>53.513734183011366</v>
      </c>
      <c r="AI123" s="1">
        <f t="shared" si="39"/>
        <v>87.00597371904861</v>
      </c>
      <c r="AJ123" s="1">
        <f t="shared" si="40"/>
        <v>80.09695896484219</v>
      </c>
      <c r="AK123" s="1">
        <f t="shared" si="41"/>
        <v>79.00311686858524</v>
      </c>
      <c r="AN123" s="15">
        <f t="shared" si="42"/>
        <v>4.693654934624187</v>
      </c>
      <c r="AO123" s="15">
        <f t="shared" si="43"/>
        <v>31.94439237833742</v>
      </c>
      <c r="AP123" s="15">
        <f t="shared" si="44"/>
        <v>7.147600104754609</v>
      </c>
      <c r="AS123">
        <v>130</v>
      </c>
      <c r="AT123" s="1">
        <v>216.998</v>
      </c>
      <c r="AU123" s="1">
        <v>227.359</v>
      </c>
      <c r="AV123" s="1">
        <v>231.509</v>
      </c>
      <c r="BB123" s="24">
        <f t="shared" si="57"/>
        <v>118</v>
      </c>
      <c r="BC123" s="32">
        <f t="shared" si="45"/>
        <v>217.90824782437676</v>
      </c>
      <c r="BD123" s="1">
        <f t="shared" si="46"/>
        <v>228.4546283989668</v>
      </c>
      <c r="BE123" s="1">
        <f t="shared" si="47"/>
        <v>232.03798309401847</v>
      </c>
      <c r="BG123" s="24">
        <f t="shared" si="58"/>
        <v>118</v>
      </c>
      <c r="BH123" s="32">
        <f t="shared" si="54"/>
        <v>16.080752175623246</v>
      </c>
      <c r="BI123" s="20">
        <f t="shared" si="55"/>
        <v>6.187371601033192</v>
      </c>
      <c r="BJ123" s="20">
        <f t="shared" si="56"/>
        <v>2.6780169059815364</v>
      </c>
      <c r="BK123" s="35"/>
      <c r="BL123" s="19"/>
      <c r="BM123" s="40"/>
      <c r="BN123" s="44">
        <f t="shared" si="59"/>
        <v>118</v>
      </c>
      <c r="BO123" s="32">
        <f>LENGTH1-BH123</f>
        <v>8.062247824376755</v>
      </c>
      <c r="BP123" s="20">
        <f>LENGTH2-BI123</f>
        <v>17.895628398966807</v>
      </c>
      <c r="BQ123" s="20">
        <f>LENGTH3-BJ123</f>
        <v>22.222983094018463</v>
      </c>
      <c r="BR123" s="45"/>
      <c r="BT123" s="39"/>
    </row>
    <row r="124" spans="1:72" ht="12.75">
      <c r="A124">
        <f t="shared" si="48"/>
        <v>118</v>
      </c>
      <c r="B124">
        <v>15.9231</v>
      </c>
      <c r="C124">
        <v>-43.6903</v>
      </c>
      <c r="D124">
        <v>90.1623</v>
      </c>
      <c r="E124" s="1">
        <f t="shared" si="49"/>
        <v>0.3937177034373731</v>
      </c>
      <c r="G124">
        <v>64.362</v>
      </c>
      <c r="H124">
        <v>-53.2719</v>
      </c>
      <c r="I124">
        <v>82.7225</v>
      </c>
      <c r="J124" s="1">
        <f t="shared" si="50"/>
        <v>0.39375533012265873</v>
      </c>
      <c r="L124">
        <v>30.0117</v>
      </c>
      <c r="M124">
        <v>-94.3053</v>
      </c>
      <c r="N124">
        <v>79.9959</v>
      </c>
      <c r="O124" s="1">
        <f t="shared" si="51"/>
        <v>0.3936677025106366</v>
      </c>
      <c r="Q124">
        <v>25.1841</v>
      </c>
      <c r="R124">
        <v>-50.3068</v>
      </c>
      <c r="S124">
        <v>11.2038</v>
      </c>
      <c r="T124" s="1">
        <f t="shared" si="52"/>
        <v>0.3937553301226574</v>
      </c>
      <c r="V124" s="1">
        <f t="shared" si="30"/>
        <v>25.1841</v>
      </c>
      <c r="W124" s="1">
        <f t="shared" si="31"/>
        <v>-50.3068</v>
      </c>
      <c r="X124" s="1">
        <f t="shared" si="32"/>
        <v>307.625</v>
      </c>
      <c r="Y124" s="1">
        <f t="shared" si="53"/>
        <v>0.3648013431992858</v>
      </c>
      <c r="AA124" s="1">
        <f t="shared" si="33"/>
        <v>217.76035012035592</v>
      </c>
      <c r="AB124" s="1">
        <f t="shared" si="34"/>
        <v>228.30863797208812</v>
      </c>
      <c r="AC124" s="1">
        <f t="shared" si="35"/>
        <v>231.8926063737695</v>
      </c>
      <c r="AE124" s="1">
        <f t="shared" si="36"/>
        <v>49.934804653768296</v>
      </c>
      <c r="AF124" s="1">
        <f t="shared" si="37"/>
        <v>53.58280856030224</v>
      </c>
      <c r="AG124" s="1">
        <f t="shared" si="38"/>
        <v>53.51376050998473</v>
      </c>
      <c r="AI124" s="1">
        <f t="shared" si="39"/>
        <v>87.00393839205881</v>
      </c>
      <c r="AJ124" s="1">
        <f t="shared" si="40"/>
        <v>80.09056264845071</v>
      </c>
      <c r="AK124" s="1">
        <f t="shared" si="41"/>
        <v>78.99613401991866</v>
      </c>
      <c r="AN124" s="15">
        <f t="shared" si="42"/>
        <v>4.693654934624193</v>
      </c>
      <c r="AO124" s="15">
        <f t="shared" si="43"/>
        <v>31.944425155283625</v>
      </c>
      <c r="AP124" s="15">
        <f t="shared" si="44"/>
        <v>7.147583863256916</v>
      </c>
      <c r="AS124">
        <v>129</v>
      </c>
      <c r="AT124" s="1">
        <v>217.069</v>
      </c>
      <c r="AU124" s="1">
        <v>227.453</v>
      </c>
      <c r="AV124" s="1">
        <v>231.544</v>
      </c>
      <c r="BB124" s="24">
        <f t="shared" si="57"/>
        <v>119</v>
      </c>
      <c r="BC124" s="32">
        <f t="shared" si="45"/>
        <v>217.76035012035592</v>
      </c>
      <c r="BD124" s="1">
        <f t="shared" si="46"/>
        <v>228.30863797208812</v>
      </c>
      <c r="BE124" s="1">
        <f t="shared" si="47"/>
        <v>231.8926063737695</v>
      </c>
      <c r="BG124" s="24">
        <f t="shared" si="58"/>
        <v>119</v>
      </c>
      <c r="BH124" s="32">
        <f t="shared" si="54"/>
        <v>16.22864987964408</v>
      </c>
      <c r="BI124" s="20">
        <f t="shared" si="55"/>
        <v>6.333362027911875</v>
      </c>
      <c r="BJ124" s="20">
        <f t="shared" si="56"/>
        <v>2.823393626230512</v>
      </c>
      <c r="BK124" s="35"/>
      <c r="BL124" s="19"/>
      <c r="BM124" s="40"/>
      <c r="BN124" s="44">
        <f t="shared" si="59"/>
        <v>119</v>
      </c>
      <c r="BO124" s="32">
        <f>LENGTH1-BH124</f>
        <v>7.91435012035592</v>
      </c>
      <c r="BP124" s="20">
        <f>LENGTH2-BI124</f>
        <v>17.749637972088124</v>
      </c>
      <c r="BQ124" s="20">
        <f>LENGTH3-BJ124</f>
        <v>22.077606373769488</v>
      </c>
      <c r="BR124" s="45"/>
      <c r="BT124" s="39"/>
    </row>
    <row r="125" spans="1:72" ht="12.75">
      <c r="A125">
        <f t="shared" si="48"/>
        <v>119</v>
      </c>
      <c r="B125">
        <v>15.7684</v>
      </c>
      <c r="C125">
        <v>-43.9637</v>
      </c>
      <c r="D125">
        <v>90.1263</v>
      </c>
      <c r="E125" s="1">
        <f t="shared" si="49"/>
        <v>0.3161892629423102</v>
      </c>
      <c r="G125">
        <v>64.2122</v>
      </c>
      <c r="H125">
        <v>-53.5389</v>
      </c>
      <c r="I125">
        <v>82.7106</v>
      </c>
      <c r="J125" s="1">
        <f t="shared" si="50"/>
        <v>0.30638317512552393</v>
      </c>
      <c r="L125">
        <v>29.8622</v>
      </c>
      <c r="M125">
        <v>-94.5678</v>
      </c>
      <c r="N125">
        <v>79.9129</v>
      </c>
      <c r="O125" s="1">
        <f t="shared" si="51"/>
        <v>0.3132818220069647</v>
      </c>
      <c r="Q125">
        <v>25.0861</v>
      </c>
      <c r="R125">
        <v>-50.4914</v>
      </c>
      <c r="S125">
        <v>11.167</v>
      </c>
      <c r="T125" s="1">
        <f t="shared" si="52"/>
        <v>0.21221545655300186</v>
      </c>
      <c r="V125" s="1">
        <f t="shared" si="30"/>
        <v>25.0861</v>
      </c>
      <c r="W125" s="1">
        <f t="shared" si="31"/>
        <v>-50.4914</v>
      </c>
      <c r="X125" s="1">
        <f t="shared" si="32"/>
        <v>307.625</v>
      </c>
      <c r="Y125" s="1">
        <f t="shared" si="53"/>
        <v>0.20900038277476685</v>
      </c>
      <c r="AA125" s="1">
        <f t="shared" si="33"/>
        <v>217.79603968454063</v>
      </c>
      <c r="AB125" s="1">
        <f t="shared" si="34"/>
        <v>228.3125626960111</v>
      </c>
      <c r="AC125" s="1">
        <f t="shared" si="35"/>
        <v>231.98780281424283</v>
      </c>
      <c r="AE125" s="1">
        <f t="shared" si="36"/>
        <v>49.93474561835676</v>
      </c>
      <c r="AF125" s="1">
        <f t="shared" si="37"/>
        <v>53.58283550261222</v>
      </c>
      <c r="AG125" s="1">
        <f t="shared" si="38"/>
        <v>53.513770889463586</v>
      </c>
      <c r="AI125" s="1">
        <f t="shared" si="39"/>
        <v>87.0057469504739</v>
      </c>
      <c r="AJ125" s="1">
        <f t="shared" si="40"/>
        <v>80.10228489174777</v>
      </c>
      <c r="AK125" s="1">
        <f t="shared" si="41"/>
        <v>78.98262566255114</v>
      </c>
      <c r="AN125" s="15">
        <f t="shared" si="42"/>
        <v>4.597063853234979</v>
      </c>
      <c r="AO125" s="15">
        <f t="shared" si="43"/>
        <v>31.956466474854167</v>
      </c>
      <c r="AP125" s="15">
        <f t="shared" si="44"/>
        <v>7.224692351557975</v>
      </c>
      <c r="AS125">
        <v>128</v>
      </c>
      <c r="AT125" s="1">
        <v>217.168</v>
      </c>
      <c r="AU125" s="1">
        <v>227.557</v>
      </c>
      <c r="AV125" s="1">
        <v>231.618</v>
      </c>
      <c r="BB125" s="24">
        <f t="shared" si="57"/>
        <v>120</v>
      </c>
      <c r="BC125" s="32">
        <f t="shared" si="45"/>
        <v>217.79603968454063</v>
      </c>
      <c r="BD125" s="1">
        <f t="shared" si="46"/>
        <v>228.3125626960111</v>
      </c>
      <c r="BE125" s="1">
        <f t="shared" si="47"/>
        <v>231.98780281424283</v>
      </c>
      <c r="BG125" s="24">
        <f t="shared" si="58"/>
        <v>120</v>
      </c>
      <c r="BH125" s="32">
        <f t="shared" si="54"/>
        <v>16.192960315459374</v>
      </c>
      <c r="BI125" s="20">
        <f t="shared" si="55"/>
        <v>6.329437303988897</v>
      </c>
      <c r="BJ125" s="20">
        <f t="shared" si="56"/>
        <v>2.728197185757182</v>
      </c>
      <c r="BK125" s="35"/>
      <c r="BL125" s="19"/>
      <c r="BM125" s="40"/>
      <c r="BN125" s="44">
        <f t="shared" si="59"/>
        <v>120</v>
      </c>
      <c r="BO125" s="32">
        <f>LENGTH1-BH125</f>
        <v>7.950039684540627</v>
      </c>
      <c r="BP125" s="20">
        <f>LENGTH2-BI125</f>
        <v>17.7535626960111</v>
      </c>
      <c r="BQ125" s="20">
        <f>LENGTH3-BJ125</f>
        <v>22.172802814242818</v>
      </c>
      <c r="BR125" s="45"/>
      <c r="BT125" s="39"/>
    </row>
    <row r="126" spans="1:72" ht="12.75">
      <c r="A126">
        <f t="shared" si="48"/>
        <v>120</v>
      </c>
      <c r="B126">
        <v>15.6137</v>
      </c>
      <c r="C126">
        <v>-44.2371</v>
      </c>
      <c r="D126">
        <v>90.0901</v>
      </c>
      <c r="E126" s="1">
        <f t="shared" si="49"/>
        <v>0.31621209654280613</v>
      </c>
      <c r="G126">
        <v>64.0625</v>
      </c>
      <c r="H126">
        <v>-53.806</v>
      </c>
      <c r="I126">
        <v>82.6986</v>
      </c>
      <c r="J126" s="1">
        <f t="shared" si="50"/>
        <v>0.3064253579585056</v>
      </c>
      <c r="L126">
        <v>29.7127</v>
      </c>
      <c r="M126">
        <v>-94.8302</v>
      </c>
      <c r="N126">
        <v>79.8297</v>
      </c>
      <c r="O126" s="1">
        <f t="shared" si="51"/>
        <v>0.3132510973643957</v>
      </c>
      <c r="Q126">
        <v>24.9881</v>
      </c>
      <c r="R126">
        <v>-50.6759</v>
      </c>
      <c r="S126">
        <v>11.1303</v>
      </c>
      <c r="T126" s="1">
        <f t="shared" si="52"/>
        <v>0.2121111501076729</v>
      </c>
      <c r="V126" s="1">
        <f t="shared" si="30"/>
        <v>24.9881</v>
      </c>
      <c r="W126" s="1">
        <f t="shared" si="31"/>
        <v>-50.6759</v>
      </c>
      <c r="X126" s="1">
        <f t="shared" si="32"/>
        <v>307.625</v>
      </c>
      <c r="Y126" s="1">
        <f t="shared" si="53"/>
        <v>0.20891206283984598</v>
      </c>
      <c r="AA126" s="1">
        <f t="shared" si="33"/>
        <v>217.83197708052413</v>
      </c>
      <c r="AB126" s="1">
        <f t="shared" si="34"/>
        <v>228.31664783438373</v>
      </c>
      <c r="AC126" s="1">
        <f t="shared" si="35"/>
        <v>232.083223770569</v>
      </c>
      <c r="AE126" s="1">
        <f t="shared" si="36"/>
        <v>49.93480089977329</v>
      </c>
      <c r="AF126" s="1">
        <f t="shared" si="37"/>
        <v>53.58287350348057</v>
      </c>
      <c r="AG126" s="1">
        <f t="shared" si="38"/>
        <v>53.513730731187124</v>
      </c>
      <c r="AI126" s="1">
        <f t="shared" si="39"/>
        <v>87.00731672292547</v>
      </c>
      <c r="AJ126" s="1">
        <f t="shared" si="40"/>
        <v>80.11393566901681</v>
      </c>
      <c r="AK126" s="1">
        <f t="shared" si="41"/>
        <v>78.96911842526211</v>
      </c>
      <c r="AN126" s="15">
        <f t="shared" si="42"/>
        <v>4.500368942052116</v>
      </c>
      <c r="AO126" s="15">
        <f t="shared" si="43"/>
        <v>31.9686352691725</v>
      </c>
      <c r="AP126" s="15">
        <f t="shared" si="44"/>
        <v>7.301843847852034</v>
      </c>
      <c r="AS126">
        <v>127</v>
      </c>
      <c r="AT126" s="1">
        <v>217.311</v>
      </c>
      <c r="AU126" s="1">
        <v>227.699</v>
      </c>
      <c r="AV126" s="1">
        <v>231.757</v>
      </c>
      <c r="BB126" s="24">
        <f t="shared" si="57"/>
        <v>121</v>
      </c>
      <c r="BC126" s="32">
        <f t="shared" si="45"/>
        <v>217.83197708052413</v>
      </c>
      <c r="BD126" s="1">
        <f t="shared" si="46"/>
        <v>228.31664783438373</v>
      </c>
      <c r="BE126" s="1">
        <f t="shared" si="47"/>
        <v>232.083223770569</v>
      </c>
      <c r="BG126" s="24">
        <f t="shared" si="58"/>
        <v>121</v>
      </c>
      <c r="BH126" s="32">
        <f t="shared" si="54"/>
        <v>16.157022919475878</v>
      </c>
      <c r="BI126" s="20">
        <f t="shared" si="55"/>
        <v>6.325352165616266</v>
      </c>
      <c r="BJ126" s="20">
        <f t="shared" si="56"/>
        <v>2.632776229431016</v>
      </c>
      <c r="BK126" s="35"/>
      <c r="BL126" s="19"/>
      <c r="BM126" s="40"/>
      <c r="BN126" s="44">
        <f t="shared" si="59"/>
        <v>121</v>
      </c>
      <c r="BO126" s="32">
        <f>LENGTH1-BH126</f>
        <v>7.985977080524123</v>
      </c>
      <c r="BP126" s="20">
        <f>LENGTH2-BI126</f>
        <v>17.757647834383732</v>
      </c>
      <c r="BQ126" s="20">
        <f>LENGTH3-BJ126</f>
        <v>22.268223770568984</v>
      </c>
      <c r="BR126" s="45"/>
      <c r="BT126" s="39"/>
    </row>
    <row r="127" spans="1:72" ht="12.75">
      <c r="A127">
        <f t="shared" si="48"/>
        <v>121</v>
      </c>
      <c r="B127">
        <v>15.4168</v>
      </c>
      <c r="C127">
        <v>-44.5442</v>
      </c>
      <c r="D127">
        <v>90.2383</v>
      </c>
      <c r="E127" s="1">
        <f t="shared" si="49"/>
        <v>0.39375533012264785</v>
      </c>
      <c r="G127">
        <v>63.8656</v>
      </c>
      <c r="H127">
        <v>-54.1131</v>
      </c>
      <c r="I127">
        <v>82.8467</v>
      </c>
      <c r="J127" s="1">
        <f t="shared" si="50"/>
        <v>0.3937177034373778</v>
      </c>
      <c r="L127">
        <v>29.5159</v>
      </c>
      <c r="M127">
        <v>-95.1373</v>
      </c>
      <c r="N127">
        <v>79.9778</v>
      </c>
      <c r="O127" s="1">
        <f t="shared" si="51"/>
        <v>0.3936677025106273</v>
      </c>
      <c r="Q127">
        <v>24.7912</v>
      </c>
      <c r="R127">
        <v>-50.983</v>
      </c>
      <c r="S127">
        <v>11.2784</v>
      </c>
      <c r="T127" s="1">
        <f t="shared" si="52"/>
        <v>0.3937177034373723</v>
      </c>
      <c r="V127" s="1">
        <f t="shared" si="30"/>
        <v>24.7912</v>
      </c>
      <c r="W127" s="1">
        <f t="shared" si="31"/>
        <v>-50.983</v>
      </c>
      <c r="X127" s="1">
        <f t="shared" si="32"/>
        <v>307.625</v>
      </c>
      <c r="Y127" s="1">
        <f t="shared" si="53"/>
        <v>0.36480134319927987</v>
      </c>
      <c r="AA127" s="1">
        <f t="shared" si="33"/>
        <v>217.6839793317138</v>
      </c>
      <c r="AB127" s="1">
        <f t="shared" si="34"/>
        <v>228.17074837117048</v>
      </c>
      <c r="AC127" s="1">
        <f t="shared" si="35"/>
        <v>231.93786380498548</v>
      </c>
      <c r="AE127" s="1">
        <f t="shared" si="36"/>
        <v>49.93481570217316</v>
      </c>
      <c r="AF127" s="1">
        <f t="shared" si="37"/>
        <v>53.58280939760437</v>
      </c>
      <c r="AG127" s="1">
        <f t="shared" si="38"/>
        <v>53.51377625126076</v>
      </c>
      <c r="AI127" s="1">
        <f t="shared" si="39"/>
        <v>87.00528022017485</v>
      </c>
      <c r="AJ127" s="1">
        <f t="shared" si="40"/>
        <v>80.10755066103086</v>
      </c>
      <c r="AK127" s="1">
        <f t="shared" si="41"/>
        <v>78.96211569492672</v>
      </c>
      <c r="AN127" s="15">
        <f t="shared" si="42"/>
        <v>4.500368942052115</v>
      </c>
      <c r="AO127" s="15">
        <f t="shared" si="43"/>
        <v>31.96866777604516</v>
      </c>
      <c r="AP127" s="15">
        <f t="shared" si="44"/>
        <v>7.30182785621451</v>
      </c>
      <c r="AS127">
        <v>126</v>
      </c>
      <c r="AT127" s="1">
        <v>217.347</v>
      </c>
      <c r="AU127" s="1">
        <v>227.768</v>
      </c>
      <c r="AV127" s="1">
        <v>231.735</v>
      </c>
      <c r="BB127" s="24">
        <f t="shared" si="57"/>
        <v>122</v>
      </c>
      <c r="BC127" s="32">
        <f t="shared" si="45"/>
        <v>217.6839793317138</v>
      </c>
      <c r="BD127" s="1">
        <f t="shared" si="46"/>
        <v>228.17074837117048</v>
      </c>
      <c r="BE127" s="1">
        <f t="shared" si="47"/>
        <v>231.93786380498548</v>
      </c>
      <c r="BG127" s="24">
        <f t="shared" si="58"/>
        <v>122</v>
      </c>
      <c r="BH127" s="32">
        <f t="shared" si="54"/>
        <v>16.305020668286204</v>
      </c>
      <c r="BI127" s="20">
        <f t="shared" si="55"/>
        <v>6.4712516288295205</v>
      </c>
      <c r="BJ127" s="20">
        <f t="shared" si="56"/>
        <v>2.7781361950145254</v>
      </c>
      <c r="BK127" s="35"/>
      <c r="BL127" s="19"/>
      <c r="BM127" s="40"/>
      <c r="BN127" s="44">
        <f t="shared" si="59"/>
        <v>122</v>
      </c>
      <c r="BO127" s="32">
        <f>LENGTH1-BH127</f>
        <v>7.837979331713797</v>
      </c>
      <c r="BP127" s="20">
        <f>LENGTH2-BI127</f>
        <v>17.611748371170478</v>
      </c>
      <c r="BQ127" s="20">
        <f>LENGTH3-BJ127</f>
        <v>22.122863804985474</v>
      </c>
      <c r="BR127" s="45"/>
      <c r="BT127" s="39"/>
    </row>
    <row r="128" spans="1:72" ht="12.75">
      <c r="A128">
        <f t="shared" si="48"/>
        <v>122</v>
      </c>
      <c r="B128">
        <v>15.1946</v>
      </c>
      <c r="C128">
        <v>-44.9074</v>
      </c>
      <c r="D128">
        <v>90.3319</v>
      </c>
      <c r="E128" s="1">
        <f t="shared" si="49"/>
        <v>0.4359449965305332</v>
      </c>
      <c r="G128">
        <v>63.6451</v>
      </c>
      <c r="H128">
        <v>-54.4748</v>
      </c>
      <c r="I128">
        <v>82.9499</v>
      </c>
      <c r="J128" s="1">
        <f t="shared" si="50"/>
        <v>0.43600158256593524</v>
      </c>
      <c r="L128">
        <v>29.2942</v>
      </c>
      <c r="M128">
        <v>-95.4958</v>
      </c>
      <c r="N128">
        <v>80.0491</v>
      </c>
      <c r="O128" s="1">
        <f t="shared" si="51"/>
        <v>0.4275006783620385</v>
      </c>
      <c r="Q128">
        <v>24.5924</v>
      </c>
      <c r="R128">
        <v>-51.3051</v>
      </c>
      <c r="S128">
        <v>11.3715</v>
      </c>
      <c r="T128" s="1">
        <f t="shared" si="52"/>
        <v>0.3897915596828685</v>
      </c>
      <c r="V128" s="1">
        <f t="shared" si="30"/>
        <v>24.5924</v>
      </c>
      <c r="W128" s="1">
        <f t="shared" si="31"/>
        <v>-51.3051</v>
      </c>
      <c r="X128" s="1">
        <f t="shared" si="32"/>
        <v>307.625</v>
      </c>
      <c r="Y128" s="1">
        <f t="shared" si="53"/>
        <v>0.3785100394969773</v>
      </c>
      <c r="AA128" s="1">
        <f t="shared" si="33"/>
        <v>217.59030428247485</v>
      </c>
      <c r="AB128" s="1">
        <f t="shared" si="34"/>
        <v>228.06591357629486</v>
      </c>
      <c r="AC128" s="1">
        <f t="shared" si="35"/>
        <v>231.87435207573085</v>
      </c>
      <c r="AE128" s="1">
        <f t="shared" si="36"/>
        <v>49.93475760439816</v>
      </c>
      <c r="AF128" s="1">
        <f t="shared" si="37"/>
        <v>53.582846251855635</v>
      </c>
      <c r="AG128" s="1">
        <f t="shared" si="38"/>
        <v>53.513745061993184</v>
      </c>
      <c r="AI128" s="1">
        <f t="shared" si="39"/>
        <v>87.00501371787772</v>
      </c>
      <c r="AJ128" s="1">
        <f t="shared" si="40"/>
        <v>80.10766195629698</v>
      </c>
      <c r="AK128" s="1">
        <f t="shared" si="41"/>
        <v>78.95055366105144</v>
      </c>
      <c r="AN128" s="15">
        <f t="shared" si="42"/>
        <v>4.455895228152188</v>
      </c>
      <c r="AO128" s="15">
        <f t="shared" si="43"/>
        <v>31.976193585965493</v>
      </c>
      <c r="AP128" s="15">
        <f t="shared" si="44"/>
        <v>7.335113794353651</v>
      </c>
      <c r="AS128">
        <v>125</v>
      </c>
      <c r="AT128" s="1">
        <v>217.495</v>
      </c>
      <c r="AU128" s="1">
        <v>227.914</v>
      </c>
      <c r="AV128" s="1">
        <v>231.881</v>
      </c>
      <c r="BB128" s="24">
        <f t="shared" si="57"/>
        <v>123</v>
      </c>
      <c r="BC128" s="32">
        <f t="shared" si="45"/>
        <v>217.59030428247485</v>
      </c>
      <c r="BD128" s="1">
        <f t="shared" si="46"/>
        <v>228.06591357629486</v>
      </c>
      <c r="BE128" s="1">
        <f t="shared" si="47"/>
        <v>231.87435207573085</v>
      </c>
      <c r="BG128" s="24">
        <f t="shared" si="58"/>
        <v>123</v>
      </c>
      <c r="BH128" s="32">
        <f t="shared" si="54"/>
        <v>16.398695717525158</v>
      </c>
      <c r="BI128" s="20">
        <f t="shared" si="55"/>
        <v>6.576086423705135</v>
      </c>
      <c r="BJ128" s="20">
        <f t="shared" si="56"/>
        <v>2.8416479242691537</v>
      </c>
      <c r="BK128" s="35"/>
      <c r="BL128" s="19"/>
      <c r="BM128" s="40"/>
      <c r="BN128" s="44">
        <f t="shared" si="59"/>
        <v>123</v>
      </c>
      <c r="BO128" s="32">
        <f>LENGTH1-BH128</f>
        <v>7.744304282474843</v>
      </c>
      <c r="BP128" s="20">
        <f>LENGTH2-BI128</f>
        <v>17.506913576294863</v>
      </c>
      <c r="BQ128" s="20">
        <f>LENGTH3-BJ128</f>
        <v>22.059352075730846</v>
      </c>
      <c r="BR128" s="45"/>
      <c r="BT128" s="39"/>
    </row>
    <row r="129" spans="1:72" ht="12.75">
      <c r="A129">
        <f t="shared" si="48"/>
        <v>123</v>
      </c>
      <c r="B129">
        <v>14.9977</v>
      </c>
      <c r="C129">
        <v>-45.2145</v>
      </c>
      <c r="D129">
        <v>90.48</v>
      </c>
      <c r="E129" s="1">
        <f t="shared" si="49"/>
        <v>0.3937177034373723</v>
      </c>
      <c r="G129">
        <v>63.4483</v>
      </c>
      <c r="H129">
        <v>-54.7819</v>
      </c>
      <c r="I129">
        <v>83.098</v>
      </c>
      <c r="J129" s="1">
        <f t="shared" si="50"/>
        <v>0.39366770251062927</v>
      </c>
      <c r="L129">
        <v>29.0974</v>
      </c>
      <c r="M129">
        <v>-95.8029</v>
      </c>
      <c r="N129">
        <v>80.1972</v>
      </c>
      <c r="O129" s="1">
        <f t="shared" si="51"/>
        <v>0.3936677025106255</v>
      </c>
      <c r="Q129">
        <v>24.3956</v>
      </c>
      <c r="R129">
        <v>-51.6122</v>
      </c>
      <c r="S129">
        <v>11.5197</v>
      </c>
      <c r="T129" s="1">
        <f t="shared" si="52"/>
        <v>0.3937053339745338</v>
      </c>
      <c r="V129" s="1">
        <f t="shared" si="30"/>
        <v>24.3956</v>
      </c>
      <c r="W129" s="1">
        <f t="shared" si="31"/>
        <v>-51.6122</v>
      </c>
      <c r="X129" s="1">
        <f t="shared" si="32"/>
        <v>307.625</v>
      </c>
      <c r="Y129" s="1">
        <f t="shared" si="53"/>
        <v>0.3647473783319064</v>
      </c>
      <c r="AA129" s="1">
        <f t="shared" si="33"/>
        <v>217.44241103036913</v>
      </c>
      <c r="AB129" s="1">
        <f t="shared" si="34"/>
        <v>227.92001690149988</v>
      </c>
      <c r="AC129" s="1">
        <f t="shared" si="35"/>
        <v>231.728999269772</v>
      </c>
      <c r="AE129" s="1">
        <f t="shared" si="36"/>
        <v>49.93485463201029</v>
      </c>
      <c r="AF129" s="1">
        <f t="shared" si="37"/>
        <v>53.582846251855635</v>
      </c>
      <c r="AG129" s="1">
        <f t="shared" si="38"/>
        <v>53.5137714097035</v>
      </c>
      <c r="AI129" s="1">
        <f t="shared" si="39"/>
        <v>87.0029530099897</v>
      </c>
      <c r="AJ129" s="1">
        <f t="shared" si="40"/>
        <v>80.10126590823671</v>
      </c>
      <c r="AK129" s="1">
        <f t="shared" si="41"/>
        <v>78.94353555568712</v>
      </c>
      <c r="AN129" s="15">
        <f t="shared" si="42"/>
        <v>4.45587995833505</v>
      </c>
      <c r="AO129" s="15">
        <f t="shared" si="43"/>
        <v>31.97619358596549</v>
      </c>
      <c r="AP129" s="15">
        <f t="shared" si="44"/>
        <v>7.335194190665252</v>
      </c>
      <c r="AS129">
        <v>124</v>
      </c>
      <c r="AT129" s="1">
        <v>217.469</v>
      </c>
      <c r="AU129" s="1">
        <v>227.917</v>
      </c>
      <c r="AV129" s="1">
        <v>231.805</v>
      </c>
      <c r="BB129" s="24">
        <f t="shared" si="57"/>
        <v>124</v>
      </c>
      <c r="BC129" s="32">
        <f t="shared" si="45"/>
        <v>217.44241103036913</v>
      </c>
      <c r="BD129" s="1">
        <f t="shared" si="46"/>
        <v>227.92001690149988</v>
      </c>
      <c r="BE129" s="1">
        <f t="shared" si="47"/>
        <v>231.728999269772</v>
      </c>
      <c r="BG129" s="24">
        <f t="shared" si="58"/>
        <v>124</v>
      </c>
      <c r="BH129" s="32">
        <f t="shared" si="54"/>
        <v>16.546588969630875</v>
      </c>
      <c r="BI129" s="20">
        <f t="shared" si="55"/>
        <v>6.721983098500118</v>
      </c>
      <c r="BJ129" s="20">
        <f t="shared" si="56"/>
        <v>2.9870007302280044</v>
      </c>
      <c r="BK129" s="35"/>
      <c r="BL129" s="19"/>
      <c r="BM129" s="40"/>
      <c r="BN129" s="44">
        <f t="shared" si="59"/>
        <v>124</v>
      </c>
      <c r="BO129" s="32">
        <f>LENGTH1-BH129</f>
        <v>7.596411030369126</v>
      </c>
      <c r="BP129" s="20">
        <f>LENGTH2-BI129</f>
        <v>17.36101690149988</v>
      </c>
      <c r="BQ129" s="20">
        <f>LENGTH3-BJ129</f>
        <v>21.913999269771995</v>
      </c>
      <c r="BR129" s="45"/>
      <c r="BT129" s="39"/>
    </row>
    <row r="130" spans="1:72" ht="12.75">
      <c r="A130">
        <f t="shared" si="48"/>
        <v>124</v>
      </c>
      <c r="B130">
        <v>14.8579</v>
      </c>
      <c r="C130">
        <v>-45.4788</v>
      </c>
      <c r="D130">
        <v>90.4538</v>
      </c>
      <c r="E130" s="1">
        <f t="shared" si="49"/>
        <v>0.3001415832569676</v>
      </c>
      <c r="G130">
        <v>63.3139</v>
      </c>
      <c r="H130">
        <v>-55.0352</v>
      </c>
      <c r="I130">
        <v>83.0939</v>
      </c>
      <c r="J130" s="1">
        <f t="shared" si="50"/>
        <v>0.2867770213946773</v>
      </c>
      <c r="L130">
        <v>28.9683</v>
      </c>
      <c r="M130">
        <v>-96.0563</v>
      </c>
      <c r="N130">
        <v>80.1318</v>
      </c>
      <c r="O130" s="1">
        <f t="shared" si="51"/>
        <v>0.29181420458915197</v>
      </c>
      <c r="Q130">
        <v>24.3071</v>
      </c>
      <c r="R130">
        <v>-51.8004</v>
      </c>
      <c r="S130">
        <v>11.4935</v>
      </c>
      <c r="T130" s="1">
        <f t="shared" si="52"/>
        <v>0.20961376386106276</v>
      </c>
      <c r="V130" s="1">
        <f t="shared" si="30"/>
        <v>24.3071</v>
      </c>
      <c r="W130" s="1">
        <f t="shared" si="31"/>
        <v>-51.8004</v>
      </c>
      <c r="X130" s="1">
        <f t="shared" si="32"/>
        <v>307.625</v>
      </c>
      <c r="Y130" s="1">
        <f t="shared" si="53"/>
        <v>0.2079699257104289</v>
      </c>
      <c r="AA130" s="1">
        <f t="shared" si="33"/>
        <v>217.46857271026542</v>
      </c>
      <c r="AB130" s="1">
        <f t="shared" si="34"/>
        <v>227.91711046889392</v>
      </c>
      <c r="AC130" s="1">
        <f t="shared" si="35"/>
        <v>231.8048047743834</v>
      </c>
      <c r="AE130" s="1">
        <f t="shared" si="36"/>
        <v>49.934725842543685</v>
      </c>
      <c r="AF130" s="1">
        <f t="shared" si="37"/>
        <v>53.5828789911479</v>
      </c>
      <c r="AG130" s="1">
        <f t="shared" si="38"/>
        <v>53.51383539244781</v>
      </c>
      <c r="AI130" s="1">
        <f t="shared" si="39"/>
        <v>87.00332644714558</v>
      </c>
      <c r="AJ130" s="1">
        <f t="shared" si="40"/>
        <v>80.11145368203302</v>
      </c>
      <c r="AK130" s="1">
        <f t="shared" si="41"/>
        <v>78.93194382194648</v>
      </c>
      <c r="AN130" s="15">
        <f t="shared" si="42"/>
        <v>4.37379876946711</v>
      </c>
      <c r="AO130" s="15">
        <f t="shared" si="43"/>
        <v>31.98453895545345</v>
      </c>
      <c r="AP130" s="15">
        <f t="shared" si="44"/>
        <v>7.40286780256282</v>
      </c>
      <c r="AS130">
        <v>123</v>
      </c>
      <c r="AT130" s="1">
        <v>217.442</v>
      </c>
      <c r="AU130" s="1">
        <v>227.92</v>
      </c>
      <c r="AV130" s="1">
        <v>231.729</v>
      </c>
      <c r="BB130" s="24">
        <f t="shared" si="57"/>
        <v>125</v>
      </c>
      <c r="BC130" s="32">
        <f t="shared" si="45"/>
        <v>217.46857271026542</v>
      </c>
      <c r="BD130" s="1">
        <f t="shared" si="46"/>
        <v>227.91711046889392</v>
      </c>
      <c r="BE130" s="1">
        <f t="shared" si="47"/>
        <v>231.8048047743834</v>
      </c>
      <c r="BG130" s="24">
        <f t="shared" si="58"/>
        <v>125</v>
      </c>
      <c r="BH130" s="32">
        <f t="shared" si="54"/>
        <v>16.520427289734585</v>
      </c>
      <c r="BI130" s="20">
        <f t="shared" si="55"/>
        <v>6.724889531106072</v>
      </c>
      <c r="BJ130" s="20">
        <f t="shared" si="56"/>
        <v>2.911195225616609</v>
      </c>
      <c r="BK130" s="35"/>
      <c r="BL130" s="19"/>
      <c r="BM130" s="40"/>
      <c r="BN130" s="44">
        <f t="shared" si="59"/>
        <v>125</v>
      </c>
      <c r="BO130" s="32">
        <f>LENGTH1-BH130</f>
        <v>7.622572710265416</v>
      </c>
      <c r="BP130" s="20">
        <f>LENGTH2-BI130</f>
        <v>17.358110468893926</v>
      </c>
      <c r="BQ130" s="20">
        <f>LENGTH3-BJ130</f>
        <v>21.98980477438339</v>
      </c>
      <c r="BR130" s="45"/>
      <c r="BT130" s="39"/>
    </row>
    <row r="131" spans="1:72" ht="12.75">
      <c r="A131">
        <f t="shared" si="48"/>
        <v>125</v>
      </c>
      <c r="B131">
        <v>14.7181</v>
      </c>
      <c r="C131">
        <v>-45.7431</v>
      </c>
      <c r="D131">
        <v>90.4276</v>
      </c>
      <c r="E131" s="1">
        <f t="shared" si="49"/>
        <v>0.30014158325696844</v>
      </c>
      <c r="G131">
        <v>63.1796</v>
      </c>
      <c r="H131">
        <v>-55.2886</v>
      </c>
      <c r="I131">
        <v>83.0897</v>
      </c>
      <c r="J131" s="1">
        <f t="shared" si="50"/>
        <v>0.2868199609511141</v>
      </c>
      <c r="L131">
        <v>28.8392</v>
      </c>
      <c r="M131">
        <v>-96.3096</v>
      </c>
      <c r="N131">
        <v>80.0663</v>
      </c>
      <c r="O131" s="1">
        <f t="shared" si="51"/>
        <v>0.2917498071978874</v>
      </c>
      <c r="Q131">
        <v>24.2186</v>
      </c>
      <c r="R131">
        <v>-51.9885</v>
      </c>
      <c r="S131">
        <v>11.4673</v>
      </c>
      <c r="T131" s="1">
        <f t="shared" si="52"/>
        <v>0.20952398430728497</v>
      </c>
      <c r="V131" s="1">
        <f t="shared" si="30"/>
        <v>24.2186</v>
      </c>
      <c r="W131" s="1">
        <f t="shared" si="31"/>
        <v>-51.9885</v>
      </c>
      <c r="X131" s="1">
        <f t="shared" si="32"/>
        <v>307.625</v>
      </c>
      <c r="Y131" s="1">
        <f t="shared" si="53"/>
        <v>0.20787943621243404</v>
      </c>
      <c r="AA131" s="1">
        <f t="shared" si="33"/>
        <v>217.4947702547581</v>
      </c>
      <c r="AB131" s="1">
        <f t="shared" si="34"/>
        <v>227.91435041940645</v>
      </c>
      <c r="AC131" s="1">
        <f t="shared" si="35"/>
        <v>231.8807275201197</v>
      </c>
      <c r="AE131" s="1">
        <f t="shared" si="36"/>
        <v>49.934740701339386</v>
      </c>
      <c r="AF131" s="1">
        <f t="shared" si="37"/>
        <v>53.58289335898165</v>
      </c>
      <c r="AG131" s="1">
        <f t="shared" si="38"/>
        <v>53.51385731892255</v>
      </c>
      <c r="AI131" s="1">
        <f t="shared" si="39"/>
        <v>87.00351934483353</v>
      </c>
      <c r="AJ131" s="1">
        <f t="shared" si="40"/>
        <v>80.12158733094492</v>
      </c>
      <c r="AK131" s="1">
        <f t="shared" si="41"/>
        <v>78.9203522734703</v>
      </c>
      <c r="AN131" s="15">
        <f t="shared" si="42"/>
        <v>4.291619164353268</v>
      </c>
      <c r="AO131" s="15">
        <f t="shared" si="43"/>
        <v>31.992990998315523</v>
      </c>
      <c r="AP131" s="15">
        <f t="shared" si="44"/>
        <v>7.470592821609477</v>
      </c>
      <c r="AS131">
        <v>122</v>
      </c>
      <c r="AT131" s="1">
        <v>217.59</v>
      </c>
      <c r="AU131" s="1">
        <v>228.066</v>
      </c>
      <c r="AV131" s="1">
        <v>231.874</v>
      </c>
      <c r="BB131" s="24">
        <f t="shared" si="57"/>
        <v>126</v>
      </c>
      <c r="BC131" s="32">
        <f t="shared" si="45"/>
        <v>217.4947702547581</v>
      </c>
      <c r="BD131" s="1">
        <f t="shared" si="46"/>
        <v>227.91435041940645</v>
      </c>
      <c r="BE131" s="1">
        <f t="shared" si="47"/>
        <v>231.8807275201197</v>
      </c>
      <c r="BG131" s="24">
        <f t="shared" si="58"/>
        <v>126</v>
      </c>
      <c r="BH131" s="32">
        <f t="shared" si="54"/>
        <v>16.49422974524191</v>
      </c>
      <c r="BI131" s="20">
        <f t="shared" si="55"/>
        <v>6.72764958059355</v>
      </c>
      <c r="BJ131" s="20">
        <f t="shared" si="56"/>
        <v>2.8352724798803024</v>
      </c>
      <c r="BK131" s="35"/>
      <c r="BL131" s="19"/>
      <c r="BM131" s="40"/>
      <c r="BN131" s="44">
        <f t="shared" si="59"/>
        <v>126</v>
      </c>
      <c r="BO131" s="32">
        <f>LENGTH1-BH131</f>
        <v>7.648770254758091</v>
      </c>
      <c r="BP131" s="20">
        <f>LENGTH2-BI131</f>
        <v>17.35535041940645</v>
      </c>
      <c r="BQ131" s="20">
        <f>LENGTH3-BJ131</f>
        <v>22.065727520119697</v>
      </c>
      <c r="BR131" s="45"/>
      <c r="BT131" s="39"/>
    </row>
    <row r="132" spans="1:72" ht="12.75">
      <c r="A132">
        <f t="shared" si="48"/>
        <v>126</v>
      </c>
      <c r="B132">
        <v>14.5212</v>
      </c>
      <c r="C132">
        <v>-46.0502</v>
      </c>
      <c r="D132">
        <v>90.5757</v>
      </c>
      <c r="E132" s="1">
        <f t="shared" si="49"/>
        <v>0.3937177034373723</v>
      </c>
      <c r="G132">
        <v>62.9828</v>
      </c>
      <c r="H132">
        <v>-55.5957</v>
      </c>
      <c r="I132">
        <v>83.2378</v>
      </c>
      <c r="J132" s="1">
        <f t="shared" si="50"/>
        <v>0.3936677025106328</v>
      </c>
      <c r="L132">
        <v>28.6424</v>
      </c>
      <c r="M132">
        <v>-96.6167</v>
      </c>
      <c r="N132">
        <v>80.2144</v>
      </c>
      <c r="O132" s="1">
        <f t="shared" si="51"/>
        <v>0.3936677025106273</v>
      </c>
      <c r="Q132">
        <v>24.0217</v>
      </c>
      <c r="R132">
        <v>-52.2956</v>
      </c>
      <c r="S132">
        <v>11.6154</v>
      </c>
      <c r="T132" s="1">
        <f t="shared" si="52"/>
        <v>0.3937177034373723</v>
      </c>
      <c r="V132" s="1">
        <f t="shared" si="30"/>
        <v>24.0217</v>
      </c>
      <c r="W132" s="1">
        <f t="shared" si="31"/>
        <v>-52.2956</v>
      </c>
      <c r="X132" s="1">
        <f t="shared" si="32"/>
        <v>307.625</v>
      </c>
      <c r="Y132" s="1">
        <f t="shared" si="53"/>
        <v>0.36480134319927987</v>
      </c>
      <c r="AA132" s="1">
        <f t="shared" si="33"/>
        <v>217.34687288272636</v>
      </c>
      <c r="AB132" s="1">
        <f t="shared" si="34"/>
        <v>227.76846466765323</v>
      </c>
      <c r="AC132" s="1">
        <f t="shared" si="35"/>
        <v>231.73539169936902</v>
      </c>
      <c r="AE132" s="1">
        <f t="shared" si="36"/>
        <v>49.93483775101307</v>
      </c>
      <c r="AF132" s="1">
        <f t="shared" si="37"/>
        <v>53.58289335898165</v>
      </c>
      <c r="AG132" s="1">
        <f t="shared" si="38"/>
        <v>53.51388370675408</v>
      </c>
      <c r="AI132" s="1">
        <f t="shared" si="39"/>
        <v>87.00147847574587</v>
      </c>
      <c r="AJ132" s="1">
        <f t="shared" si="40"/>
        <v>80.1151712533441</v>
      </c>
      <c r="AK132" s="1">
        <f t="shared" si="41"/>
        <v>78.91331290308634</v>
      </c>
      <c r="AN132" s="15">
        <f t="shared" si="42"/>
        <v>4.291623283755795</v>
      </c>
      <c r="AO132" s="15">
        <f t="shared" si="43"/>
        <v>31.993067676624698</v>
      </c>
      <c r="AP132" s="15">
        <f t="shared" si="44"/>
        <v>7.4705770986431865</v>
      </c>
      <c r="AS132">
        <v>121</v>
      </c>
      <c r="AT132" s="1">
        <v>217.684</v>
      </c>
      <c r="AU132" s="1">
        <v>228.171</v>
      </c>
      <c r="AV132" s="1">
        <v>231.938</v>
      </c>
      <c r="BB132" s="24">
        <f t="shared" si="57"/>
        <v>127</v>
      </c>
      <c r="BC132" s="32">
        <f t="shared" si="45"/>
        <v>217.34687288272636</v>
      </c>
      <c r="BD132" s="1">
        <f t="shared" si="46"/>
        <v>227.76846466765323</v>
      </c>
      <c r="BE132" s="1">
        <f t="shared" si="47"/>
        <v>231.73539169936902</v>
      </c>
      <c r="BG132" s="24">
        <f t="shared" si="58"/>
        <v>127</v>
      </c>
      <c r="BH132" s="32">
        <f t="shared" si="54"/>
        <v>16.642127117273645</v>
      </c>
      <c r="BI132" s="20">
        <f t="shared" si="55"/>
        <v>6.873535332346762</v>
      </c>
      <c r="BJ132" s="20">
        <f t="shared" si="56"/>
        <v>2.9806083006309905</v>
      </c>
      <c r="BK132" s="35"/>
      <c r="BL132" s="19"/>
      <c r="BM132" s="40"/>
      <c r="BN132" s="44">
        <f t="shared" si="59"/>
        <v>127</v>
      </c>
      <c r="BO132" s="32">
        <f>LENGTH1-BH132</f>
        <v>7.500872882726355</v>
      </c>
      <c r="BP132" s="20">
        <f>LENGTH2-BI132</f>
        <v>17.209464667653236</v>
      </c>
      <c r="BQ132" s="20">
        <f>LENGTH3-BJ132</f>
        <v>21.92039169936901</v>
      </c>
      <c r="BR132" s="45"/>
      <c r="BT132" s="39"/>
    </row>
    <row r="133" spans="1:72" ht="12.75">
      <c r="A133">
        <f t="shared" si="48"/>
        <v>127</v>
      </c>
      <c r="B133">
        <v>14.2769</v>
      </c>
      <c r="C133">
        <v>-46.4825</v>
      </c>
      <c r="D133">
        <v>90.6118</v>
      </c>
      <c r="E133" s="1">
        <f t="shared" si="49"/>
        <v>0.4978644293379525</v>
      </c>
      <c r="G133">
        <v>62.745</v>
      </c>
      <c r="H133">
        <v>-56.0148</v>
      </c>
      <c r="I133">
        <v>83.2998</v>
      </c>
      <c r="J133" s="1">
        <f t="shared" si="50"/>
        <v>0.48583706116351566</v>
      </c>
      <c r="L133">
        <v>28.4112</v>
      </c>
      <c r="M133">
        <v>-97.0361</v>
      </c>
      <c r="N133">
        <v>80.2063</v>
      </c>
      <c r="O133" s="1">
        <f t="shared" si="51"/>
        <v>0.4789732873553675</v>
      </c>
      <c r="Q133">
        <v>23.8371</v>
      </c>
      <c r="R133">
        <v>-52.6412</v>
      </c>
      <c r="S133">
        <v>11.6519</v>
      </c>
      <c r="T133" s="1">
        <f t="shared" si="52"/>
        <v>0.39350828453794734</v>
      </c>
      <c r="V133" s="1">
        <f t="shared" si="30"/>
        <v>23.8371</v>
      </c>
      <c r="W133" s="1">
        <f t="shared" si="31"/>
        <v>-52.6412</v>
      </c>
      <c r="X133" s="1">
        <f t="shared" si="32"/>
        <v>307.625</v>
      </c>
      <c r="Y133" s="1">
        <f t="shared" si="53"/>
        <v>0.3918118425979466</v>
      </c>
      <c r="AA133" s="1">
        <f t="shared" si="33"/>
        <v>217.31096609230283</v>
      </c>
      <c r="AB133" s="1">
        <f t="shared" si="34"/>
        <v>227.69936586299488</v>
      </c>
      <c r="AC133" s="1">
        <f t="shared" si="35"/>
        <v>231.75654175558884</v>
      </c>
      <c r="AE133" s="1">
        <f t="shared" si="36"/>
        <v>49.93482557193927</v>
      </c>
      <c r="AF133" s="1">
        <f t="shared" si="37"/>
        <v>53.58289483016012</v>
      </c>
      <c r="AG133" s="1">
        <f t="shared" si="38"/>
        <v>53.513730384827404</v>
      </c>
      <c r="AI133" s="1">
        <f t="shared" si="39"/>
        <v>87.00025711092579</v>
      </c>
      <c r="AJ133" s="1">
        <f t="shared" si="40"/>
        <v>80.12407697874715</v>
      </c>
      <c r="AK133" s="1">
        <f t="shared" si="41"/>
        <v>78.8970542526125</v>
      </c>
      <c r="AN133" s="15">
        <f t="shared" si="42"/>
        <v>4.198060287464173</v>
      </c>
      <c r="AO133" s="15">
        <f t="shared" si="43"/>
        <v>32.00165343165913</v>
      </c>
      <c r="AP133" s="15">
        <f t="shared" si="44"/>
        <v>7.548790440138426</v>
      </c>
      <c r="AS133">
        <v>120</v>
      </c>
      <c r="AT133" s="1">
        <v>217.832</v>
      </c>
      <c r="AU133" s="1">
        <v>228.317</v>
      </c>
      <c r="AV133" s="1">
        <v>232.083</v>
      </c>
      <c r="BB133" s="24">
        <f t="shared" si="57"/>
        <v>128</v>
      </c>
      <c r="BC133" s="32">
        <f t="shared" si="45"/>
        <v>217.31096609230283</v>
      </c>
      <c r="BD133" s="1">
        <f t="shared" si="46"/>
        <v>227.69936586299488</v>
      </c>
      <c r="BE133" s="1">
        <f t="shared" si="47"/>
        <v>231.75654175558884</v>
      </c>
      <c r="BG133" s="24">
        <f t="shared" si="58"/>
        <v>128</v>
      </c>
      <c r="BH133" s="32">
        <f t="shared" si="54"/>
        <v>16.67803390769717</v>
      </c>
      <c r="BI133" s="20">
        <f t="shared" si="55"/>
        <v>6.942634137005115</v>
      </c>
      <c r="BJ133" s="20">
        <f t="shared" si="56"/>
        <v>2.9594582444111666</v>
      </c>
      <c r="BK133" s="35"/>
      <c r="BL133" s="19"/>
      <c r="BM133" s="40"/>
      <c r="BN133" s="44">
        <f t="shared" si="59"/>
        <v>128</v>
      </c>
      <c r="BO133" s="32">
        <f>LENGTH1-BH133</f>
        <v>7.464966092302831</v>
      </c>
      <c r="BP133" s="20">
        <f>LENGTH2-BI133</f>
        <v>17.140365862994884</v>
      </c>
      <c r="BQ133" s="20">
        <f>LENGTH3-BJ133</f>
        <v>21.941541755588833</v>
      </c>
      <c r="BR133" s="45"/>
      <c r="BT133" s="39"/>
    </row>
    <row r="134" spans="1:72" ht="12.75">
      <c r="A134">
        <f t="shared" si="48"/>
        <v>128</v>
      </c>
      <c r="B134">
        <v>14.0784</v>
      </c>
      <c r="C134">
        <v>-46.7944</v>
      </c>
      <c r="D134">
        <v>90.7553</v>
      </c>
      <c r="E134" s="1">
        <f t="shared" si="49"/>
        <v>0.39658052145812894</v>
      </c>
      <c r="G134">
        <v>62.5466</v>
      </c>
      <c r="H134">
        <v>-56.3264</v>
      </c>
      <c r="I134">
        <v>83.4442</v>
      </c>
      <c r="J134" s="1">
        <f t="shared" si="50"/>
        <v>0.3966213307425561</v>
      </c>
      <c r="L134">
        <v>28.213</v>
      </c>
      <c r="M134">
        <v>-97.3476</v>
      </c>
      <c r="N134">
        <v>80.3481</v>
      </c>
      <c r="O134" s="1">
        <f t="shared" si="51"/>
        <v>0.3955031352593782</v>
      </c>
      <c r="Q134">
        <v>23.6406</v>
      </c>
      <c r="R134">
        <v>-52.9499</v>
      </c>
      <c r="S134">
        <v>11.7954</v>
      </c>
      <c r="T134" s="1">
        <f t="shared" si="52"/>
        <v>0.393065121830978</v>
      </c>
      <c r="V134" s="1">
        <f aca="true" t="shared" si="60" ref="V134:V197">xc</f>
        <v>23.6406</v>
      </c>
      <c r="W134" s="1">
        <f aca="true" t="shared" si="61" ref="W134:W197">yc</f>
        <v>-52.9499</v>
      </c>
      <c r="X134" s="1">
        <f aca="true" t="shared" si="62" ref="X134:X197">Height</f>
        <v>307.625</v>
      </c>
      <c r="Y134" s="1">
        <f t="shared" si="53"/>
        <v>0.36593433837233863</v>
      </c>
      <c r="AA134" s="1">
        <f aca="true" t="shared" si="63" ref="AA134:AA197">SQRT((xh-x_1)^2+(yh-y_1)^2+(zh-z_1)^2)</f>
        <v>217.1676601779832</v>
      </c>
      <c r="AB134" s="1">
        <f aca="true" t="shared" si="64" ref="AB134:AB197">SQRT((xh-x_2)^2+(yh-y_2)^2+(zh-z_2)^2)</f>
        <v>227.55682515998066</v>
      </c>
      <c r="AC134" s="1">
        <f aca="true" t="shared" si="65" ref="AC134:AC197">SQRT((xh-x_3)^2+(yh-y_3)^2+(zh-z_3)^2)</f>
        <v>231.61790060498348</v>
      </c>
      <c r="AE134" s="1">
        <f aca="true" t="shared" si="66" ref="AE134:AE197">SQRT((x_2-x_1)^2+(y_2-y_1)^2+(z_2-z_1)^2)</f>
        <v>49.93473358745393</v>
      </c>
      <c r="AF134" s="1">
        <f aca="true" t="shared" si="67" ref="AF134:AF197">SQRT((x_2-x_3)^2+(y_2-y_3)^2+(z_2-z_3)^2)</f>
        <v>53.58284029061916</v>
      </c>
      <c r="AG134" s="1">
        <f aca="true" t="shared" si="68" ref="AG134:AG197">SQRT((x_3-x_1)^2+(y_3-y_1)^2+(z_3-z_1)^2)</f>
        <v>53.513762334935855</v>
      </c>
      <c r="AI134" s="1">
        <f aca="true" t="shared" si="69" ref="AI134:AI197">ASIN((zh-z_1)/len1)*180/PI()</f>
        <v>86.99828929173472</v>
      </c>
      <c r="AJ134" s="1">
        <f aca="true" t="shared" si="70" ref="AJ134:AJ197">ASIN((zh-z_2)/len2)*180/PI()</f>
        <v>80.1182484058963</v>
      </c>
      <c r="AK134" s="1">
        <f aca="true" t="shared" si="71" ref="AK134:AK197">ASIN((zh-z_3)/len3)*180/PI()</f>
        <v>78.88966550775103</v>
      </c>
      <c r="AN134" s="15">
        <f aca="true" t="shared" si="72" ref="AN134:AN197">-((x_1-xh)*(y_2-yh)-(x_2-xh)*(y_1-yh))/(SQRT((x_1-x_2)^2+(y_1-y_2)^2))</f>
        <v>4.194601605161071</v>
      </c>
      <c r="AO134" s="15">
        <f aca="true" t="shared" si="73" ref="AO134:AO197">-((x_2-xh)*(y_3-yh)-(x_3-xh)*(y_2-yh))/(SQRT((x_2-x_3)^2+(y_2-y_3)^2))</f>
        <v>32.00209504967836</v>
      </c>
      <c r="AP134" s="15">
        <f aca="true" t="shared" si="74" ref="AP134:AP197">-((x_3-xh)*(y_1-yh)-(x_1-xh)*(y_3-yh))/(SQRT((x_3-x_1)^2+(y_3-y_1)^2))</f>
        <v>7.551513970446627</v>
      </c>
      <c r="AS134">
        <v>119</v>
      </c>
      <c r="AT134" s="1">
        <v>217.796</v>
      </c>
      <c r="AU134" s="1">
        <v>228.313</v>
      </c>
      <c r="AV134" s="1">
        <v>231.988</v>
      </c>
      <c r="BB134" s="24">
        <f t="shared" si="57"/>
        <v>129</v>
      </c>
      <c r="BC134" s="32">
        <f aca="true" t="shared" si="75" ref="BC134:BC197">SQRT((xh-x_1)^2+(yh-y_1)^2+(zh-z_1)^2)</f>
        <v>217.1676601779832</v>
      </c>
      <c r="BD134" s="1">
        <f aca="true" t="shared" si="76" ref="BD134:BD197">SQRT((xh-x_2)^2+(yh-y_2)^2+(zh-z_2)^2)</f>
        <v>227.55682515998066</v>
      </c>
      <c r="BE134" s="1">
        <f aca="true" t="shared" si="77" ref="BE134:BE197">SQRT((xh-x_3)^2+(yh-y_3)^2+(zh-z_3)^2)</f>
        <v>231.61790060498348</v>
      </c>
      <c r="BG134" s="24">
        <f t="shared" si="58"/>
        <v>129</v>
      </c>
      <c r="BH134" s="32">
        <f t="shared" si="54"/>
        <v>16.821339822016796</v>
      </c>
      <c r="BI134" s="20">
        <f t="shared" si="55"/>
        <v>7.085174840019334</v>
      </c>
      <c r="BJ134" s="20">
        <f t="shared" si="56"/>
        <v>3.0980993950165328</v>
      </c>
      <c r="BK134" s="35"/>
      <c r="BL134" s="19"/>
      <c r="BM134" s="40"/>
      <c r="BN134" s="44">
        <f t="shared" si="59"/>
        <v>129</v>
      </c>
      <c r="BO134" s="32">
        <f>LENGTH1-BH134</f>
        <v>7.321660177983205</v>
      </c>
      <c r="BP134" s="20">
        <f>LENGTH2-BI134</f>
        <v>16.997825159980664</v>
      </c>
      <c r="BQ134" s="20">
        <f>LENGTH3-BJ134</f>
        <v>21.802900604983467</v>
      </c>
      <c r="BR134" s="45"/>
      <c r="BT134" s="39"/>
    </row>
    <row r="135" spans="1:72" ht="12.75">
      <c r="A135">
        <f aca="true" t="shared" si="78" ref="A135:A198">A134+1</f>
        <v>129</v>
      </c>
      <c r="B135">
        <v>13.8664</v>
      </c>
      <c r="C135">
        <v>-47.1495</v>
      </c>
      <c r="D135">
        <v>90.8534</v>
      </c>
      <c r="E135" s="1">
        <f aca="true" t="shared" si="79" ref="E135:E198">SQRT((B135-B134)^2+(C135-C134)^2+(D135-D134)^2)</f>
        <v>0.4250454328657087</v>
      </c>
      <c r="G135">
        <v>62.3358</v>
      </c>
      <c r="H135">
        <v>-56.6798</v>
      </c>
      <c r="I135">
        <v>83.548</v>
      </c>
      <c r="J135" s="1">
        <f aca="true" t="shared" si="80" ref="J135:J198">SQRT((G135-G134)^2+(H135-H134)^2+(I135-I134)^2)</f>
        <v>0.4243850138730177</v>
      </c>
      <c r="L135">
        <v>28.0018</v>
      </c>
      <c r="M135">
        <v>-97.699</v>
      </c>
      <c r="N135">
        <v>80.4289</v>
      </c>
      <c r="O135" s="1">
        <f aca="true" t="shared" si="81" ref="O135:O198">SQRT((L135-L134)^2+(M135-M134)^2+(N135-N134)^2)</f>
        <v>0.41787084128950513</v>
      </c>
      <c r="Q135">
        <v>23.4439</v>
      </c>
      <c r="R135">
        <v>-53.274</v>
      </c>
      <c r="S135">
        <v>11.8929</v>
      </c>
      <c r="T135" s="1">
        <f aca="true" t="shared" si="82" ref="T135:T198">SQRT((Q135-Q134)^2+(R135-R134)^2+(S135-S134)^2)</f>
        <v>0.39145619167411383</v>
      </c>
      <c r="V135" s="1">
        <f t="shared" si="60"/>
        <v>23.4439</v>
      </c>
      <c r="W135" s="1">
        <f t="shared" si="61"/>
        <v>-53.274</v>
      </c>
      <c r="X135" s="1">
        <f t="shared" si="62"/>
        <v>307.625</v>
      </c>
      <c r="Y135" s="1">
        <f aca="true" t="shared" si="83" ref="Y135:Y198">SQRT((V135-V134)^2+(W135-W134)^2+(X135-X134)^2)</f>
        <v>0.3791196381091342</v>
      </c>
      <c r="AA135" s="1">
        <f t="shared" si="63"/>
        <v>217.06949249735672</v>
      </c>
      <c r="AB135" s="1">
        <f t="shared" si="64"/>
        <v>227.4525912981648</v>
      </c>
      <c r="AC135" s="1">
        <f t="shared" si="65"/>
        <v>231.5435659495206</v>
      </c>
      <c r="AE135" s="1">
        <f t="shared" si="66"/>
        <v>49.934739646963216</v>
      </c>
      <c r="AF135" s="1">
        <f t="shared" si="67"/>
        <v>53.58289941249914</v>
      </c>
      <c r="AG135" s="1">
        <f t="shared" si="68"/>
        <v>53.5138457192155</v>
      </c>
      <c r="AI135" s="1">
        <f t="shared" si="69"/>
        <v>86.99795155372838</v>
      </c>
      <c r="AJ135" s="1">
        <f t="shared" si="70"/>
        <v>80.11661550838262</v>
      </c>
      <c r="AK135" s="1">
        <f t="shared" si="71"/>
        <v>78.87957861832226</v>
      </c>
      <c r="AN135" s="15">
        <f t="shared" si="72"/>
        <v>4.1616386634629245</v>
      </c>
      <c r="AO135" s="15">
        <f t="shared" si="73"/>
        <v>32.009423594266835</v>
      </c>
      <c r="AP135" s="15">
        <f t="shared" si="74"/>
        <v>7.574310921469648</v>
      </c>
      <c r="AS135">
        <v>118</v>
      </c>
      <c r="AT135" s="1">
        <v>217.76</v>
      </c>
      <c r="AU135" s="1">
        <v>228.309</v>
      </c>
      <c r="AV135" s="1">
        <v>231.893</v>
      </c>
      <c r="BB135" s="24">
        <f t="shared" si="57"/>
        <v>130</v>
      </c>
      <c r="BC135" s="32">
        <f t="shared" si="75"/>
        <v>217.06949249735672</v>
      </c>
      <c r="BD135" s="1">
        <f t="shared" si="76"/>
        <v>227.4525912981648</v>
      </c>
      <c r="BE135" s="1">
        <f t="shared" si="77"/>
        <v>231.5435659495206</v>
      </c>
      <c r="BG135" s="24">
        <f t="shared" si="58"/>
        <v>130</v>
      </c>
      <c r="BH135" s="32">
        <f aca="true" t="shared" si="84" ref="BH135:BH198">233.989-BC135</f>
        <v>16.919507502643285</v>
      </c>
      <c r="BI135" s="20">
        <f aca="true" t="shared" si="85" ref="BI135:BI198">234.642-BD135</f>
        <v>7.189408701835191</v>
      </c>
      <c r="BJ135" s="20">
        <f aca="true" t="shared" si="86" ref="BJ135:BJ198">234.716-BE135</f>
        <v>3.17243405047941</v>
      </c>
      <c r="BK135" s="35"/>
      <c r="BL135" s="19"/>
      <c r="BM135" s="40"/>
      <c r="BN135" s="44">
        <f t="shared" si="59"/>
        <v>130</v>
      </c>
      <c r="BO135" s="32">
        <f>LENGTH1-BH135</f>
        <v>7.223492497356716</v>
      </c>
      <c r="BP135" s="20">
        <f>LENGTH2-BI135</f>
        <v>16.893591298164807</v>
      </c>
      <c r="BQ135" s="20">
        <f>LENGTH3-BJ135</f>
        <v>21.72856594952059</v>
      </c>
      <c r="BR135" s="45"/>
      <c r="BT135" s="39"/>
    </row>
    <row r="136" spans="1:72" ht="12.75">
      <c r="A136">
        <f t="shared" si="78"/>
        <v>130</v>
      </c>
      <c r="B136">
        <v>13.6445</v>
      </c>
      <c r="C136">
        <v>-47.5441</v>
      </c>
      <c r="D136">
        <v>90.925</v>
      </c>
      <c r="E136" s="1">
        <f t="shared" si="79"/>
        <v>0.4583397538944206</v>
      </c>
      <c r="G136">
        <v>62.1193</v>
      </c>
      <c r="H136">
        <v>-57.0614</v>
      </c>
      <c r="I136">
        <v>83.6376</v>
      </c>
      <c r="J136" s="1">
        <f t="shared" si="80"/>
        <v>0.44779344568673435</v>
      </c>
      <c r="L136">
        <v>27.7936</v>
      </c>
      <c r="M136">
        <v>-98.084</v>
      </c>
      <c r="N136">
        <v>80.4728</v>
      </c>
      <c r="O136" s="1">
        <f t="shared" si="81"/>
        <v>0.4398857237965376</v>
      </c>
      <c r="Q136">
        <v>23.2632</v>
      </c>
      <c r="R136">
        <v>-53.6124</v>
      </c>
      <c r="S136">
        <v>11.9652</v>
      </c>
      <c r="T136" s="1">
        <f t="shared" si="82"/>
        <v>0.39037717658695076</v>
      </c>
      <c r="V136" s="1">
        <f t="shared" si="60"/>
        <v>23.2632</v>
      </c>
      <c r="W136" s="1">
        <f t="shared" si="61"/>
        <v>-53.6124</v>
      </c>
      <c r="X136" s="1">
        <f t="shared" si="62"/>
        <v>307.625</v>
      </c>
      <c r="Y136" s="1">
        <f t="shared" si="83"/>
        <v>0.38362357852457313</v>
      </c>
      <c r="AA136" s="1">
        <f t="shared" si="63"/>
        <v>216.99823421995856</v>
      </c>
      <c r="AB136" s="1">
        <f t="shared" si="64"/>
        <v>227.3588517453631</v>
      </c>
      <c r="AC136" s="1">
        <f t="shared" si="65"/>
        <v>231.5088976595932</v>
      </c>
      <c r="AE136" s="1">
        <f t="shared" si="66"/>
        <v>49.93487191422443</v>
      </c>
      <c r="AF136" s="1">
        <f t="shared" si="67"/>
        <v>53.582864334505295</v>
      </c>
      <c r="AG136" s="1">
        <f t="shared" si="68"/>
        <v>53.51380202956991</v>
      </c>
      <c r="AI136" s="1">
        <f t="shared" si="69"/>
        <v>86.99573651281527</v>
      </c>
      <c r="AJ136" s="1">
        <f t="shared" si="70"/>
        <v>80.12065147725991</v>
      </c>
      <c r="AK136" s="1">
        <f t="shared" si="71"/>
        <v>78.86690457438152</v>
      </c>
      <c r="AN136" s="15">
        <f t="shared" si="72"/>
        <v>4.101508659388071</v>
      </c>
      <c r="AO136" s="15">
        <f t="shared" si="73"/>
        <v>32.01326126470937</v>
      </c>
      <c r="AP136" s="15">
        <f t="shared" si="74"/>
        <v>7.6265874866587975</v>
      </c>
      <c r="AS136">
        <v>117</v>
      </c>
      <c r="AT136" s="1">
        <v>217.908</v>
      </c>
      <c r="AU136" s="1">
        <v>228.455</v>
      </c>
      <c r="AV136" s="1">
        <v>232.038</v>
      </c>
      <c r="BB136" s="24">
        <f aca="true" t="shared" si="87" ref="BB136:BB199">BB135+1</f>
        <v>131</v>
      </c>
      <c r="BC136" s="32">
        <f t="shared" si="75"/>
        <v>216.99823421995856</v>
      </c>
      <c r="BD136" s="1">
        <f t="shared" si="76"/>
        <v>227.3588517453631</v>
      </c>
      <c r="BE136" s="1">
        <f t="shared" si="77"/>
        <v>231.5088976595932</v>
      </c>
      <c r="BG136" s="24">
        <f aca="true" t="shared" si="88" ref="BG136:BG199">BG135+1</f>
        <v>131</v>
      </c>
      <c r="BH136" s="32">
        <f t="shared" si="84"/>
        <v>16.990765780041443</v>
      </c>
      <c r="BI136" s="20">
        <f t="shared" si="85"/>
        <v>7.283148254636899</v>
      </c>
      <c r="BJ136" s="20">
        <f t="shared" si="86"/>
        <v>3.2071023404068058</v>
      </c>
      <c r="BK136" s="35"/>
      <c r="BL136" s="19"/>
      <c r="BM136" s="40"/>
      <c r="BN136" s="44">
        <f aca="true" t="shared" si="89" ref="BN136:BN199">BN135+1</f>
        <v>131</v>
      </c>
      <c r="BO136" s="32">
        <f>LENGTH1-BH136</f>
        <v>7.152234219958558</v>
      </c>
      <c r="BP136" s="20">
        <f>LENGTH2-BI136</f>
        <v>16.7998517453631</v>
      </c>
      <c r="BQ136" s="20">
        <f>LENGTH3-BJ136</f>
        <v>21.693897659593194</v>
      </c>
      <c r="BR136" s="45"/>
      <c r="BT136" s="39"/>
    </row>
    <row r="137" spans="1:72" ht="12.75">
      <c r="A137">
        <f t="shared" si="78"/>
        <v>131</v>
      </c>
      <c r="B137">
        <v>13.4158</v>
      </c>
      <c r="C137">
        <v>-47.9614</v>
      </c>
      <c r="D137">
        <v>90.9775</v>
      </c>
      <c r="E137" s="1">
        <f t="shared" si="79"/>
        <v>0.47874756396246937</v>
      </c>
      <c r="G137">
        <v>61.8973</v>
      </c>
      <c r="H137">
        <v>-57.4618</v>
      </c>
      <c r="I137">
        <v>83.7134</v>
      </c>
      <c r="J137" s="1">
        <f t="shared" si="80"/>
        <v>0.46405797051661196</v>
      </c>
      <c r="L137">
        <v>27.5826</v>
      </c>
      <c r="M137">
        <v>-98.4891</v>
      </c>
      <c r="N137">
        <v>80.4904</v>
      </c>
      <c r="O137" s="1">
        <f t="shared" si="81"/>
        <v>0.45709601835937325</v>
      </c>
      <c r="Q137">
        <v>23.0871</v>
      </c>
      <c r="R137">
        <v>-53.9588</v>
      </c>
      <c r="S137">
        <v>12.0187</v>
      </c>
      <c r="T137" s="1">
        <f t="shared" si="82"/>
        <v>0.39225810380411225</v>
      </c>
      <c r="V137" s="1">
        <f t="shared" si="60"/>
        <v>23.0871</v>
      </c>
      <c r="W137" s="1">
        <f t="shared" si="61"/>
        <v>-53.9588</v>
      </c>
      <c r="X137" s="1">
        <f t="shared" si="62"/>
        <v>307.625</v>
      </c>
      <c r="Y137" s="1">
        <f t="shared" si="83"/>
        <v>0.38859255010871935</v>
      </c>
      <c r="AA137" s="1">
        <f t="shared" si="63"/>
        <v>216.94617329351536</v>
      </c>
      <c r="AB137" s="1">
        <f t="shared" si="64"/>
        <v>227.27715953786472</v>
      </c>
      <c r="AC137" s="1">
        <f t="shared" si="65"/>
        <v>231.50223250651385</v>
      </c>
      <c r="AE137" s="1">
        <f t="shared" si="66"/>
        <v>49.93476335400018</v>
      </c>
      <c r="AF137" s="1">
        <f t="shared" si="67"/>
        <v>53.582886357306286</v>
      </c>
      <c r="AG137" s="1">
        <f t="shared" si="68"/>
        <v>53.51379220294521</v>
      </c>
      <c r="AI137" s="1">
        <f t="shared" si="69"/>
        <v>86.99316451898468</v>
      </c>
      <c r="AJ137" s="1">
        <f t="shared" si="70"/>
        <v>80.12753144370467</v>
      </c>
      <c r="AK137" s="1">
        <f t="shared" si="71"/>
        <v>78.85273673278637</v>
      </c>
      <c r="AN137" s="15">
        <f t="shared" si="72"/>
        <v>4.025654431521225</v>
      </c>
      <c r="AO137" s="15">
        <f t="shared" si="73"/>
        <v>32.017469377046005</v>
      </c>
      <c r="AP137" s="15">
        <f t="shared" si="74"/>
        <v>7.6931053729509795</v>
      </c>
      <c r="AS137">
        <v>116</v>
      </c>
      <c r="AT137" s="1">
        <v>217.975</v>
      </c>
      <c r="AU137" s="1">
        <v>228.54</v>
      </c>
      <c r="AV137" s="1">
        <v>232.069</v>
      </c>
      <c r="BB137" s="24">
        <f t="shared" si="87"/>
        <v>132</v>
      </c>
      <c r="BC137" s="32">
        <f t="shared" si="75"/>
        <v>216.94617329351536</v>
      </c>
      <c r="BD137" s="1">
        <f t="shared" si="76"/>
        <v>227.27715953786472</v>
      </c>
      <c r="BE137" s="1">
        <f t="shared" si="77"/>
        <v>231.50223250651385</v>
      </c>
      <c r="BG137" s="24">
        <f t="shared" si="88"/>
        <v>132</v>
      </c>
      <c r="BH137" s="32">
        <f t="shared" si="84"/>
        <v>17.042826706484647</v>
      </c>
      <c r="BI137" s="20">
        <f t="shared" si="85"/>
        <v>7.364840462135277</v>
      </c>
      <c r="BJ137" s="20">
        <f t="shared" si="86"/>
        <v>3.2137674934861593</v>
      </c>
      <c r="BK137" s="35"/>
      <c r="BL137" s="19"/>
      <c r="BM137" s="40"/>
      <c r="BN137" s="44">
        <f t="shared" si="89"/>
        <v>132</v>
      </c>
      <c r="BO137" s="32">
        <f>LENGTH1-BH137</f>
        <v>7.100173293515354</v>
      </c>
      <c r="BP137" s="20">
        <f>LENGTH2-BI137</f>
        <v>16.71815953786472</v>
      </c>
      <c r="BQ137" s="20">
        <f>LENGTH3-BJ137</f>
        <v>21.68723250651384</v>
      </c>
      <c r="BR137" s="45"/>
      <c r="BT137" s="39"/>
    </row>
    <row r="138" spans="1:72" ht="12.75">
      <c r="A138">
        <f t="shared" si="78"/>
        <v>132</v>
      </c>
      <c r="B138">
        <v>13.2145</v>
      </c>
      <c r="C138">
        <v>-48.2859</v>
      </c>
      <c r="D138">
        <v>91.1094</v>
      </c>
      <c r="E138" s="1">
        <f t="shared" si="79"/>
        <v>0.4040043935404634</v>
      </c>
      <c r="G138">
        <v>61.6969</v>
      </c>
      <c r="H138">
        <v>-57.7842</v>
      </c>
      <c r="I138">
        <v>83.8483</v>
      </c>
      <c r="J138" s="1">
        <f t="shared" si="80"/>
        <v>0.40286465469187344</v>
      </c>
      <c r="L138">
        <v>27.3835</v>
      </c>
      <c r="M138">
        <v>-98.8119</v>
      </c>
      <c r="N138">
        <v>80.6168</v>
      </c>
      <c r="O138" s="1">
        <f t="shared" si="81"/>
        <v>0.3997719474900667</v>
      </c>
      <c r="Q138">
        <v>22.893</v>
      </c>
      <c r="R138">
        <v>-54.2725</v>
      </c>
      <c r="S138">
        <v>12.1507</v>
      </c>
      <c r="T138" s="1">
        <f t="shared" si="82"/>
        <v>0.39179905563949763</v>
      </c>
      <c r="V138" s="1">
        <f t="shared" si="60"/>
        <v>22.893</v>
      </c>
      <c r="W138" s="1">
        <f t="shared" si="61"/>
        <v>-54.2725</v>
      </c>
      <c r="X138" s="1">
        <f t="shared" si="62"/>
        <v>307.625</v>
      </c>
      <c r="Y138" s="1">
        <f t="shared" si="83"/>
        <v>0.3688936161009055</v>
      </c>
      <c r="AA138" s="1">
        <f t="shared" si="63"/>
        <v>216.8144778034207</v>
      </c>
      <c r="AB138" s="1">
        <f t="shared" si="64"/>
        <v>227.14331633352106</v>
      </c>
      <c r="AC138" s="1">
        <f t="shared" si="65"/>
        <v>231.3798729575457</v>
      </c>
      <c r="AE138" s="1">
        <f t="shared" si="66"/>
        <v>49.934801349960324</v>
      </c>
      <c r="AF138" s="1">
        <f t="shared" si="67"/>
        <v>53.5828720684138</v>
      </c>
      <c r="AG138" s="1">
        <f t="shared" si="68"/>
        <v>53.513847663572086</v>
      </c>
      <c r="AI138" s="1">
        <f t="shared" si="69"/>
        <v>86.99122145050718</v>
      </c>
      <c r="AJ138" s="1">
        <f t="shared" si="70"/>
        <v>80.12306181906692</v>
      </c>
      <c r="AK138" s="1">
        <f t="shared" si="71"/>
        <v>78.8446076792554</v>
      </c>
      <c r="AN138" s="15">
        <f t="shared" si="72"/>
        <v>4.014152941498856</v>
      </c>
      <c r="AO138" s="15">
        <f t="shared" si="73"/>
        <v>32.01873891470478</v>
      </c>
      <c r="AP138" s="15">
        <f t="shared" si="74"/>
        <v>7.702542227103576</v>
      </c>
      <c r="AS138">
        <v>115</v>
      </c>
      <c r="AT138" s="1">
        <v>218.071</v>
      </c>
      <c r="AU138" s="1">
        <v>228.648</v>
      </c>
      <c r="AV138" s="1">
        <v>232.141</v>
      </c>
      <c r="BB138" s="24">
        <f t="shared" si="87"/>
        <v>133</v>
      </c>
      <c r="BC138" s="32">
        <f t="shared" si="75"/>
        <v>216.8144778034207</v>
      </c>
      <c r="BD138" s="1">
        <f t="shared" si="76"/>
        <v>227.14331633352106</v>
      </c>
      <c r="BE138" s="1">
        <f t="shared" si="77"/>
        <v>231.3798729575457</v>
      </c>
      <c r="BG138" s="24">
        <f t="shared" si="88"/>
        <v>133</v>
      </c>
      <c r="BH138" s="32">
        <f t="shared" si="84"/>
        <v>17.174522196579318</v>
      </c>
      <c r="BI138" s="20">
        <f t="shared" si="85"/>
        <v>7.498683666478939</v>
      </c>
      <c r="BJ138" s="20">
        <f t="shared" si="86"/>
        <v>3.336127042454308</v>
      </c>
      <c r="BK138" s="35"/>
      <c r="BL138" s="19"/>
      <c r="BM138" s="40"/>
      <c r="BN138" s="44">
        <f t="shared" si="89"/>
        <v>133</v>
      </c>
      <c r="BO138" s="32">
        <f>LENGTH1-BH138</f>
        <v>6.968477803420683</v>
      </c>
      <c r="BP138" s="20">
        <f>LENGTH2-BI138</f>
        <v>16.58431633352106</v>
      </c>
      <c r="BQ138" s="20">
        <f>LENGTH3-BJ138</f>
        <v>21.564872957545692</v>
      </c>
      <c r="BR138" s="45"/>
      <c r="BT138" s="39"/>
    </row>
    <row r="139" spans="1:72" ht="12.75">
      <c r="A139">
        <f t="shared" si="78"/>
        <v>133</v>
      </c>
      <c r="B139">
        <v>13.0143</v>
      </c>
      <c r="C139">
        <v>-48.6091</v>
      </c>
      <c r="D139">
        <v>91.241</v>
      </c>
      <c r="E139" s="1">
        <f t="shared" si="79"/>
        <v>0.4023143547028878</v>
      </c>
      <c r="G139">
        <v>61.4973</v>
      </c>
      <c r="H139">
        <v>-58.1059</v>
      </c>
      <c r="I139">
        <v>83.982</v>
      </c>
      <c r="J139" s="1">
        <f t="shared" si="80"/>
        <v>0.40150559149282067</v>
      </c>
      <c r="L139">
        <v>27.1846</v>
      </c>
      <c r="M139">
        <v>-99.1337</v>
      </c>
      <c r="N139">
        <v>80.7436</v>
      </c>
      <c r="O139" s="1">
        <f t="shared" si="81"/>
        <v>0.3989920926534862</v>
      </c>
      <c r="Q139">
        <v>22.6981</v>
      </c>
      <c r="R139">
        <v>-54.5865</v>
      </c>
      <c r="S139">
        <v>12.2822</v>
      </c>
      <c r="T139" s="1">
        <f t="shared" si="82"/>
        <v>0.3922680970968707</v>
      </c>
      <c r="V139" s="1">
        <f t="shared" si="60"/>
        <v>22.6981</v>
      </c>
      <c r="W139" s="1">
        <f t="shared" si="61"/>
        <v>-54.5865</v>
      </c>
      <c r="X139" s="1">
        <f t="shared" si="62"/>
        <v>307.625</v>
      </c>
      <c r="Y139" s="1">
        <f t="shared" si="83"/>
        <v>0.36957003395838284</v>
      </c>
      <c r="AA139" s="1">
        <f t="shared" si="63"/>
        <v>216.68304213574262</v>
      </c>
      <c r="AB139" s="1">
        <f t="shared" si="64"/>
        <v>227.01091503714088</v>
      </c>
      <c r="AC139" s="1">
        <f t="shared" si="65"/>
        <v>231.25689476435073</v>
      </c>
      <c r="AE139" s="1">
        <f t="shared" si="66"/>
        <v>49.9347932832409</v>
      </c>
      <c r="AF139" s="1">
        <f t="shared" si="67"/>
        <v>53.5829169483148</v>
      </c>
      <c r="AG139" s="1">
        <f t="shared" si="68"/>
        <v>53.51381143228354</v>
      </c>
      <c r="AI139" s="1">
        <f t="shared" si="69"/>
        <v>86.98948135849473</v>
      </c>
      <c r="AJ139" s="1">
        <f t="shared" si="70"/>
        <v>80.11826461169356</v>
      </c>
      <c r="AK139" s="1">
        <f t="shared" si="71"/>
        <v>78.83674069505807</v>
      </c>
      <c r="AN139" s="15">
        <f t="shared" si="72"/>
        <v>4.004447867000348</v>
      </c>
      <c r="AO139" s="15">
        <f t="shared" si="73"/>
        <v>32.020322952380056</v>
      </c>
      <c r="AP139" s="15">
        <f t="shared" si="74"/>
        <v>7.709869530568451</v>
      </c>
      <c r="AS139">
        <v>114</v>
      </c>
      <c r="AT139" s="1">
        <v>218.175</v>
      </c>
      <c r="AU139" s="1">
        <v>228.647</v>
      </c>
      <c r="AV139" s="1">
        <v>232.017</v>
      </c>
      <c r="BB139" s="24">
        <f t="shared" si="87"/>
        <v>134</v>
      </c>
      <c r="BC139" s="32">
        <f t="shared" si="75"/>
        <v>216.68304213574262</v>
      </c>
      <c r="BD139" s="1">
        <f t="shared" si="76"/>
        <v>227.01091503714088</v>
      </c>
      <c r="BE139" s="1">
        <f t="shared" si="77"/>
        <v>231.25689476435073</v>
      </c>
      <c r="BG139" s="24">
        <f t="shared" si="88"/>
        <v>134</v>
      </c>
      <c r="BH139" s="32">
        <f t="shared" si="84"/>
        <v>17.30595786425738</v>
      </c>
      <c r="BI139" s="20">
        <f t="shared" si="85"/>
        <v>7.63108496285912</v>
      </c>
      <c r="BJ139" s="20">
        <f t="shared" si="86"/>
        <v>3.4591052356492753</v>
      </c>
      <c r="BK139" s="35"/>
      <c r="BL139" s="19"/>
      <c r="BM139" s="40"/>
      <c r="BN139" s="44">
        <f t="shared" si="89"/>
        <v>134</v>
      </c>
      <c r="BO139" s="32">
        <f>LENGTH1-BH139</f>
        <v>6.837042135742621</v>
      </c>
      <c r="BP139" s="20">
        <f>LENGTH2-BI139</f>
        <v>16.45191503714088</v>
      </c>
      <c r="BQ139" s="20">
        <f>LENGTH3-BJ139</f>
        <v>21.441894764350725</v>
      </c>
      <c r="BR139" s="45"/>
      <c r="BT139" s="39"/>
    </row>
    <row r="140" spans="1:72" ht="12.75">
      <c r="A140">
        <f t="shared" si="78"/>
        <v>134</v>
      </c>
      <c r="B140">
        <v>12.8117</v>
      </c>
      <c r="C140">
        <v>-48.9466</v>
      </c>
      <c r="D140">
        <v>91.3635</v>
      </c>
      <c r="E140" s="1">
        <f t="shared" si="79"/>
        <v>0.4122611550946799</v>
      </c>
      <c r="G140">
        <v>61.2969</v>
      </c>
      <c r="H140">
        <v>-58.4371</v>
      </c>
      <c r="I140">
        <v>84.1113</v>
      </c>
      <c r="J140" s="1">
        <f t="shared" si="80"/>
        <v>0.40813244173920143</v>
      </c>
      <c r="L140">
        <v>26.9888</v>
      </c>
      <c r="M140">
        <v>-99.4675</v>
      </c>
      <c r="N140">
        <v>80.8579</v>
      </c>
      <c r="O140" s="1">
        <f t="shared" si="81"/>
        <v>0.4035152661300401</v>
      </c>
      <c r="Q140">
        <v>22.5103</v>
      </c>
      <c r="R140">
        <v>-54.9063</v>
      </c>
      <c r="S140">
        <v>12.4052</v>
      </c>
      <c r="T140" s="1">
        <f t="shared" si="82"/>
        <v>0.39072993230619085</v>
      </c>
      <c r="V140" s="1">
        <f t="shared" si="60"/>
        <v>22.5103</v>
      </c>
      <c r="W140" s="1">
        <f t="shared" si="61"/>
        <v>-54.9063</v>
      </c>
      <c r="X140" s="1">
        <f t="shared" si="62"/>
        <v>307.625</v>
      </c>
      <c r="Y140" s="1">
        <f t="shared" si="83"/>
        <v>0.3708650428390363</v>
      </c>
      <c r="AA140" s="1">
        <f t="shared" si="63"/>
        <v>216.56088577649476</v>
      </c>
      <c r="AB140" s="1">
        <f t="shared" si="64"/>
        <v>226.88155715238292</v>
      </c>
      <c r="AC140" s="1">
        <f t="shared" si="65"/>
        <v>231.14730184473277</v>
      </c>
      <c r="AE140" s="1">
        <f t="shared" si="66"/>
        <v>49.93474355726682</v>
      </c>
      <c r="AF140" s="1">
        <f t="shared" si="67"/>
        <v>53.58287096946187</v>
      </c>
      <c r="AG140" s="1">
        <f t="shared" si="68"/>
        <v>53.513728449623095</v>
      </c>
      <c r="AI140" s="1">
        <f t="shared" si="69"/>
        <v>86.98690206434901</v>
      </c>
      <c r="AJ140" s="1">
        <f t="shared" si="70"/>
        <v>80.11552609713812</v>
      </c>
      <c r="AK140" s="1">
        <f t="shared" si="71"/>
        <v>78.8280626840663</v>
      </c>
      <c r="AN140" s="15">
        <f t="shared" si="72"/>
        <v>3.9856586501847056</v>
      </c>
      <c r="AO140" s="15">
        <f t="shared" si="73"/>
        <v>32.02012554732826</v>
      </c>
      <c r="AP140" s="15">
        <f t="shared" si="74"/>
        <v>7.727697431238508</v>
      </c>
      <c r="AS140">
        <v>113</v>
      </c>
      <c r="AT140" s="1">
        <v>218.313</v>
      </c>
      <c r="AU140" s="1">
        <v>228.477</v>
      </c>
      <c r="AV140" s="1">
        <v>231.664</v>
      </c>
      <c r="BB140" s="24">
        <f t="shared" si="87"/>
        <v>135</v>
      </c>
      <c r="BC140" s="32">
        <f t="shared" si="75"/>
        <v>216.56088577649476</v>
      </c>
      <c r="BD140" s="1">
        <f t="shared" si="76"/>
        <v>226.88155715238292</v>
      </c>
      <c r="BE140" s="1">
        <f t="shared" si="77"/>
        <v>231.14730184473277</v>
      </c>
      <c r="BG140" s="24">
        <f t="shared" si="88"/>
        <v>135</v>
      </c>
      <c r="BH140" s="32">
        <f t="shared" si="84"/>
        <v>17.428114223505247</v>
      </c>
      <c r="BI140" s="20">
        <f t="shared" si="85"/>
        <v>7.760442847617071</v>
      </c>
      <c r="BJ140" s="20">
        <f t="shared" si="86"/>
        <v>3.568698155267242</v>
      </c>
      <c r="BK140" s="35"/>
      <c r="BL140" s="19"/>
      <c r="BM140" s="40"/>
      <c r="BN140" s="44">
        <f t="shared" si="89"/>
        <v>135</v>
      </c>
      <c r="BO140" s="32">
        <f>LENGTH1-BH140</f>
        <v>6.714885776494754</v>
      </c>
      <c r="BP140" s="20">
        <f>LENGTH2-BI140</f>
        <v>16.322557152382927</v>
      </c>
      <c r="BQ140" s="20">
        <f>LENGTH3-BJ140</f>
        <v>21.332301844732758</v>
      </c>
      <c r="BR140" s="45"/>
      <c r="BT140" s="39"/>
    </row>
    <row r="141" spans="1:72" ht="12.75">
      <c r="A141">
        <f t="shared" si="78"/>
        <v>135</v>
      </c>
      <c r="B141">
        <v>12.6034</v>
      </c>
      <c r="C141">
        <v>-49.3305</v>
      </c>
      <c r="D141">
        <v>91.4566</v>
      </c>
      <c r="E141" s="1">
        <f t="shared" si="79"/>
        <v>0.4465822544615959</v>
      </c>
      <c r="G141">
        <v>61.0926</v>
      </c>
      <c r="H141">
        <v>-58.8086</v>
      </c>
      <c r="I141">
        <v>84.2144</v>
      </c>
      <c r="J141" s="1">
        <f t="shared" si="80"/>
        <v>0.43632596759761977</v>
      </c>
      <c r="L141">
        <v>26.7921</v>
      </c>
      <c r="M141">
        <v>-99.8423</v>
      </c>
      <c r="N141">
        <v>80.9226</v>
      </c>
      <c r="O141" s="1">
        <f t="shared" si="81"/>
        <v>0.4281962400582182</v>
      </c>
      <c r="Q141">
        <v>22.3296</v>
      </c>
      <c r="R141">
        <v>-55.2369</v>
      </c>
      <c r="S141">
        <v>12.4977</v>
      </c>
      <c r="T141" s="1">
        <f t="shared" si="82"/>
        <v>0.38794986789532276</v>
      </c>
      <c r="V141" s="1">
        <f t="shared" si="60"/>
        <v>22.3296</v>
      </c>
      <c r="W141" s="1">
        <f t="shared" si="61"/>
        <v>-55.2369</v>
      </c>
      <c r="X141" s="1">
        <f t="shared" si="62"/>
        <v>307.625</v>
      </c>
      <c r="Y141" s="1">
        <f t="shared" si="83"/>
        <v>0.37676099851231754</v>
      </c>
      <c r="AA141" s="1">
        <f t="shared" si="63"/>
        <v>216.46769201421262</v>
      </c>
      <c r="AB141" s="1">
        <f t="shared" si="64"/>
        <v>226.77659359433457</v>
      </c>
      <c r="AC141" s="1">
        <f t="shared" si="65"/>
        <v>231.09204612268678</v>
      </c>
      <c r="AE141" s="1">
        <f t="shared" si="66"/>
        <v>49.934821087994294</v>
      </c>
      <c r="AF141" s="1">
        <f t="shared" si="67"/>
        <v>53.58287770528939</v>
      </c>
      <c r="AG141" s="1">
        <f t="shared" si="68"/>
        <v>53.51379544500651</v>
      </c>
      <c r="AI141" s="1">
        <f t="shared" si="69"/>
        <v>86.98672545609664</v>
      </c>
      <c r="AJ141" s="1">
        <f t="shared" si="70"/>
        <v>80.11597569374429</v>
      </c>
      <c r="AK141" s="1">
        <f t="shared" si="71"/>
        <v>78.81464548607009</v>
      </c>
      <c r="AN141" s="15">
        <f t="shared" si="72"/>
        <v>3.9308458625094715</v>
      </c>
      <c r="AO141" s="15">
        <f t="shared" si="73"/>
        <v>32.03154400119857</v>
      </c>
      <c r="AP141" s="15">
        <f t="shared" si="74"/>
        <v>7.766511855626328</v>
      </c>
      <c r="AS141">
        <v>112</v>
      </c>
      <c r="AT141" s="1">
        <v>218.633</v>
      </c>
      <c r="AU141" s="1">
        <v>228.633</v>
      </c>
      <c r="AV141" s="1">
        <v>232.015</v>
      </c>
      <c r="BB141" s="24">
        <f t="shared" si="87"/>
        <v>136</v>
      </c>
      <c r="BC141" s="32">
        <f t="shared" si="75"/>
        <v>216.46769201421262</v>
      </c>
      <c r="BD141" s="1">
        <f t="shared" si="76"/>
        <v>226.77659359433457</v>
      </c>
      <c r="BE141" s="1">
        <f t="shared" si="77"/>
        <v>231.09204612268678</v>
      </c>
      <c r="BG141" s="24">
        <f t="shared" si="88"/>
        <v>136</v>
      </c>
      <c r="BH141" s="32">
        <f t="shared" si="84"/>
        <v>17.521307985787388</v>
      </c>
      <c r="BI141" s="20">
        <f t="shared" si="85"/>
        <v>7.865406405665425</v>
      </c>
      <c r="BJ141" s="20">
        <f t="shared" si="86"/>
        <v>3.6239538773132267</v>
      </c>
      <c r="BK141" s="35"/>
      <c r="BL141" s="19"/>
      <c r="BM141" s="40"/>
      <c r="BN141" s="44">
        <f t="shared" si="89"/>
        <v>136</v>
      </c>
      <c r="BO141" s="32">
        <f>LENGTH1-BH141</f>
        <v>6.621692014212613</v>
      </c>
      <c r="BP141" s="20">
        <f>LENGTH2-BI141</f>
        <v>16.217593594334573</v>
      </c>
      <c r="BQ141" s="20">
        <f>LENGTH3-BJ141</f>
        <v>21.277046122686773</v>
      </c>
      <c r="BR141" s="45"/>
      <c r="BT141" s="39"/>
    </row>
    <row r="142" spans="1:72" ht="12.75">
      <c r="A142">
        <f t="shared" si="78"/>
        <v>136</v>
      </c>
      <c r="B142">
        <v>12.4078</v>
      </c>
      <c r="C142">
        <v>-49.7115</v>
      </c>
      <c r="D142">
        <v>91.5965</v>
      </c>
      <c r="E142" s="1">
        <f t="shared" si="79"/>
        <v>0.4505467456324634</v>
      </c>
      <c r="G142">
        <v>60.8942</v>
      </c>
      <c r="H142">
        <v>-59.1866</v>
      </c>
      <c r="I142">
        <v>84.332</v>
      </c>
      <c r="J142" s="1">
        <f t="shared" si="80"/>
        <v>0.4428050586883566</v>
      </c>
      <c r="L142">
        <v>26.5881</v>
      </c>
      <c r="M142">
        <v>-100.2123</v>
      </c>
      <c r="N142">
        <v>80.999</v>
      </c>
      <c r="O142" s="1">
        <f t="shared" si="81"/>
        <v>0.42936343579769626</v>
      </c>
      <c r="Q142">
        <v>22.1152</v>
      </c>
      <c r="R142">
        <v>-55.5247</v>
      </c>
      <c r="S142">
        <v>12.6284</v>
      </c>
      <c r="T142" s="1">
        <f t="shared" si="82"/>
        <v>0.3819406891128533</v>
      </c>
      <c r="V142" s="1">
        <f t="shared" si="60"/>
        <v>22.1152</v>
      </c>
      <c r="W142" s="1">
        <f t="shared" si="61"/>
        <v>-55.5247</v>
      </c>
      <c r="X142" s="1">
        <f t="shared" si="62"/>
        <v>307.625</v>
      </c>
      <c r="Y142" s="1">
        <f t="shared" si="83"/>
        <v>0.3588818747164608</v>
      </c>
      <c r="AA142" s="1">
        <f t="shared" si="63"/>
        <v>216.32461654016635</v>
      </c>
      <c r="AB142" s="1">
        <f t="shared" si="64"/>
        <v>226.66491612424275</v>
      </c>
      <c r="AC142" s="1">
        <f t="shared" si="65"/>
        <v>231.0331844220003</v>
      </c>
      <c r="AE142" s="1">
        <f t="shared" si="66"/>
        <v>49.93477210541768</v>
      </c>
      <c r="AF142" s="1">
        <f t="shared" si="67"/>
        <v>53.58288389681914</v>
      </c>
      <c r="AG142" s="1">
        <f t="shared" si="68"/>
        <v>53.51372454782044</v>
      </c>
      <c r="AI142" s="1">
        <f t="shared" si="69"/>
        <v>87.00176585990539</v>
      </c>
      <c r="AJ142" s="1">
        <f t="shared" si="70"/>
        <v>80.10481946019935</v>
      </c>
      <c r="AK142" s="1">
        <f t="shared" si="71"/>
        <v>78.79081930305396</v>
      </c>
      <c r="AN142" s="15">
        <f t="shared" si="72"/>
        <v>3.843501978517362</v>
      </c>
      <c r="AO142" s="15">
        <f t="shared" si="73"/>
        <v>32.097780280325665</v>
      </c>
      <c r="AP142" s="15">
        <f t="shared" si="74"/>
        <v>7.774417913073594</v>
      </c>
      <c r="AS142">
        <v>111</v>
      </c>
      <c r="AT142" s="1">
        <v>218.872</v>
      </c>
      <c r="AU142" s="1">
        <v>228.795</v>
      </c>
      <c r="AV142" s="1">
        <v>232.265</v>
      </c>
      <c r="BB142" s="24">
        <f t="shared" si="87"/>
        <v>137</v>
      </c>
      <c r="BC142" s="32">
        <f t="shared" si="75"/>
        <v>216.32461654016635</v>
      </c>
      <c r="BD142" s="1">
        <f t="shared" si="76"/>
        <v>226.66491612424275</v>
      </c>
      <c r="BE142" s="1">
        <f t="shared" si="77"/>
        <v>231.0331844220003</v>
      </c>
      <c r="BG142" s="24">
        <f t="shared" si="88"/>
        <v>137</v>
      </c>
      <c r="BH142" s="32">
        <f t="shared" si="84"/>
        <v>17.664383459833658</v>
      </c>
      <c r="BI142" s="20">
        <f t="shared" si="85"/>
        <v>7.977083875757245</v>
      </c>
      <c r="BJ142" s="20">
        <f t="shared" si="86"/>
        <v>3.682815577999719</v>
      </c>
      <c r="BK142" s="35"/>
      <c r="BL142" s="19"/>
      <c r="BM142" s="40"/>
      <c r="BN142" s="44">
        <f t="shared" si="89"/>
        <v>137</v>
      </c>
      <c r="BO142" s="32">
        <f>LENGTH1-BH142</f>
        <v>6.4786165401663425</v>
      </c>
      <c r="BP142" s="20">
        <f>LENGTH2-BI142</f>
        <v>16.105916124242754</v>
      </c>
      <c r="BQ142" s="20">
        <f>LENGTH3-BJ142</f>
        <v>21.21818442200028</v>
      </c>
      <c r="BR142" s="45"/>
      <c r="BT142" s="39"/>
    </row>
    <row r="143" spans="1:72" ht="12.75">
      <c r="A143">
        <f t="shared" si="78"/>
        <v>137</v>
      </c>
      <c r="B143">
        <v>12.2034</v>
      </c>
      <c r="C143">
        <v>-50.0504</v>
      </c>
      <c r="D143">
        <v>91.715</v>
      </c>
      <c r="E143" s="1">
        <f t="shared" si="79"/>
        <v>0.4131280915164217</v>
      </c>
      <c r="G143">
        <v>60.6906</v>
      </c>
      <c r="H143">
        <v>-59.5233</v>
      </c>
      <c r="I143">
        <v>84.4528</v>
      </c>
      <c r="J143" s="1">
        <f t="shared" si="80"/>
        <v>0.41159748541505775</v>
      </c>
      <c r="L143">
        <v>26.385</v>
      </c>
      <c r="M143">
        <v>-100.5482</v>
      </c>
      <c r="N143">
        <v>81.1048</v>
      </c>
      <c r="O143" s="1">
        <f t="shared" si="81"/>
        <v>0.4065366650131288</v>
      </c>
      <c r="Q143">
        <v>21.9189</v>
      </c>
      <c r="R143">
        <v>-55.8415</v>
      </c>
      <c r="S143">
        <v>12.7463</v>
      </c>
      <c r="T143" s="1">
        <f t="shared" si="82"/>
        <v>0.3908917241385405</v>
      </c>
      <c r="V143" s="1">
        <f t="shared" si="60"/>
        <v>21.9189</v>
      </c>
      <c r="W143" s="1">
        <f t="shared" si="61"/>
        <v>-55.8415</v>
      </c>
      <c r="X143" s="1">
        <f t="shared" si="62"/>
        <v>307.625</v>
      </c>
      <c r="Y143" s="1">
        <f t="shared" si="83"/>
        <v>0.37268744277209115</v>
      </c>
      <c r="AA143" s="1">
        <f t="shared" si="63"/>
        <v>216.2060495903387</v>
      </c>
      <c r="AB143" s="1">
        <f t="shared" si="64"/>
        <v>226.54498719894465</v>
      </c>
      <c r="AC143" s="1">
        <f t="shared" si="65"/>
        <v>230.93296880727098</v>
      </c>
      <c r="AE143" s="1">
        <f t="shared" si="66"/>
        <v>49.93479695653122</v>
      </c>
      <c r="AF143" s="1">
        <f t="shared" si="67"/>
        <v>53.58288640386965</v>
      </c>
      <c r="AG143" s="1">
        <f t="shared" si="68"/>
        <v>53.51375456310274</v>
      </c>
      <c r="AI143" s="1">
        <f t="shared" si="69"/>
        <v>87.00128280134219</v>
      </c>
      <c r="AJ143" s="1">
        <f t="shared" si="70"/>
        <v>80.10091254035437</v>
      </c>
      <c r="AK143" s="1">
        <f t="shared" si="71"/>
        <v>78.78125591761516</v>
      </c>
      <c r="AN143" s="15">
        <f t="shared" si="72"/>
        <v>3.820757069804487</v>
      </c>
      <c r="AO143" s="15">
        <f t="shared" si="73"/>
        <v>32.10489232590878</v>
      </c>
      <c r="AP143" s="15">
        <f t="shared" si="74"/>
        <v>7.787868248630656</v>
      </c>
      <c r="AS143">
        <v>110</v>
      </c>
      <c r="AT143" s="1">
        <v>219.106</v>
      </c>
      <c r="AU143" s="1">
        <v>228.969</v>
      </c>
      <c r="AV143" s="1">
        <v>232.527</v>
      </c>
      <c r="BB143" s="24">
        <f t="shared" si="87"/>
        <v>138</v>
      </c>
      <c r="BC143" s="32">
        <f t="shared" si="75"/>
        <v>216.2060495903387</v>
      </c>
      <c r="BD143" s="1">
        <f t="shared" si="76"/>
        <v>226.54498719894465</v>
      </c>
      <c r="BE143" s="1">
        <f t="shared" si="77"/>
        <v>230.93296880727098</v>
      </c>
      <c r="BG143" s="24">
        <f t="shared" si="88"/>
        <v>138</v>
      </c>
      <c r="BH143" s="32">
        <f t="shared" si="84"/>
        <v>17.78295040966131</v>
      </c>
      <c r="BI143" s="20">
        <f t="shared" si="85"/>
        <v>8.097012801055342</v>
      </c>
      <c r="BJ143" s="20">
        <f t="shared" si="86"/>
        <v>3.7830311927290268</v>
      </c>
      <c r="BK143" s="35"/>
      <c r="BL143" s="19"/>
      <c r="BM143" s="40"/>
      <c r="BN143" s="44">
        <f t="shared" si="89"/>
        <v>138</v>
      </c>
      <c r="BO143" s="32">
        <f>LENGTH1-BH143</f>
        <v>6.36004959033869</v>
      </c>
      <c r="BP143" s="20">
        <f>LENGTH2-BI143</f>
        <v>15.985987198944656</v>
      </c>
      <c r="BQ143" s="20">
        <f>LENGTH3-BJ143</f>
        <v>21.117968807270973</v>
      </c>
      <c r="BR143" s="45"/>
      <c r="BT143" s="39"/>
    </row>
    <row r="144" spans="1:72" ht="12.75">
      <c r="A144">
        <f t="shared" si="78"/>
        <v>138</v>
      </c>
      <c r="B144">
        <v>12.0065</v>
      </c>
      <c r="C144">
        <v>-50.3575</v>
      </c>
      <c r="D144">
        <v>91.8631</v>
      </c>
      <c r="E144" s="1">
        <f t="shared" si="79"/>
        <v>0.3937177034373723</v>
      </c>
      <c r="G144">
        <v>60.4937</v>
      </c>
      <c r="H144">
        <v>-59.8304</v>
      </c>
      <c r="I144">
        <v>84.6009</v>
      </c>
      <c r="J144" s="1">
        <f t="shared" si="80"/>
        <v>0.3937177034373758</v>
      </c>
      <c r="L144">
        <v>26.1881</v>
      </c>
      <c r="M144">
        <v>-100.8553</v>
      </c>
      <c r="N144">
        <v>81.2529</v>
      </c>
      <c r="O144" s="1">
        <f t="shared" si="81"/>
        <v>0.3937177034373796</v>
      </c>
      <c r="Q144">
        <v>21.722</v>
      </c>
      <c r="R144">
        <v>-56.1486</v>
      </c>
      <c r="S144">
        <v>12.8944</v>
      </c>
      <c r="T144" s="1">
        <f t="shared" si="82"/>
        <v>0.3937177034373723</v>
      </c>
      <c r="V144" s="1">
        <f t="shared" si="60"/>
        <v>21.722</v>
      </c>
      <c r="W144" s="1">
        <f t="shared" si="61"/>
        <v>-56.1486</v>
      </c>
      <c r="X144" s="1">
        <f t="shared" si="62"/>
        <v>307.625</v>
      </c>
      <c r="Y144" s="1">
        <f t="shared" si="83"/>
        <v>0.36480134319927987</v>
      </c>
      <c r="AA144" s="1">
        <f t="shared" si="63"/>
        <v>216.05815252165328</v>
      </c>
      <c r="AB144" s="1">
        <f t="shared" si="64"/>
        <v>226.3990935338302</v>
      </c>
      <c r="AC144" s="1">
        <f t="shared" si="65"/>
        <v>230.78770056593135</v>
      </c>
      <c r="AE144" s="1">
        <f t="shared" si="66"/>
        <v>49.93479695653122</v>
      </c>
      <c r="AF144" s="1">
        <f t="shared" si="67"/>
        <v>53.582886403869665</v>
      </c>
      <c r="AG144" s="1">
        <f t="shared" si="68"/>
        <v>53.513754563102744</v>
      </c>
      <c r="AI144" s="1">
        <f t="shared" si="69"/>
        <v>86.99922822812735</v>
      </c>
      <c r="AJ144" s="1">
        <f t="shared" si="70"/>
        <v>80.09446917489696</v>
      </c>
      <c r="AK144" s="1">
        <f t="shared" si="71"/>
        <v>78.77410259189601</v>
      </c>
      <c r="AN144" s="15">
        <f t="shared" si="72"/>
        <v>3.8207570698044866</v>
      </c>
      <c r="AO144" s="15">
        <f t="shared" si="73"/>
        <v>32.10489232590878</v>
      </c>
      <c r="AP144" s="15">
        <f t="shared" si="74"/>
        <v>7.787868248630657</v>
      </c>
      <c r="AS144">
        <v>109</v>
      </c>
      <c r="AT144" s="1">
        <v>219.435</v>
      </c>
      <c r="AU144" s="1">
        <v>229.173</v>
      </c>
      <c r="AV144" s="1">
        <v>232.911</v>
      </c>
      <c r="BB144" s="24">
        <f t="shared" si="87"/>
        <v>139</v>
      </c>
      <c r="BC144" s="32">
        <f t="shared" si="75"/>
        <v>216.05815252165328</v>
      </c>
      <c r="BD144" s="1">
        <f t="shared" si="76"/>
        <v>226.3990935338302</v>
      </c>
      <c r="BE144" s="1">
        <f t="shared" si="77"/>
        <v>230.78770056593135</v>
      </c>
      <c r="BG144" s="24">
        <f t="shared" si="88"/>
        <v>139</v>
      </c>
      <c r="BH144" s="32">
        <f t="shared" si="84"/>
        <v>17.93084747834672</v>
      </c>
      <c r="BI144" s="20">
        <f t="shared" si="85"/>
        <v>8.242906466169785</v>
      </c>
      <c r="BJ144" s="20">
        <f t="shared" si="86"/>
        <v>3.9282994340686628</v>
      </c>
      <c r="BK144" s="35"/>
      <c r="BL144" s="19"/>
      <c r="BM144" s="40"/>
      <c r="BN144" s="44">
        <f t="shared" si="89"/>
        <v>139</v>
      </c>
      <c r="BO144" s="32">
        <f>LENGTH1-BH144</f>
        <v>6.21215252165328</v>
      </c>
      <c r="BP144" s="20">
        <f>LENGTH2-BI144</f>
        <v>15.840093533830213</v>
      </c>
      <c r="BQ144" s="20">
        <f>LENGTH3-BJ144</f>
        <v>20.972700565931337</v>
      </c>
      <c r="BR144" s="45"/>
      <c r="BT144" s="39"/>
    </row>
    <row r="145" spans="1:72" ht="12.75">
      <c r="A145">
        <f t="shared" si="78"/>
        <v>139</v>
      </c>
      <c r="B145">
        <v>11.8929</v>
      </c>
      <c r="C145">
        <v>-50.5965</v>
      </c>
      <c r="D145">
        <v>91.8643</v>
      </c>
      <c r="E145" s="1">
        <f t="shared" si="79"/>
        <v>0.2646269071730973</v>
      </c>
      <c r="G145">
        <v>60.3858</v>
      </c>
      <c r="H145">
        <v>-60.0534</v>
      </c>
      <c r="I145">
        <v>84.6189</v>
      </c>
      <c r="J145" s="1">
        <f t="shared" si="80"/>
        <v>0.2483856074735438</v>
      </c>
      <c r="L145">
        <v>26.0917</v>
      </c>
      <c r="M145">
        <v>-101.0845</v>
      </c>
      <c r="N145">
        <v>81.2299</v>
      </c>
      <c r="O145" s="1">
        <f t="shared" si="81"/>
        <v>0.24970903067370698</v>
      </c>
      <c r="Q145">
        <v>21.6467</v>
      </c>
      <c r="R145">
        <v>-56.3371</v>
      </c>
      <c r="S145">
        <v>12.8966</v>
      </c>
      <c r="T145" s="1">
        <f t="shared" si="82"/>
        <v>0.20299551719188147</v>
      </c>
      <c r="V145" s="1">
        <f t="shared" si="60"/>
        <v>21.6467</v>
      </c>
      <c r="W145" s="1">
        <f t="shared" si="61"/>
        <v>-56.3371</v>
      </c>
      <c r="X145" s="1">
        <f t="shared" si="62"/>
        <v>307.625</v>
      </c>
      <c r="Y145" s="1">
        <f t="shared" si="83"/>
        <v>0.2029835953962769</v>
      </c>
      <c r="AA145" s="1">
        <f t="shared" si="63"/>
        <v>216.05733213036302</v>
      </c>
      <c r="AB145" s="1">
        <f t="shared" si="64"/>
        <v>226.37634459393058</v>
      </c>
      <c r="AC145" s="1">
        <f t="shared" si="65"/>
        <v>230.817740080285</v>
      </c>
      <c r="AE145" s="1">
        <f t="shared" si="66"/>
        <v>49.93485885811635</v>
      </c>
      <c r="AF145" s="1">
        <f t="shared" si="67"/>
        <v>53.58284970977188</v>
      </c>
      <c r="AG145" s="1">
        <f t="shared" si="68"/>
        <v>53.513872302422676</v>
      </c>
      <c r="AI145" s="1">
        <f t="shared" si="69"/>
        <v>86.99730015416375</v>
      </c>
      <c r="AJ145" s="1">
        <f t="shared" si="70"/>
        <v>80.10095945338216</v>
      </c>
      <c r="AK145" s="1">
        <f t="shared" si="71"/>
        <v>78.76586247489452</v>
      </c>
      <c r="AN145" s="15">
        <f t="shared" si="72"/>
        <v>3.767478631991215</v>
      </c>
      <c r="AO145" s="15">
        <f t="shared" si="73"/>
        <v>32.10727977854319</v>
      </c>
      <c r="AP145" s="15">
        <f t="shared" si="74"/>
        <v>7.835405089008519</v>
      </c>
      <c r="AS145">
        <v>108</v>
      </c>
      <c r="AT145" s="1">
        <v>219.797</v>
      </c>
      <c r="AU145" s="1">
        <v>229.396</v>
      </c>
      <c r="AV145" s="1">
        <v>233.335</v>
      </c>
      <c r="BB145" s="24">
        <f t="shared" si="87"/>
        <v>140</v>
      </c>
      <c r="BC145" s="32">
        <f t="shared" si="75"/>
        <v>216.05733213036302</v>
      </c>
      <c r="BD145" s="1">
        <f t="shared" si="76"/>
        <v>226.37634459393058</v>
      </c>
      <c r="BE145" s="1">
        <f t="shared" si="77"/>
        <v>230.817740080285</v>
      </c>
      <c r="BG145" s="24">
        <f t="shared" si="88"/>
        <v>140</v>
      </c>
      <c r="BH145" s="32">
        <f t="shared" si="84"/>
        <v>17.931667869636982</v>
      </c>
      <c r="BI145" s="20">
        <f t="shared" si="85"/>
        <v>8.265655406069413</v>
      </c>
      <c r="BJ145" s="20">
        <f t="shared" si="86"/>
        <v>3.8982599197150023</v>
      </c>
      <c r="BK145" s="35"/>
      <c r="BL145" s="19"/>
      <c r="BM145" s="40"/>
      <c r="BN145" s="44">
        <f t="shared" si="89"/>
        <v>140</v>
      </c>
      <c r="BO145" s="32">
        <f>LENGTH1-BH145</f>
        <v>6.211332130363019</v>
      </c>
      <c r="BP145" s="20">
        <f>LENGTH2-BI145</f>
        <v>15.817344593930585</v>
      </c>
      <c r="BQ145" s="20">
        <f>LENGTH3-BJ145</f>
        <v>21.002740080284998</v>
      </c>
      <c r="BR145" s="45"/>
      <c r="BT145" s="39"/>
    </row>
    <row r="146" spans="1:72" ht="12.75">
      <c r="A146">
        <f t="shared" si="78"/>
        <v>140</v>
      </c>
      <c r="B146">
        <v>11.7794</v>
      </c>
      <c r="C146">
        <v>-50.8356</v>
      </c>
      <c r="D146">
        <v>91.8654</v>
      </c>
      <c r="E146" s="1">
        <f t="shared" si="79"/>
        <v>0.2646738936880626</v>
      </c>
      <c r="G146">
        <v>60.2779</v>
      </c>
      <c r="H146">
        <v>-60.2764</v>
      </c>
      <c r="I146">
        <v>84.6369</v>
      </c>
      <c r="J146" s="1">
        <f t="shared" si="80"/>
        <v>0.2483856074735405</v>
      </c>
      <c r="L146">
        <v>25.9952</v>
      </c>
      <c r="M146">
        <v>-101.3137</v>
      </c>
      <c r="N146">
        <v>81.2069</v>
      </c>
      <c r="O146" s="1">
        <f t="shared" si="81"/>
        <v>0.24974765264161297</v>
      </c>
      <c r="Q146">
        <v>21.5713</v>
      </c>
      <c r="R146">
        <v>-56.5257</v>
      </c>
      <c r="S146">
        <v>12.8987</v>
      </c>
      <c r="T146" s="1">
        <f t="shared" si="82"/>
        <v>0.20312441999917225</v>
      </c>
      <c r="V146" s="1">
        <f t="shared" si="60"/>
        <v>21.5713</v>
      </c>
      <c r="W146" s="1">
        <f t="shared" si="61"/>
        <v>-56.5257</v>
      </c>
      <c r="X146" s="1">
        <f t="shared" si="62"/>
        <v>307.625</v>
      </c>
      <c r="Y146" s="1">
        <f t="shared" si="83"/>
        <v>0.2031135642934763</v>
      </c>
      <c r="AA146" s="1">
        <f t="shared" si="63"/>
        <v>216.05662113385927</v>
      </c>
      <c r="AB146" s="1">
        <f t="shared" si="64"/>
        <v>226.3536201956134</v>
      </c>
      <c r="AC146" s="1">
        <f t="shared" si="65"/>
        <v>230.84776767995828</v>
      </c>
      <c r="AE146" s="1">
        <f t="shared" si="66"/>
        <v>49.934801683194856</v>
      </c>
      <c r="AF146" s="1">
        <f t="shared" si="67"/>
        <v>53.58291155377804</v>
      </c>
      <c r="AG146" s="1">
        <f t="shared" si="68"/>
        <v>53.513840933911666</v>
      </c>
      <c r="AI146" s="1">
        <f t="shared" si="69"/>
        <v>86.99532653230054</v>
      </c>
      <c r="AJ146" s="1">
        <f t="shared" si="70"/>
        <v>80.10741963238019</v>
      </c>
      <c r="AK146" s="1">
        <f t="shared" si="71"/>
        <v>78.75764533932337</v>
      </c>
      <c r="AN146" s="15">
        <f t="shared" si="72"/>
        <v>3.71427370537387</v>
      </c>
      <c r="AO146" s="15">
        <f t="shared" si="73"/>
        <v>32.10962437428016</v>
      </c>
      <c r="AP146" s="15">
        <f t="shared" si="74"/>
        <v>7.882801486590478</v>
      </c>
      <c r="AS146">
        <v>107</v>
      </c>
      <c r="AT146" s="1">
        <v>220.155</v>
      </c>
      <c r="AU146" s="1">
        <v>229.612</v>
      </c>
      <c r="AV146" s="1">
        <v>233.751</v>
      </c>
      <c r="BB146" s="24">
        <f t="shared" si="87"/>
        <v>141</v>
      </c>
      <c r="BC146" s="32">
        <f t="shared" si="75"/>
        <v>216.05662113385927</v>
      </c>
      <c r="BD146" s="1">
        <f t="shared" si="76"/>
        <v>226.3536201956134</v>
      </c>
      <c r="BE146" s="1">
        <f t="shared" si="77"/>
        <v>230.84776767995828</v>
      </c>
      <c r="BG146" s="24">
        <f t="shared" si="88"/>
        <v>141</v>
      </c>
      <c r="BH146" s="32">
        <f t="shared" si="84"/>
        <v>17.932378866140738</v>
      </c>
      <c r="BI146" s="20">
        <f t="shared" si="85"/>
        <v>8.288379804386608</v>
      </c>
      <c r="BJ146" s="20">
        <f t="shared" si="86"/>
        <v>3.8682323200417272</v>
      </c>
      <c r="BK146" s="35"/>
      <c r="BL146" s="19"/>
      <c r="BM146" s="40"/>
      <c r="BN146" s="44">
        <f t="shared" si="89"/>
        <v>141</v>
      </c>
      <c r="BO146" s="32">
        <f>LENGTH1-BH146</f>
        <v>6.210621133859263</v>
      </c>
      <c r="BP146" s="20">
        <f>LENGTH2-BI146</f>
        <v>15.79462019561339</v>
      </c>
      <c r="BQ146" s="20">
        <f>LENGTH3-BJ146</f>
        <v>21.032767679958273</v>
      </c>
      <c r="BR146" s="45"/>
      <c r="BT146" s="39"/>
    </row>
    <row r="147" spans="1:72" ht="12.75">
      <c r="A147">
        <f t="shared" si="78"/>
        <v>141</v>
      </c>
      <c r="B147">
        <v>11.5825</v>
      </c>
      <c r="C147">
        <v>-51.1427</v>
      </c>
      <c r="D147">
        <v>92.0135</v>
      </c>
      <c r="E147" s="1">
        <f t="shared" si="79"/>
        <v>0.3937177034373731</v>
      </c>
      <c r="G147">
        <v>60.081</v>
      </c>
      <c r="H147">
        <v>-60.5835</v>
      </c>
      <c r="I147">
        <v>84.785</v>
      </c>
      <c r="J147" s="1">
        <f t="shared" si="80"/>
        <v>0.3937177034373723</v>
      </c>
      <c r="L147">
        <v>25.7984</v>
      </c>
      <c r="M147">
        <v>-101.6208</v>
      </c>
      <c r="N147">
        <v>81.355</v>
      </c>
      <c r="O147" s="1">
        <f t="shared" si="81"/>
        <v>0.3936677025106366</v>
      </c>
      <c r="Q147">
        <v>21.3745</v>
      </c>
      <c r="R147">
        <v>-56.8328</v>
      </c>
      <c r="S147">
        <v>13.0469</v>
      </c>
      <c r="T147" s="1">
        <f t="shared" si="82"/>
        <v>0.3937053339745338</v>
      </c>
      <c r="V147" s="1">
        <f t="shared" si="60"/>
        <v>21.3745</v>
      </c>
      <c r="W147" s="1">
        <f t="shared" si="61"/>
        <v>-56.8328</v>
      </c>
      <c r="X147" s="1">
        <f t="shared" si="62"/>
        <v>307.625</v>
      </c>
      <c r="Y147" s="1">
        <f t="shared" si="83"/>
        <v>0.3647473783319064</v>
      </c>
      <c r="AA147" s="1">
        <f t="shared" si="63"/>
        <v>215.90872940726598</v>
      </c>
      <c r="AB147" s="1">
        <f t="shared" si="64"/>
        <v>226.20770652818175</v>
      </c>
      <c r="AC147" s="1">
        <f t="shared" si="65"/>
        <v>230.70251133269008</v>
      </c>
      <c r="AE147" s="1">
        <f t="shared" si="66"/>
        <v>49.93480168319486</v>
      </c>
      <c r="AF147" s="1">
        <f t="shared" si="67"/>
        <v>53.582847573174014</v>
      </c>
      <c r="AG147" s="1">
        <f t="shared" si="68"/>
        <v>53.51386749871477</v>
      </c>
      <c r="AI147" s="1">
        <f t="shared" si="69"/>
        <v>86.99324354429665</v>
      </c>
      <c r="AJ147" s="1">
        <f t="shared" si="70"/>
        <v>80.10099984816807</v>
      </c>
      <c r="AK147" s="1">
        <f t="shared" si="71"/>
        <v>78.7504745055341</v>
      </c>
      <c r="AN147" s="15">
        <f t="shared" si="72"/>
        <v>3.7142545978609047</v>
      </c>
      <c r="AO147" s="15">
        <f t="shared" si="73"/>
        <v>32.10957911430035</v>
      </c>
      <c r="AP147" s="15">
        <f t="shared" si="74"/>
        <v>7.882882817187384</v>
      </c>
      <c r="AS147">
        <v>106</v>
      </c>
      <c r="AT147" s="1">
        <v>220.449</v>
      </c>
      <c r="AU147" s="1">
        <v>229.8</v>
      </c>
      <c r="AV147" s="1">
        <v>233.94</v>
      </c>
      <c r="BB147" s="24">
        <f t="shared" si="87"/>
        <v>142</v>
      </c>
      <c r="BC147" s="32">
        <f t="shared" si="75"/>
        <v>215.90872940726598</v>
      </c>
      <c r="BD147" s="1">
        <f t="shared" si="76"/>
        <v>226.20770652818175</v>
      </c>
      <c r="BE147" s="1">
        <f t="shared" si="77"/>
        <v>230.70251133269008</v>
      </c>
      <c r="BG147" s="24">
        <f t="shared" si="88"/>
        <v>142</v>
      </c>
      <c r="BH147" s="32">
        <f t="shared" si="84"/>
        <v>18.080270592734024</v>
      </c>
      <c r="BI147" s="20">
        <f t="shared" si="85"/>
        <v>8.43429347181825</v>
      </c>
      <c r="BJ147" s="20">
        <f t="shared" si="86"/>
        <v>4.013488667309929</v>
      </c>
      <c r="BK147" s="35"/>
      <c r="BL147" s="19"/>
      <c r="BM147" s="40"/>
      <c r="BN147" s="44">
        <f t="shared" si="89"/>
        <v>142</v>
      </c>
      <c r="BO147" s="32">
        <f>LENGTH1-BH147</f>
        <v>6.0627294072659765</v>
      </c>
      <c r="BP147" s="20">
        <f>LENGTH2-BI147</f>
        <v>15.648706528181748</v>
      </c>
      <c r="BQ147" s="20">
        <f>LENGTH3-BJ147</f>
        <v>20.88751133269007</v>
      </c>
      <c r="BR147" s="45"/>
      <c r="BT147" s="39"/>
    </row>
    <row r="148" spans="1:72" ht="12.75">
      <c r="A148">
        <f t="shared" si="78"/>
        <v>142</v>
      </c>
      <c r="B148">
        <v>11.3857</v>
      </c>
      <c r="C148">
        <v>-51.4498</v>
      </c>
      <c r="D148">
        <v>92.1617</v>
      </c>
      <c r="E148" s="1">
        <f t="shared" si="79"/>
        <v>0.39370533397454</v>
      </c>
      <c r="G148">
        <v>59.8842</v>
      </c>
      <c r="H148">
        <v>-60.8905</v>
      </c>
      <c r="I148">
        <v>84.9331</v>
      </c>
      <c r="J148" s="1">
        <f t="shared" si="80"/>
        <v>0.39358969752777123</v>
      </c>
      <c r="L148">
        <v>25.6015</v>
      </c>
      <c r="M148">
        <v>-101.9279</v>
      </c>
      <c r="N148">
        <v>81.5031</v>
      </c>
      <c r="O148" s="1">
        <f t="shared" si="81"/>
        <v>0.39371770343736673</v>
      </c>
      <c r="Q148">
        <v>21.1776</v>
      </c>
      <c r="R148">
        <v>-57.1399</v>
      </c>
      <c r="S148">
        <v>13.195</v>
      </c>
      <c r="T148" s="1">
        <f t="shared" si="82"/>
        <v>0.3937177034373723</v>
      </c>
      <c r="V148" s="1">
        <f t="shared" si="60"/>
        <v>21.1776</v>
      </c>
      <c r="W148" s="1">
        <f t="shared" si="61"/>
        <v>-57.1399</v>
      </c>
      <c r="X148" s="1">
        <f t="shared" si="62"/>
        <v>307.625</v>
      </c>
      <c r="Y148" s="1">
        <f t="shared" si="83"/>
        <v>0.36480134319927987</v>
      </c>
      <c r="AA148" s="1">
        <f t="shared" si="63"/>
        <v>215.76072902757352</v>
      </c>
      <c r="AB148" s="1">
        <f t="shared" si="64"/>
        <v>226.06182828936426</v>
      </c>
      <c r="AC148" s="1">
        <f t="shared" si="65"/>
        <v>230.55725860362756</v>
      </c>
      <c r="AE148" s="1">
        <f t="shared" si="66"/>
        <v>49.934797253017855</v>
      </c>
      <c r="AF148" s="1">
        <f t="shared" si="67"/>
        <v>53.582988140360364</v>
      </c>
      <c r="AG148" s="1">
        <f t="shared" si="68"/>
        <v>53.51386085127851</v>
      </c>
      <c r="AI148" s="1">
        <f t="shared" si="69"/>
        <v>86.99120216385495</v>
      </c>
      <c r="AJ148" s="1">
        <f t="shared" si="70"/>
        <v>80.09452448274249</v>
      </c>
      <c r="AK148" s="1">
        <f t="shared" si="71"/>
        <v>78.74329463627862</v>
      </c>
      <c r="AN148" s="15">
        <f t="shared" si="72"/>
        <v>3.7142949598828454</v>
      </c>
      <c r="AO148" s="15">
        <f t="shared" si="73"/>
        <v>32.10958656404322</v>
      </c>
      <c r="AP148" s="15">
        <f t="shared" si="74"/>
        <v>7.88280148659048</v>
      </c>
      <c r="AS148">
        <v>105</v>
      </c>
      <c r="AT148" s="1">
        <v>220.62</v>
      </c>
      <c r="AU148" s="1">
        <v>229.959</v>
      </c>
      <c r="AV148" s="1">
        <v>234.113</v>
      </c>
      <c r="BB148" s="24">
        <f t="shared" si="87"/>
        <v>143</v>
      </c>
      <c r="BC148" s="32">
        <f t="shared" si="75"/>
        <v>215.76072902757352</v>
      </c>
      <c r="BD148" s="1">
        <f t="shared" si="76"/>
        <v>226.06182828936426</v>
      </c>
      <c r="BE148" s="1">
        <f t="shared" si="77"/>
        <v>230.55725860362756</v>
      </c>
      <c r="BG148" s="24">
        <f t="shared" si="88"/>
        <v>143</v>
      </c>
      <c r="BH148" s="32">
        <f t="shared" si="84"/>
        <v>18.228270972426486</v>
      </c>
      <c r="BI148" s="20">
        <f t="shared" si="85"/>
        <v>8.580171710635739</v>
      </c>
      <c r="BJ148" s="20">
        <f t="shared" si="86"/>
        <v>4.158741396372449</v>
      </c>
      <c r="BK148" s="35"/>
      <c r="BL148" s="19"/>
      <c r="BM148" s="40"/>
      <c r="BN148" s="44">
        <f t="shared" si="89"/>
        <v>143</v>
      </c>
      <c r="BO148" s="32">
        <f>LENGTH1-BH148</f>
        <v>5.9147290275735145</v>
      </c>
      <c r="BP148" s="20">
        <f>LENGTH2-BI148</f>
        <v>15.50282828936426</v>
      </c>
      <c r="BQ148" s="20">
        <f>LENGTH3-BJ148</f>
        <v>20.74225860362755</v>
      </c>
      <c r="BR148" s="45"/>
      <c r="BT148" s="39"/>
    </row>
    <row r="149" spans="1:72" ht="12.75">
      <c r="A149">
        <f t="shared" si="78"/>
        <v>143</v>
      </c>
      <c r="B149">
        <v>11.1888</v>
      </c>
      <c r="C149">
        <v>-51.7569</v>
      </c>
      <c r="D149">
        <v>92.3098</v>
      </c>
      <c r="E149" s="1">
        <f t="shared" si="79"/>
        <v>0.3937177034373723</v>
      </c>
      <c r="G149">
        <v>59.6873</v>
      </c>
      <c r="H149">
        <v>-61.1976</v>
      </c>
      <c r="I149">
        <v>85.0812</v>
      </c>
      <c r="J149" s="1">
        <f t="shared" si="80"/>
        <v>0.3937177034373723</v>
      </c>
      <c r="L149">
        <v>25.4047</v>
      </c>
      <c r="M149">
        <v>-102.2349</v>
      </c>
      <c r="N149">
        <v>81.6513</v>
      </c>
      <c r="O149" s="1">
        <f t="shared" si="81"/>
        <v>0.3936273364490879</v>
      </c>
      <c r="Q149">
        <v>20.9807</v>
      </c>
      <c r="R149">
        <v>-57.447</v>
      </c>
      <c r="S149">
        <v>13.3431</v>
      </c>
      <c r="T149" s="1">
        <f t="shared" si="82"/>
        <v>0.3937177034373796</v>
      </c>
      <c r="V149" s="1">
        <f t="shared" si="60"/>
        <v>20.9807</v>
      </c>
      <c r="W149" s="1">
        <f t="shared" si="61"/>
        <v>-57.447</v>
      </c>
      <c r="X149" s="1">
        <f t="shared" si="62"/>
        <v>307.625</v>
      </c>
      <c r="Y149" s="1">
        <f t="shared" si="83"/>
        <v>0.36480134319928775</v>
      </c>
      <c r="AA149" s="1">
        <f t="shared" si="63"/>
        <v>215.61283332552355</v>
      </c>
      <c r="AB149" s="1">
        <f t="shared" si="64"/>
        <v>225.91593746869654</v>
      </c>
      <c r="AC149" s="1">
        <f t="shared" si="65"/>
        <v>230.41189390762796</v>
      </c>
      <c r="AE149" s="1">
        <f t="shared" si="66"/>
        <v>49.934797253017855</v>
      </c>
      <c r="AF149" s="1">
        <f t="shared" si="67"/>
        <v>53.58284117196474</v>
      </c>
      <c r="AG149" s="1">
        <f t="shared" si="68"/>
        <v>53.51377317158639</v>
      </c>
      <c r="AI149" s="1">
        <f t="shared" si="69"/>
        <v>86.98913643252821</v>
      </c>
      <c r="AJ149" s="1">
        <f t="shared" si="70"/>
        <v>80.08806321182709</v>
      </c>
      <c r="AK149" s="1">
        <f t="shared" si="71"/>
        <v>78.73612272987936</v>
      </c>
      <c r="AN149" s="15">
        <f t="shared" si="72"/>
        <v>3.7142949598828534</v>
      </c>
      <c r="AO149" s="15">
        <f t="shared" si="73"/>
        <v>32.10959174629405</v>
      </c>
      <c r="AP149" s="15">
        <f t="shared" si="74"/>
        <v>7.8827823582217365</v>
      </c>
      <c r="AS149">
        <v>104</v>
      </c>
      <c r="AT149" s="1">
        <v>220.987</v>
      </c>
      <c r="AU149" s="1">
        <v>230.254</v>
      </c>
      <c r="AV149" s="1">
        <v>234.504</v>
      </c>
      <c r="BB149" s="24">
        <f t="shared" si="87"/>
        <v>144</v>
      </c>
      <c r="BC149" s="32">
        <f t="shared" si="75"/>
        <v>215.61283332552355</v>
      </c>
      <c r="BD149" s="1">
        <f t="shared" si="76"/>
        <v>225.91593746869654</v>
      </c>
      <c r="BE149" s="1">
        <f t="shared" si="77"/>
        <v>230.41189390762796</v>
      </c>
      <c r="BG149" s="24">
        <f t="shared" si="88"/>
        <v>144</v>
      </c>
      <c r="BH149" s="32">
        <f t="shared" si="84"/>
        <v>18.37616667447645</v>
      </c>
      <c r="BI149" s="20">
        <f t="shared" si="85"/>
        <v>8.726062531303455</v>
      </c>
      <c r="BJ149" s="20">
        <f t="shared" si="86"/>
        <v>4.304106092372052</v>
      </c>
      <c r="BK149" s="35"/>
      <c r="BL149" s="19"/>
      <c r="BM149" s="40"/>
      <c r="BN149" s="44">
        <f t="shared" si="89"/>
        <v>144</v>
      </c>
      <c r="BO149" s="32">
        <f>LENGTH1-BH149</f>
        <v>5.7668333255235495</v>
      </c>
      <c r="BP149" s="20">
        <f>LENGTH2-BI149</f>
        <v>15.356937468696543</v>
      </c>
      <c r="BQ149" s="20">
        <f>LENGTH3-BJ149</f>
        <v>20.596893907627948</v>
      </c>
      <c r="BR149" s="45"/>
      <c r="BT149" s="39"/>
    </row>
    <row r="150" spans="1:72" ht="12.75">
      <c r="A150">
        <f t="shared" si="78"/>
        <v>144</v>
      </c>
      <c r="B150">
        <v>10.9865</v>
      </c>
      <c r="C150">
        <v>-52.0933</v>
      </c>
      <c r="D150">
        <v>92.4316</v>
      </c>
      <c r="E150" s="1">
        <f t="shared" si="79"/>
        <v>0.4110054622508083</v>
      </c>
      <c r="G150">
        <v>59.4871</v>
      </c>
      <c r="H150">
        <v>-61.5284</v>
      </c>
      <c r="I150">
        <v>85.2097</v>
      </c>
      <c r="J150" s="1">
        <f t="shared" si="80"/>
        <v>0.4074566602719843</v>
      </c>
      <c r="L150">
        <v>25.2086</v>
      </c>
      <c r="M150">
        <v>-102.568</v>
      </c>
      <c r="N150">
        <v>81.7659</v>
      </c>
      <c r="O150" s="1">
        <f t="shared" si="81"/>
        <v>0.40316743420072915</v>
      </c>
      <c r="Q150">
        <v>20.7927</v>
      </c>
      <c r="R150">
        <v>-57.7673</v>
      </c>
      <c r="S150">
        <v>13.4656</v>
      </c>
      <c r="T150" s="1">
        <f t="shared" si="82"/>
        <v>0.39107843203121945</v>
      </c>
      <c r="V150" s="1">
        <f t="shared" si="60"/>
        <v>20.7927</v>
      </c>
      <c r="W150" s="1">
        <f t="shared" si="61"/>
        <v>-57.7673</v>
      </c>
      <c r="X150" s="1">
        <f t="shared" si="62"/>
        <v>307.625</v>
      </c>
      <c r="Y150" s="1">
        <f t="shared" si="83"/>
        <v>0.37139748249011734</v>
      </c>
      <c r="AA150" s="1">
        <f t="shared" si="63"/>
        <v>215.49142729584395</v>
      </c>
      <c r="AB150" s="1">
        <f t="shared" si="64"/>
        <v>225.78744017030706</v>
      </c>
      <c r="AC150" s="1">
        <f t="shared" si="65"/>
        <v>230.30183661037097</v>
      </c>
      <c r="AE150" s="1">
        <f t="shared" si="66"/>
        <v>49.93480902116278</v>
      </c>
      <c r="AF150" s="1">
        <f t="shared" si="67"/>
        <v>53.58287122626035</v>
      </c>
      <c r="AG150" s="1">
        <f t="shared" si="68"/>
        <v>53.513742393800115</v>
      </c>
      <c r="AI150" s="1">
        <f t="shared" si="69"/>
        <v>86.98629514257757</v>
      </c>
      <c r="AJ150" s="1">
        <f t="shared" si="70"/>
        <v>80.08523209592342</v>
      </c>
      <c r="AK150" s="1">
        <f t="shared" si="71"/>
        <v>78.72763981527817</v>
      </c>
      <c r="AN150" s="15">
        <f t="shared" si="72"/>
        <v>3.6970376373423477</v>
      </c>
      <c r="AO150" s="15">
        <f t="shared" si="73"/>
        <v>32.108855071425786</v>
      </c>
      <c r="AP150" s="15">
        <f t="shared" si="74"/>
        <v>7.899848673116614</v>
      </c>
      <c r="AS150">
        <v>103</v>
      </c>
      <c r="AT150" s="1">
        <v>221.134</v>
      </c>
      <c r="AU150" s="1">
        <v>230.4</v>
      </c>
      <c r="AV150" s="1">
        <v>234.65</v>
      </c>
      <c r="BB150" s="24">
        <f t="shared" si="87"/>
        <v>145</v>
      </c>
      <c r="BC150" s="32">
        <f t="shared" si="75"/>
        <v>215.49142729584395</v>
      </c>
      <c r="BD150" s="1">
        <f t="shared" si="76"/>
        <v>225.78744017030706</v>
      </c>
      <c r="BE150" s="1">
        <f t="shared" si="77"/>
        <v>230.30183661037097</v>
      </c>
      <c r="BG150" s="24">
        <f t="shared" si="88"/>
        <v>145</v>
      </c>
      <c r="BH150" s="32">
        <f t="shared" si="84"/>
        <v>18.497572704156056</v>
      </c>
      <c r="BI150" s="20">
        <f t="shared" si="85"/>
        <v>8.854559829692931</v>
      </c>
      <c r="BJ150" s="20">
        <f t="shared" si="86"/>
        <v>4.414163389629039</v>
      </c>
      <c r="BK150" s="35"/>
      <c r="BL150" s="19"/>
      <c r="BM150" s="40"/>
      <c r="BN150" s="44">
        <f t="shared" si="89"/>
        <v>145</v>
      </c>
      <c r="BO150" s="32">
        <f>LENGTH1-BH150</f>
        <v>5.645427295843945</v>
      </c>
      <c r="BP150" s="20">
        <f>LENGTH2-BI150</f>
        <v>15.228440170307067</v>
      </c>
      <c r="BQ150" s="20">
        <f>LENGTH3-BJ150</f>
        <v>20.48683661037096</v>
      </c>
      <c r="BR150" s="45"/>
      <c r="BT150" s="39"/>
    </row>
    <row r="151" spans="1:72" ht="12.75">
      <c r="A151">
        <f t="shared" si="78"/>
        <v>145</v>
      </c>
      <c r="B151">
        <v>10.8788</v>
      </c>
      <c r="C151">
        <v>-52.3093</v>
      </c>
      <c r="D151">
        <v>92.4455</v>
      </c>
      <c r="E151" s="1">
        <f t="shared" si="79"/>
        <v>0.24176124586045658</v>
      </c>
      <c r="G151">
        <v>59.3834</v>
      </c>
      <c r="H151">
        <v>-61.7337</v>
      </c>
      <c r="I151">
        <v>85.2362</v>
      </c>
      <c r="J151" s="1">
        <f t="shared" si="80"/>
        <v>0.23152544136660153</v>
      </c>
      <c r="L151">
        <v>25.1128</v>
      </c>
      <c r="M151">
        <v>-102.7777</v>
      </c>
      <c r="N151">
        <v>81.7651</v>
      </c>
      <c r="O151" s="1">
        <f t="shared" si="81"/>
        <v>0.2305479776532409</v>
      </c>
      <c r="Q151">
        <v>20.7124</v>
      </c>
      <c r="R151">
        <v>-57.9514</v>
      </c>
      <c r="S151">
        <v>13.4806</v>
      </c>
      <c r="T151" s="1">
        <f t="shared" si="82"/>
        <v>0.20140978129177467</v>
      </c>
      <c r="V151" s="1">
        <f t="shared" si="60"/>
        <v>20.7124</v>
      </c>
      <c r="W151" s="1">
        <f t="shared" si="61"/>
        <v>-57.9514</v>
      </c>
      <c r="X151" s="1">
        <f t="shared" si="62"/>
        <v>307.625</v>
      </c>
      <c r="Y151" s="1">
        <f t="shared" si="83"/>
        <v>0.20085044187155895</v>
      </c>
      <c r="AA151" s="1">
        <f t="shared" si="63"/>
        <v>215.47795757714988</v>
      </c>
      <c r="AB151" s="1">
        <f t="shared" si="64"/>
        <v>225.75768071038027</v>
      </c>
      <c r="AC151" s="1">
        <f t="shared" si="65"/>
        <v>230.30730583257665</v>
      </c>
      <c r="AE151" s="1">
        <f t="shared" si="66"/>
        <v>49.93485298876928</v>
      </c>
      <c r="AF151" s="1">
        <f t="shared" si="67"/>
        <v>53.58294967216717</v>
      </c>
      <c r="AG151" s="1">
        <f t="shared" si="68"/>
        <v>53.513896314135074</v>
      </c>
      <c r="AI151" s="1">
        <f t="shared" si="69"/>
        <v>86.98402560177048</v>
      </c>
      <c r="AJ151" s="1">
        <f t="shared" si="70"/>
        <v>80.08938219514242</v>
      </c>
      <c r="AK151" s="1">
        <f t="shared" si="71"/>
        <v>78.72183302441442</v>
      </c>
      <c r="AN151" s="15">
        <f t="shared" si="72"/>
        <v>3.662939032463913</v>
      </c>
      <c r="AO151" s="15">
        <f t="shared" si="73"/>
        <v>32.10812204605201</v>
      </c>
      <c r="AP151" s="15">
        <f t="shared" si="74"/>
        <v>7.932840370063025</v>
      </c>
      <c r="AS151">
        <v>102</v>
      </c>
      <c r="AT151" s="1">
        <v>221.473</v>
      </c>
      <c r="AU151" s="1">
        <v>230.678</v>
      </c>
      <c r="AV151" s="1">
        <v>235.009</v>
      </c>
      <c r="BB151" s="24">
        <f t="shared" si="87"/>
        <v>146</v>
      </c>
      <c r="BC151" s="32">
        <f t="shared" si="75"/>
        <v>215.47795757714988</v>
      </c>
      <c r="BD151" s="1">
        <f t="shared" si="76"/>
        <v>225.75768071038027</v>
      </c>
      <c r="BE151" s="1">
        <f t="shared" si="77"/>
        <v>230.30730583257665</v>
      </c>
      <c r="BG151" s="24">
        <f t="shared" si="88"/>
        <v>146</v>
      </c>
      <c r="BH151" s="32">
        <f t="shared" si="84"/>
        <v>18.511042422850124</v>
      </c>
      <c r="BI151" s="20">
        <f t="shared" si="85"/>
        <v>8.884319289619725</v>
      </c>
      <c r="BJ151" s="20">
        <f t="shared" si="86"/>
        <v>4.408694167423363</v>
      </c>
      <c r="BK151" s="35"/>
      <c r="BL151" s="19"/>
      <c r="BM151" s="40"/>
      <c r="BN151" s="44">
        <f t="shared" si="89"/>
        <v>146</v>
      </c>
      <c r="BO151" s="32">
        <f>LENGTH1-BH151</f>
        <v>5.631957577149876</v>
      </c>
      <c r="BP151" s="20">
        <f>LENGTH2-BI151</f>
        <v>15.198680710380273</v>
      </c>
      <c r="BQ151" s="20">
        <f>LENGTH3-BJ151</f>
        <v>20.492305832576637</v>
      </c>
      <c r="BR151" s="45"/>
      <c r="BT151" s="39"/>
    </row>
    <row r="152" spans="1:72" ht="12.75">
      <c r="A152">
        <f t="shared" si="78"/>
        <v>146</v>
      </c>
      <c r="B152">
        <v>10.7712</v>
      </c>
      <c r="C152">
        <v>-52.5254</v>
      </c>
      <c r="D152">
        <v>92.4594</v>
      </c>
      <c r="E152" s="1">
        <f t="shared" si="79"/>
        <v>0.2418060793280412</v>
      </c>
      <c r="G152">
        <v>59.2797</v>
      </c>
      <c r="H152">
        <v>-61.9391</v>
      </c>
      <c r="I152">
        <v>85.2627</v>
      </c>
      <c r="J152" s="1">
        <f t="shared" si="80"/>
        <v>0.23161411874063825</v>
      </c>
      <c r="L152">
        <v>25.0169</v>
      </c>
      <c r="M152">
        <v>-102.9873</v>
      </c>
      <c r="N152">
        <v>81.7644</v>
      </c>
      <c r="O152" s="1">
        <f t="shared" si="81"/>
        <v>0.23049828632769442</v>
      </c>
      <c r="Q152">
        <v>20.632</v>
      </c>
      <c r="R152">
        <v>-58.1356</v>
      </c>
      <c r="S152">
        <v>13.4956</v>
      </c>
      <c r="T152" s="1">
        <f t="shared" si="82"/>
        <v>0.20154106281350817</v>
      </c>
      <c r="V152" s="1">
        <f t="shared" si="60"/>
        <v>20.632</v>
      </c>
      <c r="W152" s="1">
        <f t="shared" si="61"/>
        <v>-58.1356</v>
      </c>
      <c r="X152" s="1">
        <f t="shared" si="62"/>
        <v>307.625</v>
      </c>
      <c r="Y152" s="1">
        <f t="shared" si="83"/>
        <v>0.20098208875419343</v>
      </c>
      <c r="AA152" s="1">
        <f t="shared" si="63"/>
        <v>215.46448696720302</v>
      </c>
      <c r="AB152" s="1">
        <f t="shared" si="64"/>
        <v>225.7279419762427</v>
      </c>
      <c r="AC152" s="1">
        <f t="shared" si="65"/>
        <v>230.3126418007922</v>
      </c>
      <c r="AE152" s="1">
        <f t="shared" si="66"/>
        <v>49.93480560520888</v>
      </c>
      <c r="AF152" s="1">
        <f t="shared" si="67"/>
        <v>53.5829477536464</v>
      </c>
      <c r="AG152" s="1">
        <f t="shared" si="68"/>
        <v>53.51379583901707</v>
      </c>
      <c r="AI152" s="1">
        <f t="shared" si="69"/>
        <v>86.98176197735303</v>
      </c>
      <c r="AJ152" s="1">
        <f t="shared" si="70"/>
        <v>80.09350498785943</v>
      </c>
      <c r="AK152" s="1">
        <f t="shared" si="71"/>
        <v>78.7160684623801</v>
      </c>
      <c r="AN152" s="15">
        <f t="shared" si="72"/>
        <v>3.628883499029504</v>
      </c>
      <c r="AO152" s="15">
        <f t="shared" si="73"/>
        <v>32.107371015299485</v>
      </c>
      <c r="AP152" s="15">
        <f t="shared" si="74"/>
        <v>7.9656718329288925</v>
      </c>
      <c r="AS152">
        <v>101</v>
      </c>
      <c r="AT152" s="1">
        <v>221.705</v>
      </c>
      <c r="AU152" s="1">
        <v>230.882</v>
      </c>
      <c r="AV152" s="1">
        <v>235.248</v>
      </c>
      <c r="BB152" s="24">
        <f t="shared" si="87"/>
        <v>147</v>
      </c>
      <c r="BC152" s="32">
        <f t="shared" si="75"/>
        <v>215.46448696720302</v>
      </c>
      <c r="BD152" s="1">
        <f t="shared" si="76"/>
        <v>225.7279419762427</v>
      </c>
      <c r="BE152" s="1">
        <f t="shared" si="77"/>
        <v>230.3126418007922</v>
      </c>
      <c r="BG152" s="24">
        <f t="shared" si="88"/>
        <v>147</v>
      </c>
      <c r="BH152" s="32">
        <f t="shared" si="84"/>
        <v>18.52451303279699</v>
      </c>
      <c r="BI152" s="20">
        <f t="shared" si="85"/>
        <v>8.914058023757292</v>
      </c>
      <c r="BJ152" s="20">
        <f t="shared" si="86"/>
        <v>4.4033581992078155</v>
      </c>
      <c r="BK152" s="35"/>
      <c r="BL152" s="19"/>
      <c r="BM152" s="40"/>
      <c r="BN152" s="44">
        <f t="shared" si="89"/>
        <v>147</v>
      </c>
      <c r="BO152" s="32">
        <f>LENGTH1-BH152</f>
        <v>5.618486967203012</v>
      </c>
      <c r="BP152" s="20">
        <f>LENGTH2-BI152</f>
        <v>15.168941976242706</v>
      </c>
      <c r="BQ152" s="20">
        <f>LENGTH3-BJ152</f>
        <v>20.497641800792184</v>
      </c>
      <c r="BR152" s="45"/>
      <c r="BT152" s="39"/>
    </row>
    <row r="153" spans="1:72" ht="12.75">
      <c r="A153">
        <f t="shared" si="78"/>
        <v>147</v>
      </c>
      <c r="B153">
        <v>10.5743</v>
      </c>
      <c r="C153">
        <v>-52.8325</v>
      </c>
      <c r="D153">
        <v>92.6075</v>
      </c>
      <c r="E153" s="1">
        <f t="shared" si="79"/>
        <v>0.3937177034373787</v>
      </c>
      <c r="G153">
        <v>59.0828</v>
      </c>
      <c r="H153">
        <v>-62.2462</v>
      </c>
      <c r="I153">
        <v>85.4108</v>
      </c>
      <c r="J153" s="1">
        <f t="shared" si="80"/>
        <v>0.3937177034373723</v>
      </c>
      <c r="L153">
        <v>24.8201</v>
      </c>
      <c r="M153">
        <v>-103.2944</v>
      </c>
      <c r="N153">
        <v>81.9125</v>
      </c>
      <c r="O153" s="1">
        <f t="shared" si="81"/>
        <v>0.3936677025106255</v>
      </c>
      <c r="Q153">
        <v>20.4352</v>
      </c>
      <c r="R153">
        <v>-58.4427</v>
      </c>
      <c r="S153">
        <v>13.6437</v>
      </c>
      <c r="T153" s="1">
        <f t="shared" si="82"/>
        <v>0.393667702510639</v>
      </c>
      <c r="V153" s="1">
        <f t="shared" si="60"/>
        <v>20.4352</v>
      </c>
      <c r="W153" s="1">
        <f t="shared" si="61"/>
        <v>-58.4427</v>
      </c>
      <c r="X153" s="1">
        <f t="shared" si="62"/>
        <v>307.625</v>
      </c>
      <c r="Y153" s="1">
        <f t="shared" si="83"/>
        <v>0.3647473783319143</v>
      </c>
      <c r="AA153" s="1">
        <f t="shared" si="63"/>
        <v>215.3165971287397</v>
      </c>
      <c r="AB153" s="1">
        <f t="shared" si="64"/>
        <v>225.582034478923</v>
      </c>
      <c r="AC153" s="1">
        <f t="shared" si="65"/>
        <v>230.1674064613624</v>
      </c>
      <c r="AE153" s="1">
        <f t="shared" si="66"/>
        <v>49.93480560520887</v>
      </c>
      <c r="AF153" s="1">
        <f t="shared" si="67"/>
        <v>53.58288381022432</v>
      </c>
      <c r="AG153" s="1">
        <f t="shared" si="68"/>
        <v>53.51382245971595</v>
      </c>
      <c r="AI153" s="1">
        <f t="shared" si="69"/>
        <v>86.97966382308196</v>
      </c>
      <c r="AJ153" s="1">
        <f t="shared" si="70"/>
        <v>80.08705839381749</v>
      </c>
      <c r="AK153" s="1">
        <f t="shared" si="71"/>
        <v>78.70885472028937</v>
      </c>
      <c r="AN153" s="15">
        <f t="shared" si="72"/>
        <v>3.6288644481563552</v>
      </c>
      <c r="AO153" s="15">
        <f t="shared" si="73"/>
        <v>32.107325610578265</v>
      </c>
      <c r="AP153" s="15">
        <f t="shared" si="74"/>
        <v>7.965753244516611</v>
      </c>
      <c r="AS153">
        <v>100</v>
      </c>
      <c r="AT153" s="1">
        <v>221.998</v>
      </c>
      <c r="AU153" s="1">
        <v>231.128</v>
      </c>
      <c r="AV153" s="1">
        <v>235.557</v>
      </c>
      <c r="BB153" s="24">
        <f t="shared" si="87"/>
        <v>148</v>
      </c>
      <c r="BC153" s="32">
        <f t="shared" si="75"/>
        <v>215.3165971287397</v>
      </c>
      <c r="BD153" s="1">
        <f t="shared" si="76"/>
        <v>225.582034478923</v>
      </c>
      <c r="BE153" s="1">
        <f t="shared" si="77"/>
        <v>230.1674064613624</v>
      </c>
      <c r="BG153" s="24">
        <f t="shared" si="88"/>
        <v>148</v>
      </c>
      <c r="BH153" s="32">
        <f t="shared" si="84"/>
        <v>18.672402871260317</v>
      </c>
      <c r="BI153" s="20">
        <f t="shared" si="85"/>
        <v>9.059965521077004</v>
      </c>
      <c r="BJ153" s="20">
        <f t="shared" si="86"/>
        <v>4.548593538637618</v>
      </c>
      <c r="BK153" s="35"/>
      <c r="BL153" s="19"/>
      <c r="BM153" s="40"/>
      <c r="BN153" s="44">
        <f t="shared" si="89"/>
        <v>148</v>
      </c>
      <c r="BO153" s="32">
        <f>LENGTH1-BH153</f>
        <v>5.4705971287396835</v>
      </c>
      <c r="BP153" s="20">
        <f>LENGTH2-BI153</f>
        <v>15.023034478922995</v>
      </c>
      <c r="BQ153" s="20">
        <f>LENGTH3-BJ153</f>
        <v>20.35240646136238</v>
      </c>
      <c r="BR153" s="45"/>
      <c r="BT153" s="39"/>
    </row>
    <row r="154" spans="1:72" ht="12.75">
      <c r="A154">
        <f t="shared" si="78"/>
        <v>148</v>
      </c>
      <c r="B154">
        <v>10.3775</v>
      </c>
      <c r="C154">
        <v>-53.1396</v>
      </c>
      <c r="D154">
        <v>92.7556</v>
      </c>
      <c r="E154" s="1">
        <f t="shared" si="79"/>
        <v>0.39366770251063105</v>
      </c>
      <c r="G154">
        <v>58.886</v>
      </c>
      <c r="H154">
        <v>-62.5533</v>
      </c>
      <c r="I154">
        <v>85.5589</v>
      </c>
      <c r="J154" s="1">
        <f t="shared" si="80"/>
        <v>0.39366770251062927</v>
      </c>
      <c r="L154">
        <v>24.6232</v>
      </c>
      <c r="M154">
        <v>-103.6015</v>
      </c>
      <c r="N154">
        <v>82.0606</v>
      </c>
      <c r="O154" s="1">
        <f t="shared" si="81"/>
        <v>0.3937177034373778</v>
      </c>
      <c r="Q154">
        <v>20.2383</v>
      </c>
      <c r="R154">
        <v>-58.7498</v>
      </c>
      <c r="S154">
        <v>13.7918</v>
      </c>
      <c r="T154" s="1">
        <f t="shared" si="82"/>
        <v>0.3937177034373723</v>
      </c>
      <c r="V154" s="1">
        <f t="shared" si="60"/>
        <v>20.2383</v>
      </c>
      <c r="W154" s="1">
        <f t="shared" si="61"/>
        <v>-58.7498</v>
      </c>
      <c r="X154" s="1">
        <f t="shared" si="62"/>
        <v>307.625</v>
      </c>
      <c r="Y154" s="1">
        <f t="shared" si="83"/>
        <v>0.36480134319927987</v>
      </c>
      <c r="AA154" s="1">
        <f t="shared" si="63"/>
        <v>215.16869841368654</v>
      </c>
      <c r="AB154" s="1">
        <f t="shared" si="64"/>
        <v>225.43616412800765</v>
      </c>
      <c r="AC154" s="1">
        <f t="shared" si="65"/>
        <v>230.02217477508555</v>
      </c>
      <c r="AE154" s="1">
        <f t="shared" si="66"/>
        <v>49.93480560520888</v>
      </c>
      <c r="AF154" s="1">
        <f t="shared" si="67"/>
        <v>53.5829477536464</v>
      </c>
      <c r="AG154" s="1">
        <f t="shared" si="68"/>
        <v>53.513795839017064</v>
      </c>
      <c r="AI154" s="1">
        <f t="shared" si="69"/>
        <v>86.97760900950843</v>
      </c>
      <c r="AJ154" s="1">
        <f t="shared" si="70"/>
        <v>80.0805536246453</v>
      </c>
      <c r="AK154" s="1">
        <f t="shared" si="71"/>
        <v>78.70163186884116</v>
      </c>
      <c r="AN154" s="15">
        <f t="shared" si="72"/>
        <v>3.628883499029505</v>
      </c>
      <c r="AO154" s="15">
        <f t="shared" si="73"/>
        <v>32.107371015299485</v>
      </c>
      <c r="AP154" s="15">
        <f t="shared" si="74"/>
        <v>7.9656718329288925</v>
      </c>
      <c r="AS154">
        <v>99</v>
      </c>
      <c r="AT154" s="1">
        <v>222.015</v>
      </c>
      <c r="AU154" s="1">
        <v>231.145</v>
      </c>
      <c r="AV154" s="1">
        <v>235.574</v>
      </c>
      <c r="BB154" s="24">
        <f t="shared" si="87"/>
        <v>149</v>
      </c>
      <c r="BC154" s="32">
        <f t="shared" si="75"/>
        <v>215.16869841368654</v>
      </c>
      <c r="BD154" s="1">
        <f t="shared" si="76"/>
        <v>225.43616412800765</v>
      </c>
      <c r="BE154" s="1">
        <f t="shared" si="77"/>
        <v>230.02217477508555</v>
      </c>
      <c r="BG154" s="24">
        <f t="shared" si="88"/>
        <v>149</v>
      </c>
      <c r="BH154" s="32">
        <f t="shared" si="84"/>
        <v>18.820301586313462</v>
      </c>
      <c r="BI154" s="20">
        <f t="shared" si="85"/>
        <v>9.205835871992349</v>
      </c>
      <c r="BJ154" s="20">
        <f t="shared" si="86"/>
        <v>4.6938252249144625</v>
      </c>
      <c r="BK154" s="35"/>
      <c r="BL154" s="19"/>
      <c r="BM154" s="40"/>
      <c r="BN154" s="44">
        <f t="shared" si="89"/>
        <v>149</v>
      </c>
      <c r="BO154" s="32">
        <f>LENGTH1-BH154</f>
        <v>5.322698413686538</v>
      </c>
      <c r="BP154" s="20">
        <f>LENGTH2-BI154</f>
        <v>14.87716412800765</v>
      </c>
      <c r="BQ154" s="20">
        <f>LENGTH3-BJ154</f>
        <v>20.207174775085537</v>
      </c>
      <c r="BR154" s="45"/>
      <c r="BT154" s="39"/>
    </row>
    <row r="155" spans="1:72" ht="12.75">
      <c r="A155">
        <f t="shared" si="78"/>
        <v>149</v>
      </c>
      <c r="B155">
        <v>10.1806</v>
      </c>
      <c r="C155">
        <v>-53.4467</v>
      </c>
      <c r="D155">
        <v>92.9038</v>
      </c>
      <c r="E155" s="1">
        <f t="shared" si="79"/>
        <v>0.3937553301226532</v>
      </c>
      <c r="G155">
        <v>58.6891</v>
      </c>
      <c r="H155">
        <v>-62.8604</v>
      </c>
      <c r="I155">
        <v>85.7071</v>
      </c>
      <c r="J155" s="1">
        <f t="shared" si="80"/>
        <v>0.3937553301226532</v>
      </c>
      <c r="L155">
        <v>24.4264</v>
      </c>
      <c r="M155">
        <v>-103.9086</v>
      </c>
      <c r="N155">
        <v>82.2088</v>
      </c>
      <c r="O155" s="1">
        <f t="shared" si="81"/>
        <v>0.39370533397454</v>
      </c>
      <c r="Q155">
        <v>20.0415</v>
      </c>
      <c r="R155">
        <v>-59.0569</v>
      </c>
      <c r="S155">
        <v>13.94</v>
      </c>
      <c r="T155" s="1">
        <f t="shared" si="82"/>
        <v>0.3937053339745331</v>
      </c>
      <c r="V155" s="1">
        <f t="shared" si="60"/>
        <v>20.0415</v>
      </c>
      <c r="W155" s="1">
        <f t="shared" si="61"/>
        <v>-59.0569</v>
      </c>
      <c r="X155" s="1">
        <f t="shared" si="62"/>
        <v>307.625</v>
      </c>
      <c r="Y155" s="1">
        <f t="shared" si="83"/>
        <v>0.3647473783319064</v>
      </c>
      <c r="AA155" s="1">
        <f t="shared" si="63"/>
        <v>215.02070928701264</v>
      </c>
      <c r="AB155" s="1">
        <f t="shared" si="64"/>
        <v>225.2901638741026</v>
      </c>
      <c r="AC155" s="1">
        <f t="shared" si="65"/>
        <v>229.87684868933627</v>
      </c>
      <c r="AE155" s="1">
        <f t="shared" si="66"/>
        <v>49.93480560520888</v>
      </c>
      <c r="AF155" s="1">
        <f t="shared" si="67"/>
        <v>53.58288381022433</v>
      </c>
      <c r="AG155" s="1">
        <f t="shared" si="68"/>
        <v>53.51382245971597</v>
      </c>
      <c r="AI155" s="1">
        <f t="shared" si="69"/>
        <v>86.97550370663068</v>
      </c>
      <c r="AJ155" s="1">
        <f t="shared" si="70"/>
        <v>80.07408591006099</v>
      </c>
      <c r="AK155" s="1">
        <f t="shared" si="71"/>
        <v>78.69439500474073</v>
      </c>
      <c r="AN155" s="15">
        <f t="shared" si="72"/>
        <v>3.628864448156354</v>
      </c>
      <c r="AO155" s="15">
        <f t="shared" si="73"/>
        <v>32.10732561057827</v>
      </c>
      <c r="AP155" s="15">
        <f t="shared" si="74"/>
        <v>7.965753244516613</v>
      </c>
      <c r="AS155">
        <v>98</v>
      </c>
      <c r="AT155" s="1">
        <v>222.031</v>
      </c>
      <c r="AU155" s="1">
        <v>231.161</v>
      </c>
      <c r="AV155" s="1">
        <v>235.59</v>
      </c>
      <c r="BB155" s="24">
        <f t="shared" si="87"/>
        <v>150</v>
      </c>
      <c r="BC155" s="32">
        <f t="shared" si="75"/>
        <v>215.02070928701264</v>
      </c>
      <c r="BD155" s="1">
        <f t="shared" si="76"/>
        <v>225.2901638741026</v>
      </c>
      <c r="BE155" s="1">
        <f t="shared" si="77"/>
        <v>229.87684868933627</v>
      </c>
      <c r="BG155" s="24">
        <f t="shared" si="88"/>
        <v>150</v>
      </c>
      <c r="BH155" s="32">
        <f t="shared" si="84"/>
        <v>18.96829071298737</v>
      </c>
      <c r="BI155" s="20">
        <f t="shared" si="85"/>
        <v>9.351836125897393</v>
      </c>
      <c r="BJ155" s="20">
        <f t="shared" si="86"/>
        <v>4.839151310663738</v>
      </c>
      <c r="BK155" s="35"/>
      <c r="BL155" s="19"/>
      <c r="BM155" s="40"/>
      <c r="BN155" s="44">
        <f t="shared" si="89"/>
        <v>150</v>
      </c>
      <c r="BO155" s="32">
        <f>LENGTH1-BH155</f>
        <v>5.174709287012632</v>
      </c>
      <c r="BP155" s="20">
        <f>LENGTH2-BI155</f>
        <v>14.731163874102606</v>
      </c>
      <c r="BQ155" s="20">
        <f>LENGTH3-BJ155</f>
        <v>20.061848689336262</v>
      </c>
      <c r="BR155" s="45"/>
      <c r="BT155" s="39"/>
    </row>
    <row r="156" spans="1:72" ht="12.75">
      <c r="A156">
        <f t="shared" si="78"/>
        <v>150</v>
      </c>
      <c r="B156">
        <v>9.9838</v>
      </c>
      <c r="C156">
        <v>-53.7538</v>
      </c>
      <c r="D156">
        <v>93.0519</v>
      </c>
      <c r="E156" s="1">
        <f t="shared" si="79"/>
        <v>0.39366770251063105</v>
      </c>
      <c r="G156">
        <v>58.4923</v>
      </c>
      <c r="H156">
        <v>-63.1675</v>
      </c>
      <c r="I156">
        <v>85.8552</v>
      </c>
      <c r="J156" s="1">
        <f t="shared" si="80"/>
        <v>0.3936677025106328</v>
      </c>
      <c r="L156">
        <v>24.2295</v>
      </c>
      <c r="M156">
        <v>-104.2157</v>
      </c>
      <c r="N156">
        <v>82.3569</v>
      </c>
      <c r="O156" s="1">
        <f t="shared" si="81"/>
        <v>0.39371770343736673</v>
      </c>
      <c r="Q156">
        <v>19.8446</v>
      </c>
      <c r="R156">
        <v>-59.364</v>
      </c>
      <c r="S156">
        <v>14.0881</v>
      </c>
      <c r="T156" s="1">
        <f t="shared" si="82"/>
        <v>0.3937177034373729</v>
      </c>
      <c r="V156" s="1">
        <f t="shared" si="60"/>
        <v>19.8446</v>
      </c>
      <c r="W156" s="1">
        <f t="shared" si="61"/>
        <v>-59.364</v>
      </c>
      <c r="X156" s="1">
        <f t="shared" si="62"/>
        <v>307.625</v>
      </c>
      <c r="Y156" s="1">
        <f t="shared" si="83"/>
        <v>0.36480134319927987</v>
      </c>
      <c r="AA156" s="1">
        <f t="shared" si="63"/>
        <v>214.87281113321436</v>
      </c>
      <c r="AB156" s="1">
        <f t="shared" si="64"/>
        <v>225.14429932729809</v>
      </c>
      <c r="AC156" s="1">
        <f t="shared" si="65"/>
        <v>229.73162433263298</v>
      </c>
      <c r="AE156" s="1">
        <f t="shared" si="66"/>
        <v>49.93480560520887</v>
      </c>
      <c r="AF156" s="1">
        <f t="shared" si="67"/>
        <v>53.5829477536464</v>
      </c>
      <c r="AG156" s="1">
        <f t="shared" si="68"/>
        <v>53.513795839017064</v>
      </c>
      <c r="AI156" s="1">
        <f t="shared" si="69"/>
        <v>86.97344320006836</v>
      </c>
      <c r="AJ156" s="1">
        <f t="shared" si="70"/>
        <v>80.06756430370842</v>
      </c>
      <c r="AK156" s="1">
        <f t="shared" si="71"/>
        <v>78.68715387724933</v>
      </c>
      <c r="AN156" s="15">
        <f t="shared" si="72"/>
        <v>3.628883499029506</v>
      </c>
      <c r="AO156" s="15">
        <f t="shared" si="73"/>
        <v>32.107371015299485</v>
      </c>
      <c r="AP156" s="15">
        <f t="shared" si="74"/>
        <v>7.9656718329288925</v>
      </c>
      <c r="AS156">
        <v>97</v>
      </c>
      <c r="AT156" s="1">
        <v>222.048</v>
      </c>
      <c r="AU156" s="1">
        <v>231.177</v>
      </c>
      <c r="AV156" s="1">
        <v>235.606</v>
      </c>
      <c r="BB156" s="24">
        <f t="shared" si="87"/>
        <v>151</v>
      </c>
      <c r="BC156" s="32">
        <f t="shared" si="75"/>
        <v>214.87281113321436</v>
      </c>
      <c r="BD156" s="1">
        <f t="shared" si="76"/>
        <v>225.14429932729809</v>
      </c>
      <c r="BE156" s="1">
        <f t="shared" si="77"/>
        <v>229.73162433263298</v>
      </c>
      <c r="BG156" s="24">
        <f t="shared" si="88"/>
        <v>151</v>
      </c>
      <c r="BH156" s="32">
        <f t="shared" si="84"/>
        <v>19.11618886678565</v>
      </c>
      <c r="BI156" s="20">
        <f t="shared" si="85"/>
        <v>9.49770067270191</v>
      </c>
      <c r="BJ156" s="20">
        <f t="shared" si="86"/>
        <v>4.984375667367033</v>
      </c>
      <c r="BK156" s="35"/>
      <c r="BL156" s="19"/>
      <c r="BM156" s="40"/>
      <c r="BN156" s="44">
        <f t="shared" si="89"/>
        <v>151</v>
      </c>
      <c r="BO156" s="32">
        <f>LENGTH1-BH156</f>
        <v>5.026811133214352</v>
      </c>
      <c r="BP156" s="20">
        <f>LENGTH2-BI156</f>
        <v>14.585299327298088</v>
      </c>
      <c r="BQ156" s="20">
        <f>LENGTH3-BJ156</f>
        <v>19.916624332632967</v>
      </c>
      <c r="BR156" s="45"/>
      <c r="BT156" s="39"/>
    </row>
    <row r="157" spans="1:72" ht="12.75">
      <c r="A157">
        <f t="shared" si="78"/>
        <v>151</v>
      </c>
      <c r="B157">
        <v>9.7869</v>
      </c>
      <c r="C157">
        <v>-54.0609</v>
      </c>
      <c r="D157">
        <v>93.2</v>
      </c>
      <c r="E157" s="1">
        <f t="shared" si="79"/>
        <v>0.3937177034373731</v>
      </c>
      <c r="G157">
        <v>58.2954</v>
      </c>
      <c r="H157">
        <v>-63.4746</v>
      </c>
      <c r="I157">
        <v>86.0033</v>
      </c>
      <c r="J157" s="1">
        <f t="shared" si="80"/>
        <v>0.3937177034373778</v>
      </c>
      <c r="L157">
        <v>24.0327</v>
      </c>
      <c r="M157">
        <v>-104.5228</v>
      </c>
      <c r="N157">
        <v>82.505</v>
      </c>
      <c r="O157" s="1">
        <f t="shared" si="81"/>
        <v>0.3936677025106384</v>
      </c>
      <c r="Q157">
        <v>19.6478</v>
      </c>
      <c r="R157">
        <v>-59.6711</v>
      </c>
      <c r="S157">
        <v>14.2362</v>
      </c>
      <c r="T157" s="1">
        <f t="shared" si="82"/>
        <v>0.3936677025106366</v>
      </c>
      <c r="V157" s="1">
        <f t="shared" si="60"/>
        <v>19.6478</v>
      </c>
      <c r="W157" s="1">
        <f t="shared" si="61"/>
        <v>-59.6711</v>
      </c>
      <c r="X157" s="1">
        <f t="shared" si="62"/>
        <v>307.625</v>
      </c>
      <c r="Y157" s="1">
        <f t="shared" si="83"/>
        <v>0.3647473783319124</v>
      </c>
      <c r="AA157" s="1">
        <f t="shared" si="63"/>
        <v>214.72492244229593</v>
      </c>
      <c r="AB157" s="1">
        <f t="shared" si="64"/>
        <v>224.998403347446</v>
      </c>
      <c r="AC157" s="1">
        <f t="shared" si="65"/>
        <v>229.5864036499113</v>
      </c>
      <c r="AE157" s="1">
        <f t="shared" si="66"/>
        <v>49.93480560520888</v>
      </c>
      <c r="AF157" s="1">
        <f t="shared" si="67"/>
        <v>53.582883810224324</v>
      </c>
      <c r="AG157" s="1">
        <f t="shared" si="68"/>
        <v>53.51382245971597</v>
      </c>
      <c r="AI157" s="1">
        <f t="shared" si="69"/>
        <v>86.9713335348659</v>
      </c>
      <c r="AJ157" s="1">
        <f t="shared" si="70"/>
        <v>80.06108416604548</v>
      </c>
      <c r="AK157" s="1">
        <f t="shared" si="71"/>
        <v>78.67990358915635</v>
      </c>
      <c r="AN157" s="15">
        <f t="shared" si="72"/>
        <v>3.6288644481563592</v>
      </c>
      <c r="AO157" s="15">
        <f t="shared" si="73"/>
        <v>32.107325610578265</v>
      </c>
      <c r="AP157" s="15">
        <f t="shared" si="74"/>
        <v>7.965753244516611</v>
      </c>
      <c r="AS157">
        <v>96</v>
      </c>
      <c r="AT157" s="1">
        <v>222.064</v>
      </c>
      <c r="AU157" s="1">
        <v>231.193</v>
      </c>
      <c r="AV157" s="1">
        <v>235.622</v>
      </c>
      <c r="BB157" s="24">
        <f t="shared" si="87"/>
        <v>152</v>
      </c>
      <c r="BC157" s="32">
        <f t="shared" si="75"/>
        <v>214.72492244229593</v>
      </c>
      <c r="BD157" s="1">
        <f t="shared" si="76"/>
        <v>224.998403347446</v>
      </c>
      <c r="BE157" s="1">
        <f t="shared" si="77"/>
        <v>229.5864036499113</v>
      </c>
      <c r="BG157" s="24">
        <f t="shared" si="88"/>
        <v>152</v>
      </c>
      <c r="BH157" s="32">
        <f t="shared" si="84"/>
        <v>19.26407755770407</v>
      </c>
      <c r="BI157" s="20">
        <f t="shared" si="85"/>
        <v>9.64359665255401</v>
      </c>
      <c r="BJ157" s="20">
        <f t="shared" si="86"/>
        <v>5.129596350088718</v>
      </c>
      <c r="BK157" s="35"/>
      <c r="BL157" s="19"/>
      <c r="BM157" s="40"/>
      <c r="BN157" s="44">
        <f t="shared" si="89"/>
        <v>152</v>
      </c>
      <c r="BO157" s="32">
        <f>LENGTH1-BH157</f>
        <v>4.878922442295931</v>
      </c>
      <c r="BP157" s="20">
        <f>LENGTH2-BI157</f>
        <v>14.439403347445989</v>
      </c>
      <c r="BQ157" s="20">
        <f>LENGTH3-BJ157</f>
        <v>19.77140364991128</v>
      </c>
      <c r="BR157" s="45"/>
      <c r="BT157" s="39"/>
    </row>
    <row r="158" spans="1:72" ht="12.75">
      <c r="A158">
        <f t="shared" si="78"/>
        <v>152</v>
      </c>
      <c r="B158">
        <v>9.5901</v>
      </c>
      <c r="C158">
        <v>-54.368</v>
      </c>
      <c r="D158">
        <v>93.3481</v>
      </c>
      <c r="E158" s="1">
        <f t="shared" si="79"/>
        <v>0.3936677025106366</v>
      </c>
      <c r="G158">
        <v>58.0986</v>
      </c>
      <c r="H158">
        <v>-63.7817</v>
      </c>
      <c r="I158">
        <v>86.1514</v>
      </c>
      <c r="J158" s="1">
        <f t="shared" si="80"/>
        <v>0.3936677025106328</v>
      </c>
      <c r="L158">
        <v>23.8358</v>
      </c>
      <c r="M158">
        <v>-104.8299</v>
      </c>
      <c r="N158">
        <v>82.6531</v>
      </c>
      <c r="O158" s="1">
        <f t="shared" si="81"/>
        <v>0.39371770343736673</v>
      </c>
      <c r="Q158">
        <v>19.4509</v>
      </c>
      <c r="R158">
        <v>-59.9782</v>
      </c>
      <c r="S158">
        <v>14.3843</v>
      </c>
      <c r="T158" s="1">
        <f t="shared" si="82"/>
        <v>0.3937177034373723</v>
      </c>
      <c r="V158" s="1">
        <f t="shared" si="60"/>
        <v>19.4509</v>
      </c>
      <c r="W158" s="1">
        <f t="shared" si="61"/>
        <v>-59.9782</v>
      </c>
      <c r="X158" s="1">
        <f t="shared" si="62"/>
        <v>307.625</v>
      </c>
      <c r="Y158" s="1">
        <f t="shared" si="83"/>
        <v>0.36480134319927987</v>
      </c>
      <c r="AA158" s="1">
        <f t="shared" si="63"/>
        <v>214.57702485189324</v>
      </c>
      <c r="AB158" s="1">
        <f t="shared" si="64"/>
        <v>224.8525446253611</v>
      </c>
      <c r="AC158" s="1">
        <f t="shared" si="65"/>
        <v>229.44118664814738</v>
      </c>
      <c r="AE158" s="1">
        <f t="shared" si="66"/>
        <v>49.93480560520887</v>
      </c>
      <c r="AF158" s="1">
        <f t="shared" si="67"/>
        <v>53.582947753646394</v>
      </c>
      <c r="AG158" s="1">
        <f t="shared" si="68"/>
        <v>53.51379583901706</v>
      </c>
      <c r="AI158" s="1">
        <f t="shared" si="69"/>
        <v>86.96926731366722</v>
      </c>
      <c r="AJ158" s="1">
        <f t="shared" si="70"/>
        <v>80.05454566335754</v>
      </c>
      <c r="AK158" s="1">
        <f t="shared" si="71"/>
        <v>78.67264412330009</v>
      </c>
      <c r="AN158" s="15">
        <f t="shared" si="72"/>
        <v>3.628883499029506</v>
      </c>
      <c r="AO158" s="15">
        <f t="shared" si="73"/>
        <v>32.107371015299485</v>
      </c>
      <c r="AP158" s="15">
        <f t="shared" si="74"/>
        <v>7.9656718329288925</v>
      </c>
      <c r="AS158">
        <v>95</v>
      </c>
      <c r="AT158" s="1">
        <v>222.08</v>
      </c>
      <c r="AU158" s="1">
        <v>231.21</v>
      </c>
      <c r="AV158" s="1">
        <v>235.638</v>
      </c>
      <c r="BB158" s="24">
        <f t="shared" si="87"/>
        <v>153</v>
      </c>
      <c r="BC158" s="32">
        <f t="shared" si="75"/>
        <v>214.57702485189324</v>
      </c>
      <c r="BD158" s="1">
        <f t="shared" si="76"/>
        <v>224.8525446253611</v>
      </c>
      <c r="BE158" s="1">
        <f t="shared" si="77"/>
        <v>229.44118664814738</v>
      </c>
      <c r="BG158" s="24">
        <f t="shared" si="88"/>
        <v>153</v>
      </c>
      <c r="BH158" s="32">
        <f t="shared" si="84"/>
        <v>19.411975148106762</v>
      </c>
      <c r="BI158" s="20">
        <f t="shared" si="85"/>
        <v>9.78945537463889</v>
      </c>
      <c r="BJ158" s="20">
        <f t="shared" si="86"/>
        <v>5.274813351852629</v>
      </c>
      <c r="BK158" s="35"/>
      <c r="BL158" s="19"/>
      <c r="BM158" s="40"/>
      <c r="BN158" s="44">
        <f t="shared" si="89"/>
        <v>153</v>
      </c>
      <c r="BO158" s="32">
        <f>LENGTH1-BH158</f>
        <v>4.731024851893238</v>
      </c>
      <c r="BP158" s="20">
        <f>LENGTH2-BI158</f>
        <v>14.293544625361108</v>
      </c>
      <c r="BQ158" s="20">
        <f>LENGTH3-BJ158</f>
        <v>19.62618664814737</v>
      </c>
      <c r="BR158" s="45"/>
      <c r="BT158" s="39"/>
    </row>
    <row r="159" spans="1:72" ht="12.75">
      <c r="A159">
        <f t="shared" si="78"/>
        <v>153</v>
      </c>
      <c r="B159">
        <v>9.4079</v>
      </c>
      <c r="C159">
        <v>-54.6835</v>
      </c>
      <c r="D159">
        <v>93.3481</v>
      </c>
      <c r="E159" s="1">
        <f t="shared" si="79"/>
        <v>0.36433101707101473</v>
      </c>
      <c r="G159">
        <v>57.9164</v>
      </c>
      <c r="H159">
        <v>-64.0973</v>
      </c>
      <c r="I159">
        <v>86.1514</v>
      </c>
      <c r="J159" s="1">
        <f t="shared" si="80"/>
        <v>0.3644176175763189</v>
      </c>
      <c r="L159">
        <v>23.6536</v>
      </c>
      <c r="M159">
        <v>-105.1454</v>
      </c>
      <c r="N159">
        <v>82.6531</v>
      </c>
      <c r="O159" s="1">
        <f t="shared" si="81"/>
        <v>0.36433101707101384</v>
      </c>
      <c r="Q159">
        <v>19.2688</v>
      </c>
      <c r="R159">
        <v>-60.2937</v>
      </c>
      <c r="S159">
        <v>14.3843</v>
      </c>
      <c r="T159" s="1">
        <f t="shared" si="82"/>
        <v>0.3642810178968989</v>
      </c>
      <c r="V159" s="1">
        <f t="shared" si="60"/>
        <v>19.2688</v>
      </c>
      <c r="W159" s="1">
        <f t="shared" si="61"/>
        <v>-60.2937</v>
      </c>
      <c r="X159" s="1">
        <f t="shared" si="62"/>
        <v>307.625</v>
      </c>
      <c r="Y159" s="1">
        <f t="shared" si="83"/>
        <v>0.3642810178968989</v>
      </c>
      <c r="AA159" s="1">
        <f t="shared" si="63"/>
        <v>214.57702944737588</v>
      </c>
      <c r="AB159" s="1">
        <f t="shared" si="64"/>
        <v>224.8525291289382</v>
      </c>
      <c r="AC159" s="1">
        <f t="shared" si="65"/>
        <v>229.4411847370476</v>
      </c>
      <c r="AE159" s="1">
        <f t="shared" si="66"/>
        <v>49.934824457286325</v>
      </c>
      <c r="AF159" s="1">
        <f t="shared" si="67"/>
        <v>53.58287114685064</v>
      </c>
      <c r="AG159" s="1">
        <f t="shared" si="68"/>
        <v>53.51379583901706</v>
      </c>
      <c r="AI159" s="1">
        <f t="shared" si="69"/>
        <v>86.96924413766331</v>
      </c>
      <c r="AJ159" s="1">
        <f t="shared" si="70"/>
        <v>80.05456818302987</v>
      </c>
      <c r="AK159" s="1">
        <f t="shared" si="71"/>
        <v>78.6726465057206</v>
      </c>
      <c r="AN159" s="15">
        <f t="shared" si="72"/>
        <v>3.628843093195816</v>
      </c>
      <c r="AO159" s="15">
        <f t="shared" si="73"/>
        <v>32.10733214388369</v>
      </c>
      <c r="AP159" s="15">
        <f t="shared" si="74"/>
        <v>7.965768071487772</v>
      </c>
      <c r="AS159">
        <v>94</v>
      </c>
      <c r="AT159" s="1">
        <v>222.097</v>
      </c>
      <c r="AU159" s="1">
        <v>231.226</v>
      </c>
      <c r="AV159" s="1">
        <v>235.654</v>
      </c>
      <c r="BB159" s="24">
        <f t="shared" si="87"/>
        <v>154</v>
      </c>
      <c r="BC159" s="32">
        <f t="shared" si="75"/>
        <v>214.57702944737588</v>
      </c>
      <c r="BD159" s="1">
        <f t="shared" si="76"/>
        <v>224.8525291289382</v>
      </c>
      <c r="BE159" s="1">
        <f t="shared" si="77"/>
        <v>229.4411847370476</v>
      </c>
      <c r="BG159" s="24">
        <f t="shared" si="88"/>
        <v>154</v>
      </c>
      <c r="BH159" s="32">
        <f t="shared" si="84"/>
        <v>19.411970552624126</v>
      </c>
      <c r="BI159" s="20">
        <f t="shared" si="85"/>
        <v>9.789470871061809</v>
      </c>
      <c r="BJ159" s="20">
        <f t="shared" si="86"/>
        <v>5.274815262952416</v>
      </c>
      <c r="BK159" s="35"/>
      <c r="BL159" s="19"/>
      <c r="BM159" s="40"/>
      <c r="BN159" s="44">
        <f t="shared" si="89"/>
        <v>154</v>
      </c>
      <c r="BO159" s="32">
        <f>LENGTH1-BH159</f>
        <v>4.7310294473758745</v>
      </c>
      <c r="BP159" s="20">
        <f>LENGTH2-BI159</f>
        <v>14.29352912893819</v>
      </c>
      <c r="BQ159" s="20">
        <f>LENGTH3-BJ159</f>
        <v>19.626184737047584</v>
      </c>
      <c r="BR159" s="45"/>
      <c r="BT159" s="39"/>
    </row>
    <row r="160" spans="1:72" ht="12.75">
      <c r="A160">
        <f t="shared" si="78"/>
        <v>154</v>
      </c>
      <c r="B160">
        <v>9.2257</v>
      </c>
      <c r="C160">
        <v>-54.9991</v>
      </c>
      <c r="D160">
        <v>93.3481</v>
      </c>
      <c r="E160" s="1">
        <f t="shared" si="79"/>
        <v>0.3644176175763154</v>
      </c>
      <c r="G160">
        <v>57.7342</v>
      </c>
      <c r="H160">
        <v>-64.4128</v>
      </c>
      <c r="I160">
        <v>86.1514</v>
      </c>
      <c r="J160" s="1">
        <f t="shared" si="80"/>
        <v>0.3643310170710156</v>
      </c>
      <c r="L160">
        <v>23.4714</v>
      </c>
      <c r="M160">
        <v>-105.461</v>
      </c>
      <c r="N160">
        <v>82.6531</v>
      </c>
      <c r="O160" s="1">
        <f t="shared" si="81"/>
        <v>0.3644176175763224</v>
      </c>
      <c r="Q160">
        <v>19.0865</v>
      </c>
      <c r="R160">
        <v>-60.6093</v>
      </c>
      <c r="S160">
        <v>14.3843</v>
      </c>
      <c r="T160" s="1">
        <f t="shared" si="82"/>
        <v>0.3644676254484024</v>
      </c>
      <c r="V160" s="1">
        <f t="shared" si="60"/>
        <v>19.0865</v>
      </c>
      <c r="W160" s="1">
        <f t="shared" si="61"/>
        <v>-60.6093</v>
      </c>
      <c r="X160" s="1">
        <f t="shared" si="62"/>
        <v>307.625</v>
      </c>
      <c r="Y160" s="1">
        <f t="shared" si="83"/>
        <v>0.3644676254484024</v>
      </c>
      <c r="AA160" s="1">
        <f t="shared" si="63"/>
        <v>214.57702485189324</v>
      </c>
      <c r="AB160" s="1">
        <f t="shared" si="64"/>
        <v>224.8525446253611</v>
      </c>
      <c r="AC160" s="1">
        <f t="shared" si="65"/>
        <v>229.44118664814738</v>
      </c>
      <c r="AE160" s="1">
        <f t="shared" si="66"/>
        <v>49.93480560520888</v>
      </c>
      <c r="AF160" s="1">
        <f t="shared" si="67"/>
        <v>53.582947753646394</v>
      </c>
      <c r="AG160" s="1">
        <f t="shared" si="68"/>
        <v>53.513795839017064</v>
      </c>
      <c r="AI160" s="1">
        <f t="shared" si="69"/>
        <v>86.96926731366722</v>
      </c>
      <c r="AJ160" s="1">
        <f t="shared" si="70"/>
        <v>80.05454566335754</v>
      </c>
      <c r="AK160" s="1">
        <f t="shared" si="71"/>
        <v>78.67264412330009</v>
      </c>
      <c r="AN160" s="15">
        <f t="shared" si="72"/>
        <v>3.628883499029504</v>
      </c>
      <c r="AO160" s="15">
        <f t="shared" si="73"/>
        <v>32.107371015299485</v>
      </c>
      <c r="AP160" s="15">
        <f t="shared" si="74"/>
        <v>7.965671832928893</v>
      </c>
      <c r="AS160">
        <v>93</v>
      </c>
      <c r="AT160" s="1">
        <v>222.113</v>
      </c>
      <c r="AU160" s="1">
        <v>231.242</v>
      </c>
      <c r="AV160" s="1">
        <v>235.671</v>
      </c>
      <c r="BB160" s="24">
        <f t="shared" si="87"/>
        <v>155</v>
      </c>
      <c r="BC160" s="32">
        <f t="shared" si="75"/>
        <v>214.57702485189324</v>
      </c>
      <c r="BD160" s="1">
        <f t="shared" si="76"/>
        <v>224.8525446253611</v>
      </c>
      <c r="BE160" s="1">
        <f t="shared" si="77"/>
        <v>229.44118664814738</v>
      </c>
      <c r="BG160" s="24">
        <f t="shared" si="88"/>
        <v>155</v>
      </c>
      <c r="BH160" s="32">
        <f t="shared" si="84"/>
        <v>19.411975148106762</v>
      </c>
      <c r="BI160" s="20">
        <f t="shared" si="85"/>
        <v>9.78945537463889</v>
      </c>
      <c r="BJ160" s="20">
        <f t="shared" si="86"/>
        <v>5.274813351852629</v>
      </c>
      <c r="BK160" s="35"/>
      <c r="BL160" s="19"/>
      <c r="BM160" s="40"/>
      <c r="BN160" s="44">
        <f t="shared" si="89"/>
        <v>155</v>
      </c>
      <c r="BO160" s="32">
        <f>LENGTH1-BH160</f>
        <v>4.731024851893238</v>
      </c>
      <c r="BP160" s="20">
        <f>LENGTH2-BI160</f>
        <v>14.293544625361108</v>
      </c>
      <c r="BQ160" s="20">
        <f>LENGTH3-BJ160</f>
        <v>19.62618664814737</v>
      </c>
      <c r="BR160" s="45"/>
      <c r="BT160" s="39"/>
    </row>
    <row r="161" spans="1:72" ht="12.75">
      <c r="A161">
        <f t="shared" si="78"/>
        <v>155</v>
      </c>
      <c r="B161">
        <v>9.0435</v>
      </c>
      <c r="C161">
        <v>-55.3147</v>
      </c>
      <c r="D161">
        <v>93.3481</v>
      </c>
      <c r="E161" s="1">
        <f t="shared" si="79"/>
        <v>0.3644176175763216</v>
      </c>
      <c r="G161">
        <v>57.552</v>
      </c>
      <c r="H161">
        <v>-64.7284</v>
      </c>
      <c r="I161">
        <v>86.1514</v>
      </c>
      <c r="J161" s="1">
        <f t="shared" si="80"/>
        <v>0.36441761757631014</v>
      </c>
      <c r="L161">
        <v>23.2893</v>
      </c>
      <c r="M161">
        <v>-105.7766</v>
      </c>
      <c r="N161">
        <v>82.6531</v>
      </c>
      <c r="O161" s="1">
        <f t="shared" si="81"/>
        <v>0.3643676302856794</v>
      </c>
      <c r="Q161">
        <v>18.9044</v>
      </c>
      <c r="R161">
        <v>-60.9249</v>
      </c>
      <c r="S161">
        <v>14.3843</v>
      </c>
      <c r="T161" s="1">
        <f t="shared" si="82"/>
        <v>0.3643676302856812</v>
      </c>
      <c r="V161" s="1">
        <f t="shared" si="60"/>
        <v>18.9044</v>
      </c>
      <c r="W161" s="1">
        <f t="shared" si="61"/>
        <v>-60.9249</v>
      </c>
      <c r="X161" s="1">
        <f t="shared" si="62"/>
        <v>307.625</v>
      </c>
      <c r="Y161" s="1">
        <f t="shared" si="83"/>
        <v>0.3643676302856812</v>
      </c>
      <c r="AA161" s="1">
        <f t="shared" si="63"/>
        <v>214.57702944737588</v>
      </c>
      <c r="AB161" s="1">
        <f t="shared" si="64"/>
        <v>224.85252743736282</v>
      </c>
      <c r="AC161" s="1">
        <f t="shared" si="65"/>
        <v>229.44118664814738</v>
      </c>
      <c r="AE161" s="1">
        <f t="shared" si="66"/>
        <v>49.93480560520887</v>
      </c>
      <c r="AF161" s="1">
        <f t="shared" si="67"/>
        <v>53.582883810224324</v>
      </c>
      <c r="AG161" s="1">
        <f t="shared" si="68"/>
        <v>53.51382245971596</v>
      </c>
      <c r="AI161" s="1">
        <f t="shared" si="69"/>
        <v>86.96924413766331</v>
      </c>
      <c r="AJ161" s="1">
        <f t="shared" si="70"/>
        <v>80.05457064125994</v>
      </c>
      <c r="AK161" s="1">
        <f t="shared" si="71"/>
        <v>78.67264412330009</v>
      </c>
      <c r="AN161" s="15">
        <f t="shared" si="72"/>
        <v>3.628864448156356</v>
      </c>
      <c r="AO161" s="15">
        <f t="shared" si="73"/>
        <v>32.10732561057826</v>
      </c>
      <c r="AP161" s="15">
        <f t="shared" si="74"/>
        <v>7.965753244516611</v>
      </c>
      <c r="AS161">
        <v>92</v>
      </c>
      <c r="AT161" s="1">
        <v>222.13</v>
      </c>
      <c r="AU161" s="1">
        <v>231.258</v>
      </c>
      <c r="AV161" s="1">
        <v>235.687</v>
      </c>
      <c r="BB161" s="24">
        <f t="shared" si="87"/>
        <v>156</v>
      </c>
      <c r="BC161" s="32">
        <f t="shared" si="75"/>
        <v>214.57702944737588</v>
      </c>
      <c r="BD161" s="1">
        <f t="shared" si="76"/>
        <v>224.85252743736282</v>
      </c>
      <c r="BE161" s="1">
        <f t="shared" si="77"/>
        <v>229.44118664814738</v>
      </c>
      <c r="BG161" s="24">
        <f t="shared" si="88"/>
        <v>156</v>
      </c>
      <c r="BH161" s="32">
        <f t="shared" si="84"/>
        <v>19.411970552624126</v>
      </c>
      <c r="BI161" s="20">
        <f t="shared" si="85"/>
        <v>9.789472562637172</v>
      </c>
      <c r="BJ161" s="20">
        <f t="shared" si="86"/>
        <v>5.274813351852629</v>
      </c>
      <c r="BK161" s="35"/>
      <c r="BL161" s="19"/>
      <c r="BM161" s="40"/>
      <c r="BN161" s="44">
        <f t="shared" si="89"/>
        <v>156</v>
      </c>
      <c r="BO161" s="32">
        <f>LENGTH1-BH161</f>
        <v>4.7310294473758745</v>
      </c>
      <c r="BP161" s="20">
        <f>LENGTH2-BI161</f>
        <v>14.293527437362826</v>
      </c>
      <c r="BQ161" s="20">
        <f>LENGTH3-BJ161</f>
        <v>19.62618664814737</v>
      </c>
      <c r="BR161" s="45"/>
      <c r="BT161" s="39"/>
    </row>
    <row r="162" spans="1:72" ht="12.75">
      <c r="A162">
        <f t="shared" si="78"/>
        <v>156</v>
      </c>
      <c r="B162">
        <v>8.8613</v>
      </c>
      <c r="C162">
        <v>-55.6302</v>
      </c>
      <c r="D162">
        <v>93.3481</v>
      </c>
      <c r="E162" s="1">
        <f t="shared" si="79"/>
        <v>0.36433101707101473</v>
      </c>
      <c r="G162">
        <v>57.3698</v>
      </c>
      <c r="H162">
        <v>-65.044</v>
      </c>
      <c r="I162">
        <v>86.1514</v>
      </c>
      <c r="J162" s="1">
        <f t="shared" si="80"/>
        <v>0.3644176175763224</v>
      </c>
      <c r="L162">
        <v>23.1071</v>
      </c>
      <c r="M162">
        <v>-106.0921</v>
      </c>
      <c r="N162">
        <v>82.6531</v>
      </c>
      <c r="O162" s="1">
        <f t="shared" si="81"/>
        <v>0.3643310170710156</v>
      </c>
      <c r="Q162">
        <v>18.7222</v>
      </c>
      <c r="R162">
        <v>-61.2404</v>
      </c>
      <c r="S162">
        <v>14.3843</v>
      </c>
      <c r="T162" s="1">
        <f t="shared" si="82"/>
        <v>0.36433101707101384</v>
      </c>
      <c r="V162" s="1">
        <f t="shared" si="60"/>
        <v>18.7222</v>
      </c>
      <c r="W162" s="1">
        <f t="shared" si="61"/>
        <v>-61.2404</v>
      </c>
      <c r="X162" s="1">
        <f t="shared" si="62"/>
        <v>307.625</v>
      </c>
      <c r="Y162" s="1">
        <f t="shared" si="83"/>
        <v>0.36433101707101384</v>
      </c>
      <c r="AA162" s="1">
        <f t="shared" si="63"/>
        <v>214.57702944737588</v>
      </c>
      <c r="AB162" s="1">
        <f t="shared" si="64"/>
        <v>224.8525291289382</v>
      </c>
      <c r="AC162" s="1">
        <f t="shared" si="65"/>
        <v>229.44118664814738</v>
      </c>
      <c r="AE162" s="1">
        <f t="shared" si="66"/>
        <v>49.93482445728632</v>
      </c>
      <c r="AF162" s="1">
        <f t="shared" si="67"/>
        <v>53.582807203337154</v>
      </c>
      <c r="AG162" s="1">
        <f t="shared" si="68"/>
        <v>53.51382245971596</v>
      </c>
      <c r="AI162" s="1">
        <f t="shared" si="69"/>
        <v>86.96924413766331</v>
      </c>
      <c r="AJ162" s="1">
        <f t="shared" si="70"/>
        <v>80.05456818302987</v>
      </c>
      <c r="AK162" s="1">
        <f t="shared" si="71"/>
        <v>78.67264412330009</v>
      </c>
      <c r="AN162" s="15">
        <f t="shared" si="72"/>
        <v>3.628843093195818</v>
      </c>
      <c r="AO162" s="15">
        <f t="shared" si="73"/>
        <v>32.10736350974625</v>
      </c>
      <c r="AP162" s="15">
        <f t="shared" si="74"/>
        <v>7.9657532445166135</v>
      </c>
      <c r="AS162">
        <v>91</v>
      </c>
      <c r="AT162" s="1">
        <v>222.146</v>
      </c>
      <c r="AU162" s="1">
        <v>231.275</v>
      </c>
      <c r="AV162" s="16">
        <v>235.703</v>
      </c>
      <c r="BB162" s="24">
        <f t="shared" si="87"/>
        <v>157</v>
      </c>
      <c r="BC162" s="32">
        <f t="shared" si="75"/>
        <v>214.57702944737588</v>
      </c>
      <c r="BD162" s="1">
        <f t="shared" si="76"/>
        <v>224.8525291289382</v>
      </c>
      <c r="BE162" s="1">
        <f t="shared" si="77"/>
        <v>229.44118664814738</v>
      </c>
      <c r="BG162" s="24">
        <f t="shared" si="88"/>
        <v>157</v>
      </c>
      <c r="BH162" s="32">
        <f t="shared" si="84"/>
        <v>19.411970552624126</v>
      </c>
      <c r="BI162" s="20">
        <f t="shared" si="85"/>
        <v>9.789470871061809</v>
      </c>
      <c r="BJ162" s="20">
        <f t="shared" si="86"/>
        <v>5.274813351852629</v>
      </c>
      <c r="BK162" s="35"/>
      <c r="BL162" s="19"/>
      <c r="BM162" s="40"/>
      <c r="BN162" s="44">
        <f t="shared" si="89"/>
        <v>157</v>
      </c>
      <c r="BO162" s="32">
        <f>LENGTH1-BH162</f>
        <v>4.7310294473758745</v>
      </c>
      <c r="BP162" s="20">
        <f>LENGTH2-BI162</f>
        <v>14.29352912893819</v>
      </c>
      <c r="BQ162" s="20">
        <f>LENGTH3-BJ162</f>
        <v>19.62618664814737</v>
      </c>
      <c r="BR162" s="45"/>
      <c r="BT162" s="39"/>
    </row>
    <row r="163" spans="1:72" ht="12.75">
      <c r="A163">
        <f t="shared" si="78"/>
        <v>157</v>
      </c>
      <c r="B163">
        <v>8.6791</v>
      </c>
      <c r="C163">
        <v>-55.9458</v>
      </c>
      <c r="D163">
        <v>93.3481</v>
      </c>
      <c r="E163" s="1">
        <f t="shared" si="79"/>
        <v>0.3644176175763154</v>
      </c>
      <c r="G163">
        <v>57.1876</v>
      </c>
      <c r="H163">
        <v>-65.3595</v>
      </c>
      <c r="I163">
        <v>86.1514</v>
      </c>
      <c r="J163" s="1">
        <f t="shared" si="80"/>
        <v>0.36433101707101206</v>
      </c>
      <c r="L163">
        <v>22.9249</v>
      </c>
      <c r="M163">
        <v>-106.4077</v>
      </c>
      <c r="N163">
        <v>82.6531</v>
      </c>
      <c r="O163" s="1">
        <f t="shared" si="81"/>
        <v>0.36441761757632063</v>
      </c>
      <c r="Q163">
        <v>18.54</v>
      </c>
      <c r="R163">
        <v>-61.556</v>
      </c>
      <c r="S163">
        <v>14.3843</v>
      </c>
      <c r="T163" s="1">
        <f t="shared" si="82"/>
        <v>0.3644176175763163</v>
      </c>
      <c r="V163" s="1">
        <f t="shared" si="60"/>
        <v>18.54</v>
      </c>
      <c r="W163" s="1">
        <f t="shared" si="61"/>
        <v>-61.556</v>
      </c>
      <c r="X163" s="1">
        <f t="shared" si="62"/>
        <v>307.625</v>
      </c>
      <c r="Y163" s="1">
        <f t="shared" si="83"/>
        <v>0.3644176175763163</v>
      </c>
      <c r="AA163" s="1">
        <f t="shared" si="63"/>
        <v>214.57702944737588</v>
      </c>
      <c r="AB163" s="1">
        <f t="shared" si="64"/>
        <v>224.85252743736282</v>
      </c>
      <c r="AC163" s="1">
        <f t="shared" si="65"/>
        <v>229.44118664814738</v>
      </c>
      <c r="AE163" s="1">
        <f t="shared" si="66"/>
        <v>49.93480560520888</v>
      </c>
      <c r="AF163" s="1">
        <f t="shared" si="67"/>
        <v>53.58288381022433</v>
      </c>
      <c r="AG163" s="1">
        <f t="shared" si="68"/>
        <v>53.51382245971597</v>
      </c>
      <c r="AI163" s="1">
        <f t="shared" si="69"/>
        <v>86.96924413766331</v>
      </c>
      <c r="AJ163" s="1">
        <f t="shared" si="70"/>
        <v>80.05457064125994</v>
      </c>
      <c r="AK163" s="1">
        <f t="shared" si="71"/>
        <v>78.67264412330009</v>
      </c>
      <c r="AN163" s="15">
        <f t="shared" si="72"/>
        <v>3.628864448156354</v>
      </c>
      <c r="AO163" s="15">
        <f t="shared" si="73"/>
        <v>32.10732561057827</v>
      </c>
      <c r="AP163" s="15">
        <f t="shared" si="74"/>
        <v>7.965753244516613</v>
      </c>
      <c r="AS163">
        <v>90</v>
      </c>
      <c r="AT163" s="1">
        <v>222.064</v>
      </c>
      <c r="AU163" s="1">
        <v>230.8</v>
      </c>
      <c r="AV163" s="1">
        <v>235.29</v>
      </c>
      <c r="BB163" s="24">
        <f t="shared" si="87"/>
        <v>158</v>
      </c>
      <c r="BC163" s="32">
        <f t="shared" si="75"/>
        <v>214.57702944737588</v>
      </c>
      <c r="BD163" s="1">
        <f t="shared" si="76"/>
        <v>224.85252743736282</v>
      </c>
      <c r="BE163" s="1">
        <f t="shared" si="77"/>
        <v>229.44118664814738</v>
      </c>
      <c r="BG163" s="24">
        <f t="shared" si="88"/>
        <v>158</v>
      </c>
      <c r="BH163" s="32">
        <f t="shared" si="84"/>
        <v>19.411970552624126</v>
      </c>
      <c r="BI163" s="20">
        <f t="shared" si="85"/>
        <v>9.789472562637172</v>
      </c>
      <c r="BJ163" s="20">
        <f t="shared" si="86"/>
        <v>5.274813351852629</v>
      </c>
      <c r="BK163" s="35"/>
      <c r="BL163" s="19"/>
      <c r="BM163" s="40"/>
      <c r="BN163" s="44">
        <f t="shared" si="89"/>
        <v>158</v>
      </c>
      <c r="BO163" s="32">
        <f>LENGTH1-BH163</f>
        <v>4.7310294473758745</v>
      </c>
      <c r="BP163" s="20">
        <f>LENGTH2-BI163</f>
        <v>14.293527437362826</v>
      </c>
      <c r="BQ163" s="20">
        <f>LENGTH3-BJ163</f>
        <v>19.62618664814737</v>
      </c>
      <c r="BR163" s="45"/>
      <c r="BT163" s="39"/>
    </row>
    <row r="164" spans="1:72" ht="12.75">
      <c r="A164">
        <f t="shared" si="78"/>
        <v>158</v>
      </c>
      <c r="B164">
        <v>8.4969</v>
      </c>
      <c r="C164">
        <v>-56.2614</v>
      </c>
      <c r="D164">
        <v>93.3481</v>
      </c>
      <c r="E164" s="1">
        <f t="shared" si="79"/>
        <v>0.3644176175763216</v>
      </c>
      <c r="G164">
        <v>57.0054</v>
      </c>
      <c r="H164">
        <v>-65.6751</v>
      </c>
      <c r="I164">
        <v>86.1514</v>
      </c>
      <c r="J164" s="1">
        <f t="shared" si="80"/>
        <v>0.3644176175763224</v>
      </c>
      <c r="L164">
        <v>22.7427</v>
      </c>
      <c r="M164">
        <v>-106.7233</v>
      </c>
      <c r="N164">
        <v>82.6531</v>
      </c>
      <c r="O164" s="1">
        <f t="shared" si="81"/>
        <v>0.36441761757631014</v>
      </c>
      <c r="Q164">
        <v>18.3578</v>
      </c>
      <c r="R164">
        <v>-61.8715</v>
      </c>
      <c r="S164">
        <v>14.3843</v>
      </c>
      <c r="T164" s="1">
        <f t="shared" si="82"/>
        <v>0.36433101707101384</v>
      </c>
      <c r="V164" s="1">
        <f t="shared" si="60"/>
        <v>18.3578</v>
      </c>
      <c r="W164" s="1">
        <f t="shared" si="61"/>
        <v>-61.8715</v>
      </c>
      <c r="X164" s="1">
        <f t="shared" si="62"/>
        <v>307.625</v>
      </c>
      <c r="Y164" s="1">
        <f t="shared" si="83"/>
        <v>0.36433101707101384</v>
      </c>
      <c r="AA164" s="1">
        <f t="shared" si="63"/>
        <v>214.5770268328602</v>
      </c>
      <c r="AB164" s="1">
        <f t="shared" si="64"/>
        <v>224.8525291289382</v>
      </c>
      <c r="AC164" s="1">
        <f t="shared" si="65"/>
        <v>229.4412061964023</v>
      </c>
      <c r="AE164" s="1">
        <f t="shared" si="66"/>
        <v>49.93480560520887</v>
      </c>
      <c r="AF164" s="1">
        <f t="shared" si="67"/>
        <v>53.582883810224324</v>
      </c>
      <c r="AG164" s="1">
        <f t="shared" si="68"/>
        <v>53.51382245971595</v>
      </c>
      <c r="AI164" s="1">
        <f t="shared" si="69"/>
        <v>86.96925732320433</v>
      </c>
      <c r="AJ164" s="1">
        <f t="shared" si="70"/>
        <v>80.05456818302987</v>
      </c>
      <c r="AK164" s="1">
        <f t="shared" si="71"/>
        <v>78.67261975403098</v>
      </c>
      <c r="AN164" s="15">
        <f t="shared" si="72"/>
        <v>3.6287662796062334</v>
      </c>
      <c r="AO164" s="15">
        <f t="shared" si="73"/>
        <v>32.10738969066093</v>
      </c>
      <c r="AP164" s="15">
        <f t="shared" si="74"/>
        <v>7.9657804134213075</v>
      </c>
      <c r="AS164">
        <v>89</v>
      </c>
      <c r="AT164" s="1">
        <v>221.986</v>
      </c>
      <c r="AU164" s="1">
        <v>230.328</v>
      </c>
      <c r="AV164" s="1">
        <v>234.881</v>
      </c>
      <c r="BB164" s="24">
        <f t="shared" si="87"/>
        <v>159</v>
      </c>
      <c r="BC164" s="32">
        <f t="shared" si="75"/>
        <v>214.5770268328602</v>
      </c>
      <c r="BD164" s="1">
        <f t="shared" si="76"/>
        <v>224.8525291289382</v>
      </c>
      <c r="BE164" s="1">
        <f t="shared" si="77"/>
        <v>229.4412061964023</v>
      </c>
      <c r="BG164" s="24">
        <f t="shared" si="88"/>
        <v>159</v>
      </c>
      <c r="BH164" s="32">
        <f t="shared" si="84"/>
        <v>19.41197316713979</v>
      </c>
      <c r="BI164" s="20">
        <f t="shared" si="85"/>
        <v>9.789470871061809</v>
      </c>
      <c r="BJ164" s="20">
        <f t="shared" si="86"/>
        <v>5.274793803597703</v>
      </c>
      <c r="BK164" s="35"/>
      <c r="BL164" s="19"/>
      <c r="BM164" s="40"/>
      <c r="BN164" s="44">
        <f t="shared" si="89"/>
        <v>159</v>
      </c>
      <c r="BO164" s="32">
        <f>LENGTH1-BH164</f>
        <v>4.731026832860209</v>
      </c>
      <c r="BP164" s="20">
        <f>LENGTH2-BI164</f>
        <v>14.29352912893819</v>
      </c>
      <c r="BQ164" s="20">
        <f>LENGTH3-BJ164</f>
        <v>19.626206196402297</v>
      </c>
      <c r="BR164" s="45"/>
      <c r="BT164" s="39"/>
    </row>
    <row r="165" spans="1:72" ht="12.75">
      <c r="A165">
        <f t="shared" si="78"/>
        <v>159</v>
      </c>
      <c r="B165">
        <v>8.3148</v>
      </c>
      <c r="C165">
        <v>-56.5769</v>
      </c>
      <c r="D165">
        <v>93.3481</v>
      </c>
      <c r="E165" s="1">
        <f t="shared" si="79"/>
        <v>0.36428101789689804</v>
      </c>
      <c r="G165">
        <v>56.8232</v>
      </c>
      <c r="H165">
        <v>-65.9907</v>
      </c>
      <c r="I165">
        <v>86.1514</v>
      </c>
      <c r="J165" s="1">
        <f t="shared" si="80"/>
        <v>0.3644176175763224</v>
      </c>
      <c r="L165">
        <v>22.5605</v>
      </c>
      <c r="M165">
        <v>-107.0388</v>
      </c>
      <c r="N165">
        <v>82.6531</v>
      </c>
      <c r="O165" s="1">
        <f t="shared" si="81"/>
        <v>0.36433101707101384</v>
      </c>
      <c r="Q165">
        <v>18.1756</v>
      </c>
      <c r="R165">
        <v>-62.1871</v>
      </c>
      <c r="S165">
        <v>14.3843</v>
      </c>
      <c r="T165" s="1">
        <f t="shared" si="82"/>
        <v>0.3644176175763224</v>
      </c>
      <c r="V165" s="1">
        <f t="shared" si="60"/>
        <v>18.1756</v>
      </c>
      <c r="W165" s="1">
        <f t="shared" si="61"/>
        <v>-62.1871</v>
      </c>
      <c r="X165" s="1">
        <f t="shared" si="62"/>
        <v>307.625</v>
      </c>
      <c r="Y165" s="1">
        <f t="shared" si="83"/>
        <v>0.3644176175763224</v>
      </c>
      <c r="AA165" s="1">
        <f t="shared" si="63"/>
        <v>214.57702485189324</v>
      </c>
      <c r="AB165" s="1">
        <f t="shared" si="64"/>
        <v>224.8525291289382</v>
      </c>
      <c r="AC165" s="1">
        <f t="shared" si="65"/>
        <v>229.44118664814738</v>
      </c>
      <c r="AE165" s="1">
        <f t="shared" si="66"/>
        <v>49.93472731366418</v>
      </c>
      <c r="AF165" s="1">
        <f t="shared" si="67"/>
        <v>53.58280720333714</v>
      </c>
      <c r="AG165" s="1">
        <f t="shared" si="68"/>
        <v>53.51379583901706</v>
      </c>
      <c r="AI165" s="1">
        <f t="shared" si="69"/>
        <v>86.96926731366722</v>
      </c>
      <c r="AJ165" s="1">
        <f t="shared" si="70"/>
        <v>80.05456818302987</v>
      </c>
      <c r="AK165" s="1">
        <f t="shared" si="71"/>
        <v>78.67264412330009</v>
      </c>
      <c r="AN165" s="15">
        <f t="shared" si="72"/>
        <v>3.628858000044036</v>
      </c>
      <c r="AO165" s="15">
        <f t="shared" si="73"/>
        <v>32.10736350974626</v>
      </c>
      <c r="AP165" s="15">
        <f t="shared" si="74"/>
        <v>7.965671832928892</v>
      </c>
      <c r="AS165">
        <v>88</v>
      </c>
      <c r="AT165" s="1">
        <v>221.912</v>
      </c>
      <c r="AU165" s="1">
        <v>229.86</v>
      </c>
      <c r="AV165" s="1">
        <v>234.475</v>
      </c>
      <c r="BB165" s="24">
        <f t="shared" si="87"/>
        <v>160</v>
      </c>
      <c r="BC165" s="32">
        <f t="shared" si="75"/>
        <v>214.57702485189324</v>
      </c>
      <c r="BD165" s="1">
        <f t="shared" si="76"/>
        <v>224.8525291289382</v>
      </c>
      <c r="BE165" s="1">
        <f t="shared" si="77"/>
        <v>229.44118664814738</v>
      </c>
      <c r="BG165" s="24">
        <f t="shared" si="88"/>
        <v>160</v>
      </c>
      <c r="BH165" s="32">
        <f t="shared" si="84"/>
        <v>19.411975148106762</v>
      </c>
      <c r="BI165" s="20">
        <f t="shared" si="85"/>
        <v>9.789470871061809</v>
      </c>
      <c r="BJ165" s="20">
        <f t="shared" si="86"/>
        <v>5.274813351852629</v>
      </c>
      <c r="BK165" s="35"/>
      <c r="BL165" s="19"/>
      <c r="BM165" s="40"/>
      <c r="BN165" s="44">
        <f t="shared" si="89"/>
        <v>160</v>
      </c>
      <c r="BO165" s="32">
        <f>LENGTH1-BH165</f>
        <v>4.731024851893238</v>
      </c>
      <c r="BP165" s="20">
        <f>LENGTH2-BI165</f>
        <v>14.29352912893819</v>
      </c>
      <c r="BQ165" s="20">
        <f>LENGTH3-BJ165</f>
        <v>19.62618664814737</v>
      </c>
      <c r="BR165" s="45"/>
      <c r="BT165" s="39"/>
    </row>
    <row r="166" spans="1:72" ht="12.75">
      <c r="A166">
        <f t="shared" si="78"/>
        <v>160</v>
      </c>
      <c r="B166">
        <v>8.1191</v>
      </c>
      <c r="C166">
        <v>-56.9157</v>
      </c>
      <c r="D166">
        <v>93.3481</v>
      </c>
      <c r="E166" s="1">
        <f t="shared" si="79"/>
        <v>0.39125941522217655</v>
      </c>
      <c r="G166">
        <v>56.6276</v>
      </c>
      <c r="H166">
        <v>-66.3295</v>
      </c>
      <c r="I166">
        <v>86.1514</v>
      </c>
      <c r="J166" s="1">
        <f t="shared" si="80"/>
        <v>0.3912094068398588</v>
      </c>
      <c r="L166">
        <v>22.3649</v>
      </c>
      <c r="M166">
        <v>-107.3776</v>
      </c>
      <c r="N166">
        <v>82.6531</v>
      </c>
      <c r="O166" s="1">
        <f t="shared" si="81"/>
        <v>0.3912094068398729</v>
      </c>
      <c r="Q166">
        <v>17.98</v>
      </c>
      <c r="R166">
        <v>-62.5259</v>
      </c>
      <c r="S166">
        <v>14.3843</v>
      </c>
      <c r="T166" s="1">
        <f t="shared" si="82"/>
        <v>0.39120940683986494</v>
      </c>
      <c r="V166" s="1">
        <f t="shared" si="60"/>
        <v>17.98</v>
      </c>
      <c r="W166" s="1">
        <f t="shared" si="61"/>
        <v>-62.5259</v>
      </c>
      <c r="X166" s="1">
        <f t="shared" si="62"/>
        <v>307.625</v>
      </c>
      <c r="Y166" s="1">
        <f t="shared" si="83"/>
        <v>0.39120940683986494</v>
      </c>
      <c r="AA166" s="1">
        <f t="shared" si="63"/>
        <v>214.57702944737588</v>
      </c>
      <c r="AB166" s="1">
        <f t="shared" si="64"/>
        <v>224.8525291289382</v>
      </c>
      <c r="AC166" s="1">
        <f t="shared" si="65"/>
        <v>229.44118664814738</v>
      </c>
      <c r="AE166" s="1">
        <f t="shared" si="66"/>
        <v>49.93482445728632</v>
      </c>
      <c r="AF166" s="1">
        <f t="shared" si="67"/>
        <v>53.58280720333716</v>
      </c>
      <c r="AG166" s="1">
        <f t="shared" si="68"/>
        <v>53.51382245971596</v>
      </c>
      <c r="AI166" s="1">
        <f t="shared" si="69"/>
        <v>86.96924413766331</v>
      </c>
      <c r="AJ166" s="1">
        <f t="shared" si="70"/>
        <v>80.05456818302987</v>
      </c>
      <c r="AK166" s="1">
        <f t="shared" si="71"/>
        <v>78.67264412330009</v>
      </c>
      <c r="AN166" s="15">
        <f t="shared" si="72"/>
        <v>3.628843093195818</v>
      </c>
      <c r="AO166" s="15">
        <f t="shared" si="73"/>
        <v>32.10736350974624</v>
      </c>
      <c r="AP166" s="15">
        <f t="shared" si="74"/>
        <v>7.9657532445166135</v>
      </c>
      <c r="AS166">
        <v>87</v>
      </c>
      <c r="AT166" s="1">
        <v>221.842</v>
      </c>
      <c r="AU166" s="1">
        <v>229.395</v>
      </c>
      <c r="AV166" s="1">
        <v>234.073</v>
      </c>
      <c r="BB166" s="24">
        <f t="shared" si="87"/>
        <v>161</v>
      </c>
      <c r="BC166" s="32">
        <f t="shared" si="75"/>
        <v>214.57702944737588</v>
      </c>
      <c r="BD166" s="1">
        <f t="shared" si="76"/>
        <v>224.8525291289382</v>
      </c>
      <c r="BE166" s="1">
        <f t="shared" si="77"/>
        <v>229.44118664814738</v>
      </c>
      <c r="BG166" s="24">
        <f t="shared" si="88"/>
        <v>161</v>
      </c>
      <c r="BH166" s="32">
        <f t="shared" si="84"/>
        <v>19.411970552624126</v>
      </c>
      <c r="BI166" s="20">
        <f t="shared" si="85"/>
        <v>9.789470871061809</v>
      </c>
      <c r="BJ166" s="20">
        <f t="shared" si="86"/>
        <v>5.274813351852629</v>
      </c>
      <c r="BK166" s="35"/>
      <c r="BL166" s="19"/>
      <c r="BM166" s="40"/>
      <c r="BN166" s="44">
        <f t="shared" si="89"/>
        <v>161</v>
      </c>
      <c r="BO166" s="32">
        <f>LENGTH1-BH166</f>
        <v>4.7310294473758745</v>
      </c>
      <c r="BP166" s="20">
        <f>LENGTH2-BI166</f>
        <v>14.29352912893819</v>
      </c>
      <c r="BQ166" s="20">
        <f>LENGTH3-BJ166</f>
        <v>19.62618664814737</v>
      </c>
      <c r="BR166" s="45"/>
      <c r="BT166" s="39"/>
    </row>
    <row r="167" spans="1:72" ht="12.75">
      <c r="A167">
        <f t="shared" si="78"/>
        <v>161</v>
      </c>
      <c r="B167">
        <v>7.9346</v>
      </c>
      <c r="C167">
        <v>-57.2353</v>
      </c>
      <c r="D167">
        <v>93.3481</v>
      </c>
      <c r="E167" s="1">
        <f t="shared" si="79"/>
        <v>0.369031719503894</v>
      </c>
      <c r="G167">
        <v>56.4431</v>
      </c>
      <c r="H167">
        <v>-66.649</v>
      </c>
      <c r="I167">
        <v>86.1514</v>
      </c>
      <c r="J167" s="1">
        <f t="shared" si="80"/>
        <v>0.3689451178698577</v>
      </c>
      <c r="L167">
        <v>22.1804</v>
      </c>
      <c r="M167">
        <v>-107.6972</v>
      </c>
      <c r="N167">
        <v>82.6531</v>
      </c>
      <c r="O167" s="1">
        <f t="shared" si="81"/>
        <v>0.3690317195038879</v>
      </c>
      <c r="Q167">
        <v>17.7955</v>
      </c>
      <c r="R167">
        <v>-62.8455</v>
      </c>
      <c r="S167">
        <v>14.3843</v>
      </c>
      <c r="T167" s="1">
        <f t="shared" si="82"/>
        <v>0.369031719503894</v>
      </c>
      <c r="V167" s="1">
        <f t="shared" si="60"/>
        <v>17.7955</v>
      </c>
      <c r="W167" s="1">
        <f t="shared" si="61"/>
        <v>-62.8455</v>
      </c>
      <c r="X167" s="1">
        <f t="shared" si="62"/>
        <v>307.625</v>
      </c>
      <c r="Y167" s="1">
        <f t="shared" si="83"/>
        <v>0.369031719503894</v>
      </c>
      <c r="AA167" s="1">
        <f t="shared" si="63"/>
        <v>214.57702944737588</v>
      </c>
      <c r="AB167" s="1">
        <f t="shared" si="64"/>
        <v>224.85252743736282</v>
      </c>
      <c r="AC167" s="1">
        <f t="shared" si="65"/>
        <v>229.44118664814738</v>
      </c>
      <c r="AE167" s="1">
        <f t="shared" si="66"/>
        <v>49.93480560520887</v>
      </c>
      <c r="AF167" s="1">
        <f t="shared" si="67"/>
        <v>53.582883810224324</v>
      </c>
      <c r="AG167" s="1">
        <f t="shared" si="68"/>
        <v>53.51382245971595</v>
      </c>
      <c r="AI167" s="1">
        <f t="shared" si="69"/>
        <v>86.96924413766331</v>
      </c>
      <c r="AJ167" s="1">
        <f t="shared" si="70"/>
        <v>80.05457064125994</v>
      </c>
      <c r="AK167" s="1">
        <f t="shared" si="71"/>
        <v>78.67264412330009</v>
      </c>
      <c r="AN167" s="15">
        <f t="shared" si="72"/>
        <v>3.6288644481563543</v>
      </c>
      <c r="AO167" s="15">
        <f t="shared" si="73"/>
        <v>32.10732561057826</v>
      </c>
      <c r="AP167" s="15">
        <f t="shared" si="74"/>
        <v>7.9657532445166135</v>
      </c>
      <c r="AS167">
        <v>86</v>
      </c>
      <c r="AT167" s="1">
        <v>221.777</v>
      </c>
      <c r="AU167" s="1">
        <v>228.933</v>
      </c>
      <c r="AV167" s="1">
        <v>233.673</v>
      </c>
      <c r="BB167" s="24">
        <f t="shared" si="87"/>
        <v>162</v>
      </c>
      <c r="BC167" s="32">
        <f t="shared" si="75"/>
        <v>214.57702944737588</v>
      </c>
      <c r="BD167" s="1">
        <f t="shared" si="76"/>
        <v>224.85252743736282</v>
      </c>
      <c r="BE167" s="1">
        <f t="shared" si="77"/>
        <v>229.44118664814738</v>
      </c>
      <c r="BG167" s="24">
        <f t="shared" si="88"/>
        <v>162</v>
      </c>
      <c r="BH167" s="32">
        <f t="shared" si="84"/>
        <v>19.411970552624126</v>
      </c>
      <c r="BI167" s="20">
        <f t="shared" si="85"/>
        <v>9.789472562637172</v>
      </c>
      <c r="BJ167" s="20">
        <f t="shared" si="86"/>
        <v>5.274813351852629</v>
      </c>
      <c r="BK167" s="35"/>
      <c r="BL167" s="19"/>
      <c r="BM167" s="40"/>
      <c r="BN167" s="44">
        <f t="shared" si="89"/>
        <v>162</v>
      </c>
      <c r="BO167" s="32">
        <f>LENGTH1-BH167</f>
        <v>4.7310294473758745</v>
      </c>
      <c r="BP167" s="20">
        <f>LENGTH2-BI167</f>
        <v>14.293527437362826</v>
      </c>
      <c r="BQ167" s="20">
        <f>LENGTH3-BJ167</f>
        <v>19.62618664814737</v>
      </c>
      <c r="BR167" s="45"/>
      <c r="BT167" s="39"/>
    </row>
    <row r="168" spans="1:72" ht="12.75">
      <c r="A168">
        <f t="shared" si="78"/>
        <v>162</v>
      </c>
      <c r="B168">
        <v>7.7397</v>
      </c>
      <c r="C168">
        <v>-57.573</v>
      </c>
      <c r="D168">
        <v>93.3481</v>
      </c>
      <c r="E168" s="1">
        <f t="shared" si="79"/>
        <v>0.3899067837316999</v>
      </c>
      <c r="G168">
        <v>56.2481</v>
      </c>
      <c r="H168">
        <v>-66.9868</v>
      </c>
      <c r="I168">
        <v>86.1514</v>
      </c>
      <c r="J168" s="1">
        <f t="shared" si="80"/>
        <v>0.3900433822025456</v>
      </c>
      <c r="L168">
        <v>21.9854</v>
      </c>
      <c r="M168">
        <v>-108.0349</v>
      </c>
      <c r="N168">
        <v>82.6531</v>
      </c>
      <c r="O168" s="1">
        <f t="shared" si="81"/>
        <v>0.3899567796564112</v>
      </c>
      <c r="Q168">
        <v>17.6005</v>
      </c>
      <c r="R168">
        <v>-63.1832</v>
      </c>
      <c r="S168">
        <v>14.3843</v>
      </c>
      <c r="T168" s="1">
        <f t="shared" si="82"/>
        <v>0.3899567796564112</v>
      </c>
      <c r="V168" s="1">
        <f t="shared" si="60"/>
        <v>17.6005</v>
      </c>
      <c r="W168" s="1">
        <f t="shared" si="61"/>
        <v>-63.1832</v>
      </c>
      <c r="X168" s="1">
        <f t="shared" si="62"/>
        <v>307.625</v>
      </c>
      <c r="Y168" s="1">
        <f t="shared" si="83"/>
        <v>0.3899567796564112</v>
      </c>
      <c r="AA168" s="1">
        <f t="shared" si="63"/>
        <v>214.57702485189324</v>
      </c>
      <c r="AB168" s="1">
        <f t="shared" si="64"/>
        <v>224.8525291289382</v>
      </c>
      <c r="AC168" s="1">
        <f t="shared" si="65"/>
        <v>229.44118664814738</v>
      </c>
      <c r="AE168" s="1">
        <f t="shared" si="66"/>
        <v>49.93472731366418</v>
      </c>
      <c r="AF168" s="1">
        <f t="shared" si="67"/>
        <v>53.58280720333715</v>
      </c>
      <c r="AG168" s="1">
        <f t="shared" si="68"/>
        <v>53.51379583901706</v>
      </c>
      <c r="AI168" s="1">
        <f t="shared" si="69"/>
        <v>86.96926731366722</v>
      </c>
      <c r="AJ168" s="1">
        <f t="shared" si="70"/>
        <v>80.05456818302987</v>
      </c>
      <c r="AK168" s="1">
        <f t="shared" si="71"/>
        <v>78.67264412330009</v>
      </c>
      <c r="AN168" s="15">
        <f t="shared" si="72"/>
        <v>3.6288580000440356</v>
      </c>
      <c r="AO168" s="15">
        <f t="shared" si="73"/>
        <v>32.10736350974624</v>
      </c>
      <c r="AP168" s="15">
        <f t="shared" si="74"/>
        <v>7.9656718329288925</v>
      </c>
      <c r="AS168">
        <v>85</v>
      </c>
      <c r="AT168" s="1">
        <v>221.716</v>
      </c>
      <c r="AU168" s="1">
        <v>228.475</v>
      </c>
      <c r="AV168" s="1">
        <v>233.278</v>
      </c>
      <c r="BB168" s="24">
        <f t="shared" si="87"/>
        <v>163</v>
      </c>
      <c r="BC168" s="32">
        <f t="shared" si="75"/>
        <v>214.57702485189324</v>
      </c>
      <c r="BD168" s="1">
        <f t="shared" si="76"/>
        <v>224.8525291289382</v>
      </c>
      <c r="BE168" s="1">
        <f t="shared" si="77"/>
        <v>229.44118664814738</v>
      </c>
      <c r="BG168" s="24">
        <f t="shared" si="88"/>
        <v>163</v>
      </c>
      <c r="BH168" s="32">
        <f t="shared" si="84"/>
        <v>19.411975148106762</v>
      </c>
      <c r="BI168" s="20">
        <f t="shared" si="85"/>
        <v>9.789470871061809</v>
      </c>
      <c r="BJ168" s="20">
        <f t="shared" si="86"/>
        <v>5.274813351852629</v>
      </c>
      <c r="BK168" s="35"/>
      <c r="BL168" s="19"/>
      <c r="BM168" s="40"/>
      <c r="BN168" s="44">
        <f t="shared" si="89"/>
        <v>163</v>
      </c>
      <c r="BO168" s="32">
        <f>LENGTH1-BH168</f>
        <v>4.731024851893238</v>
      </c>
      <c r="BP168" s="20">
        <f>LENGTH2-BI168</f>
        <v>14.29352912893819</v>
      </c>
      <c r="BQ168" s="20">
        <f>LENGTH3-BJ168</f>
        <v>19.62618664814737</v>
      </c>
      <c r="BR168" s="45"/>
      <c r="BT168" s="39"/>
    </row>
    <row r="169" spans="1:72" ht="12.75">
      <c r="A169">
        <f t="shared" si="78"/>
        <v>163</v>
      </c>
      <c r="B169">
        <v>7.5559</v>
      </c>
      <c r="C169">
        <v>-57.8912</v>
      </c>
      <c r="D169">
        <v>93.3481</v>
      </c>
      <c r="E169" s="1">
        <f t="shared" si="79"/>
        <v>0.3674692912339727</v>
      </c>
      <c r="G169">
        <v>56.0644</v>
      </c>
      <c r="H169">
        <v>-67.305</v>
      </c>
      <c r="I169">
        <v>86.1514</v>
      </c>
      <c r="J169" s="1">
        <f t="shared" si="80"/>
        <v>0.3674192836528909</v>
      </c>
      <c r="L169">
        <v>21.8017</v>
      </c>
      <c r="M169">
        <v>-108.3531</v>
      </c>
      <c r="N169">
        <v>82.6531</v>
      </c>
      <c r="O169" s="1">
        <f t="shared" si="81"/>
        <v>0.3674192836528891</v>
      </c>
      <c r="Q169">
        <v>17.4168</v>
      </c>
      <c r="R169">
        <v>-63.5014</v>
      </c>
      <c r="S169">
        <v>14.3843</v>
      </c>
      <c r="T169" s="1">
        <f t="shared" si="82"/>
        <v>0.36741928365288473</v>
      </c>
      <c r="V169" s="1">
        <f t="shared" si="60"/>
        <v>17.4168</v>
      </c>
      <c r="W169" s="1">
        <f t="shared" si="61"/>
        <v>-63.5014</v>
      </c>
      <c r="X169" s="1">
        <f t="shared" si="62"/>
        <v>307.625</v>
      </c>
      <c r="Y169" s="1">
        <f t="shared" si="83"/>
        <v>0.36741928365288473</v>
      </c>
      <c r="AA169" s="1">
        <f t="shared" si="63"/>
        <v>214.57702944737585</v>
      </c>
      <c r="AB169" s="1">
        <f t="shared" si="64"/>
        <v>224.8525291289382</v>
      </c>
      <c r="AC169" s="1">
        <f t="shared" si="65"/>
        <v>229.44118664814738</v>
      </c>
      <c r="AE169" s="1">
        <f t="shared" si="66"/>
        <v>49.93482445728632</v>
      </c>
      <c r="AF169" s="1">
        <f t="shared" si="67"/>
        <v>53.58280720333714</v>
      </c>
      <c r="AG169" s="1">
        <f t="shared" si="68"/>
        <v>53.51382245971596</v>
      </c>
      <c r="AI169" s="1">
        <f t="shared" si="69"/>
        <v>86.96924413766344</v>
      </c>
      <c r="AJ169" s="1">
        <f t="shared" si="70"/>
        <v>80.05456818302987</v>
      </c>
      <c r="AK169" s="1">
        <f t="shared" si="71"/>
        <v>78.67264412330009</v>
      </c>
      <c r="AN169" s="15">
        <f t="shared" si="72"/>
        <v>3.628843093195815</v>
      </c>
      <c r="AO169" s="15">
        <f t="shared" si="73"/>
        <v>32.10736350974626</v>
      </c>
      <c r="AP169" s="15">
        <f t="shared" si="74"/>
        <v>7.96575324451661</v>
      </c>
      <c r="AS169">
        <v>84</v>
      </c>
      <c r="AT169" s="1">
        <v>221.658</v>
      </c>
      <c r="AU169" s="1">
        <v>228.02</v>
      </c>
      <c r="AV169" s="1">
        <v>232.885</v>
      </c>
      <c r="BB169" s="24">
        <f t="shared" si="87"/>
        <v>164</v>
      </c>
      <c r="BC169" s="32">
        <f t="shared" si="75"/>
        <v>214.57702944737585</v>
      </c>
      <c r="BD169" s="1">
        <f t="shared" si="76"/>
        <v>224.8525291289382</v>
      </c>
      <c r="BE169" s="1">
        <f t="shared" si="77"/>
        <v>229.44118664814738</v>
      </c>
      <c r="BG169" s="24">
        <f t="shared" si="88"/>
        <v>164</v>
      </c>
      <c r="BH169" s="32">
        <f t="shared" si="84"/>
        <v>19.411970552624155</v>
      </c>
      <c r="BI169" s="20">
        <f t="shared" si="85"/>
        <v>9.789470871061809</v>
      </c>
      <c r="BJ169" s="20">
        <f t="shared" si="86"/>
        <v>5.274813351852629</v>
      </c>
      <c r="BK169" s="35"/>
      <c r="BL169" s="19"/>
      <c r="BM169" s="40"/>
      <c r="BN169" s="44">
        <f t="shared" si="89"/>
        <v>164</v>
      </c>
      <c r="BO169" s="32">
        <f>LENGTH1-BH169</f>
        <v>4.731029447375846</v>
      </c>
      <c r="BP169" s="20">
        <f>LENGTH2-BI169</f>
        <v>14.29352912893819</v>
      </c>
      <c r="BQ169" s="20">
        <f>LENGTH3-BJ169</f>
        <v>19.62618664814737</v>
      </c>
      <c r="BR169" s="45"/>
      <c r="BT169" s="39"/>
    </row>
    <row r="170" spans="1:72" ht="12.75">
      <c r="A170">
        <f t="shared" si="78"/>
        <v>164</v>
      </c>
      <c r="B170">
        <v>7.3597</v>
      </c>
      <c r="C170">
        <v>-58.2311</v>
      </c>
      <c r="D170">
        <v>93.3481</v>
      </c>
      <c r="E170" s="1">
        <f t="shared" si="79"/>
        <v>0.39246203638059074</v>
      </c>
      <c r="G170">
        <v>55.8682</v>
      </c>
      <c r="H170">
        <v>-67.6448</v>
      </c>
      <c r="I170">
        <v>86.1514</v>
      </c>
      <c r="J170" s="1">
        <f t="shared" si="80"/>
        <v>0.3923754324623253</v>
      </c>
      <c r="L170">
        <v>21.6055</v>
      </c>
      <c r="M170">
        <v>-108.693</v>
      </c>
      <c r="N170">
        <v>82.6531</v>
      </c>
      <c r="O170" s="1">
        <f t="shared" si="81"/>
        <v>0.3924620363805912</v>
      </c>
      <c r="Q170">
        <v>17.2206</v>
      </c>
      <c r="R170">
        <v>-63.8412</v>
      </c>
      <c r="S170">
        <v>14.3843</v>
      </c>
      <c r="T170" s="1">
        <f t="shared" si="82"/>
        <v>0.3923754324623315</v>
      </c>
      <c r="V170" s="1">
        <f t="shared" si="60"/>
        <v>17.2206</v>
      </c>
      <c r="W170" s="1">
        <f t="shared" si="61"/>
        <v>-63.8412</v>
      </c>
      <c r="X170" s="1">
        <f t="shared" si="62"/>
        <v>307.625</v>
      </c>
      <c r="Y170" s="1">
        <f t="shared" si="83"/>
        <v>0.3923754324623315</v>
      </c>
      <c r="AA170" s="1">
        <f t="shared" si="63"/>
        <v>214.5770268328602</v>
      </c>
      <c r="AB170" s="1">
        <f t="shared" si="64"/>
        <v>224.8525291289382</v>
      </c>
      <c r="AC170" s="1">
        <f t="shared" si="65"/>
        <v>229.4412061964023</v>
      </c>
      <c r="AE170" s="1">
        <f t="shared" si="66"/>
        <v>49.93480560520888</v>
      </c>
      <c r="AF170" s="1">
        <f t="shared" si="67"/>
        <v>53.582883810224324</v>
      </c>
      <c r="AG170" s="1">
        <f t="shared" si="68"/>
        <v>53.51382245971596</v>
      </c>
      <c r="AI170" s="1">
        <f t="shared" si="69"/>
        <v>86.96925732320433</v>
      </c>
      <c r="AJ170" s="1">
        <f t="shared" si="70"/>
        <v>80.05456818302987</v>
      </c>
      <c r="AK170" s="1">
        <f t="shared" si="71"/>
        <v>78.67261975403098</v>
      </c>
      <c r="AN170" s="15">
        <f t="shared" si="72"/>
        <v>3.6287662796062388</v>
      </c>
      <c r="AO170" s="15">
        <f t="shared" si="73"/>
        <v>32.10738969066093</v>
      </c>
      <c r="AP170" s="15">
        <f t="shared" si="74"/>
        <v>7.965780413421306</v>
      </c>
      <c r="AS170">
        <v>83</v>
      </c>
      <c r="AT170" s="1">
        <v>221.606</v>
      </c>
      <c r="AU170" s="1">
        <v>227.569</v>
      </c>
      <c r="AV170" s="1">
        <v>232.497</v>
      </c>
      <c r="BB170" s="24">
        <f t="shared" si="87"/>
        <v>165</v>
      </c>
      <c r="BC170" s="32">
        <f t="shared" si="75"/>
        <v>214.5770268328602</v>
      </c>
      <c r="BD170" s="1">
        <f t="shared" si="76"/>
        <v>224.8525291289382</v>
      </c>
      <c r="BE170" s="1">
        <f t="shared" si="77"/>
        <v>229.4412061964023</v>
      </c>
      <c r="BG170" s="24">
        <f t="shared" si="88"/>
        <v>165</v>
      </c>
      <c r="BH170" s="32">
        <f t="shared" si="84"/>
        <v>19.41197316713979</v>
      </c>
      <c r="BI170" s="20">
        <f t="shared" si="85"/>
        <v>9.789470871061809</v>
      </c>
      <c r="BJ170" s="20">
        <f t="shared" si="86"/>
        <v>5.274793803597703</v>
      </c>
      <c r="BK170" s="35"/>
      <c r="BL170" s="19"/>
      <c r="BM170" s="40"/>
      <c r="BN170" s="44">
        <f t="shared" si="89"/>
        <v>165</v>
      </c>
      <c r="BO170" s="32">
        <f>LENGTH1-BH170</f>
        <v>4.731026832860209</v>
      </c>
      <c r="BP170" s="20">
        <f>LENGTH2-BI170</f>
        <v>14.29352912893819</v>
      </c>
      <c r="BQ170" s="20">
        <f>LENGTH3-BJ170</f>
        <v>19.626206196402297</v>
      </c>
      <c r="BR170" s="45"/>
      <c r="BT170" s="39"/>
    </row>
    <row r="171" spans="1:72" ht="12.75">
      <c r="A171">
        <f t="shared" si="78"/>
        <v>165</v>
      </c>
      <c r="B171">
        <v>7.1759</v>
      </c>
      <c r="C171">
        <v>-58.5495</v>
      </c>
      <c r="D171">
        <v>93.3481</v>
      </c>
      <c r="E171" s="1">
        <f t="shared" si="79"/>
        <v>0.3676424893833716</v>
      </c>
      <c r="G171">
        <v>55.6844</v>
      </c>
      <c r="H171">
        <v>-67.9632</v>
      </c>
      <c r="I171">
        <v>86.1514</v>
      </c>
      <c r="J171" s="1">
        <f t="shared" si="80"/>
        <v>0.3676424893833681</v>
      </c>
      <c r="L171">
        <v>21.4216</v>
      </c>
      <c r="M171">
        <v>-109.0114</v>
      </c>
      <c r="N171">
        <v>82.6531</v>
      </c>
      <c r="O171" s="1">
        <f t="shared" si="81"/>
        <v>0.36769249380426194</v>
      </c>
      <c r="Q171">
        <v>17.0367</v>
      </c>
      <c r="R171">
        <v>-64.1597</v>
      </c>
      <c r="S171">
        <v>14.3843</v>
      </c>
      <c r="T171" s="1">
        <f t="shared" si="82"/>
        <v>0.3677790913034625</v>
      </c>
      <c r="V171" s="1">
        <f t="shared" si="60"/>
        <v>17.0367</v>
      </c>
      <c r="W171" s="1">
        <f t="shared" si="61"/>
        <v>-64.1597</v>
      </c>
      <c r="X171" s="1">
        <f t="shared" si="62"/>
        <v>307.625</v>
      </c>
      <c r="Y171" s="1">
        <f t="shared" si="83"/>
        <v>0.3677790913034625</v>
      </c>
      <c r="AA171" s="1">
        <f t="shared" si="63"/>
        <v>214.57702485189324</v>
      </c>
      <c r="AB171" s="1">
        <f t="shared" si="64"/>
        <v>224.8525446253611</v>
      </c>
      <c r="AC171" s="1">
        <f t="shared" si="65"/>
        <v>229.44118664814738</v>
      </c>
      <c r="AE171" s="1">
        <f t="shared" si="66"/>
        <v>49.93480560520887</v>
      </c>
      <c r="AF171" s="1">
        <f t="shared" si="67"/>
        <v>53.582947753646394</v>
      </c>
      <c r="AG171" s="1">
        <f t="shared" si="68"/>
        <v>53.51379583901706</v>
      </c>
      <c r="AI171" s="1">
        <f t="shared" si="69"/>
        <v>86.96926731366722</v>
      </c>
      <c r="AJ171" s="1">
        <f t="shared" si="70"/>
        <v>80.05454566335754</v>
      </c>
      <c r="AK171" s="1">
        <f t="shared" si="71"/>
        <v>78.67264412330009</v>
      </c>
      <c r="AN171" s="15">
        <f t="shared" si="72"/>
        <v>3.628883499029506</v>
      </c>
      <c r="AO171" s="15">
        <f t="shared" si="73"/>
        <v>32.107371015299485</v>
      </c>
      <c r="AP171" s="15">
        <f t="shared" si="74"/>
        <v>7.965671832928892</v>
      </c>
      <c r="AS171">
        <v>82</v>
      </c>
      <c r="AT171" s="1">
        <v>221.557</v>
      </c>
      <c r="AU171" s="1">
        <v>227.121</v>
      </c>
      <c r="AV171" s="1">
        <v>232.111</v>
      </c>
      <c r="BB171" s="24">
        <f t="shared" si="87"/>
        <v>166</v>
      </c>
      <c r="BC171" s="32">
        <f t="shared" si="75"/>
        <v>214.57702485189324</v>
      </c>
      <c r="BD171" s="1">
        <f t="shared" si="76"/>
        <v>224.8525446253611</v>
      </c>
      <c r="BE171" s="1">
        <f t="shared" si="77"/>
        <v>229.44118664814738</v>
      </c>
      <c r="BG171" s="24">
        <f t="shared" si="88"/>
        <v>166</v>
      </c>
      <c r="BH171" s="32">
        <f t="shared" si="84"/>
        <v>19.411975148106762</v>
      </c>
      <c r="BI171" s="20">
        <f t="shared" si="85"/>
        <v>9.78945537463889</v>
      </c>
      <c r="BJ171" s="20">
        <f t="shared" si="86"/>
        <v>5.274813351852629</v>
      </c>
      <c r="BK171" s="35"/>
      <c r="BL171" s="19"/>
      <c r="BM171" s="40"/>
      <c r="BN171" s="44">
        <f t="shared" si="89"/>
        <v>166</v>
      </c>
      <c r="BO171" s="32">
        <f>LENGTH1-BH171</f>
        <v>4.731024851893238</v>
      </c>
      <c r="BP171" s="20">
        <f>LENGTH2-BI171</f>
        <v>14.293544625361108</v>
      </c>
      <c r="BQ171" s="20">
        <f>LENGTH3-BJ171</f>
        <v>19.62618664814737</v>
      </c>
      <c r="BR171" s="45"/>
      <c r="BT171" s="39"/>
    </row>
    <row r="172" spans="1:72" ht="12.75">
      <c r="A172">
        <f t="shared" si="78"/>
        <v>166</v>
      </c>
      <c r="B172">
        <v>6.9802</v>
      </c>
      <c r="C172">
        <v>-58.8885</v>
      </c>
      <c r="D172">
        <v>93.3481</v>
      </c>
      <c r="E172" s="1">
        <f t="shared" si="79"/>
        <v>0.3914326123357624</v>
      </c>
      <c r="G172">
        <v>55.4887</v>
      </c>
      <c r="H172">
        <v>-68.3022</v>
      </c>
      <c r="I172">
        <v>86.1514</v>
      </c>
      <c r="J172" s="1">
        <f t="shared" si="80"/>
        <v>0.3914326123357597</v>
      </c>
      <c r="L172">
        <v>21.2259</v>
      </c>
      <c r="M172">
        <v>-109.3504</v>
      </c>
      <c r="N172">
        <v>82.6531</v>
      </c>
      <c r="O172" s="1">
        <f t="shared" si="81"/>
        <v>0.3914326123357633</v>
      </c>
      <c r="Q172">
        <v>16.841</v>
      </c>
      <c r="R172">
        <v>-64.4986</v>
      </c>
      <c r="S172">
        <v>14.3843</v>
      </c>
      <c r="T172" s="1">
        <f t="shared" si="82"/>
        <v>0.3913460105839796</v>
      </c>
      <c r="V172" s="1">
        <f t="shared" si="60"/>
        <v>16.841</v>
      </c>
      <c r="W172" s="1">
        <f t="shared" si="61"/>
        <v>-64.4986</v>
      </c>
      <c r="X172" s="1">
        <f t="shared" si="62"/>
        <v>307.625</v>
      </c>
      <c r="Y172" s="1">
        <f t="shared" si="83"/>
        <v>0.3913460105839796</v>
      </c>
      <c r="AA172" s="1">
        <f t="shared" si="63"/>
        <v>214.57702223737752</v>
      </c>
      <c r="AB172" s="1">
        <f t="shared" si="64"/>
        <v>224.85254631693633</v>
      </c>
      <c r="AC172" s="1">
        <f t="shared" si="65"/>
        <v>229.4412061964023</v>
      </c>
      <c r="AE172" s="1">
        <f t="shared" si="66"/>
        <v>49.93480560520887</v>
      </c>
      <c r="AF172" s="1">
        <f t="shared" si="67"/>
        <v>53.582947753646394</v>
      </c>
      <c r="AG172" s="1">
        <f t="shared" si="68"/>
        <v>53.51379583901706</v>
      </c>
      <c r="AI172" s="1">
        <f t="shared" si="69"/>
        <v>86.96928049930982</v>
      </c>
      <c r="AJ172" s="1">
        <f t="shared" si="70"/>
        <v>80.05454320513417</v>
      </c>
      <c r="AK172" s="1">
        <f t="shared" si="71"/>
        <v>78.67261975403098</v>
      </c>
      <c r="AN172" s="15">
        <f t="shared" si="72"/>
        <v>3.628785330479385</v>
      </c>
      <c r="AO172" s="15">
        <f t="shared" si="73"/>
        <v>32.10743509549238</v>
      </c>
      <c r="AP172" s="15">
        <f t="shared" si="74"/>
        <v>7.965699001656949</v>
      </c>
      <c r="AS172">
        <v>81</v>
      </c>
      <c r="AT172" s="1">
        <v>221.513</v>
      </c>
      <c r="AU172" s="1">
        <v>226.676</v>
      </c>
      <c r="AV172" s="1">
        <v>231.729</v>
      </c>
      <c r="BB172" s="24">
        <f t="shared" si="87"/>
        <v>167</v>
      </c>
      <c r="BC172" s="32">
        <f t="shared" si="75"/>
        <v>214.57702223737752</v>
      </c>
      <c r="BD172" s="1">
        <f t="shared" si="76"/>
        <v>224.85254631693633</v>
      </c>
      <c r="BE172" s="1">
        <f t="shared" si="77"/>
        <v>229.4412061964023</v>
      </c>
      <c r="BG172" s="24">
        <f t="shared" si="88"/>
        <v>167</v>
      </c>
      <c r="BH172" s="32">
        <f t="shared" si="84"/>
        <v>19.411977762622485</v>
      </c>
      <c r="BI172" s="20">
        <f t="shared" si="85"/>
        <v>9.78945368306367</v>
      </c>
      <c r="BJ172" s="20">
        <f t="shared" si="86"/>
        <v>5.274793803597703</v>
      </c>
      <c r="BK172" s="35"/>
      <c r="BL172" s="19"/>
      <c r="BM172" s="40"/>
      <c r="BN172" s="44">
        <f t="shared" si="89"/>
        <v>167</v>
      </c>
      <c r="BO172" s="32">
        <f>LENGTH1-BH172</f>
        <v>4.731022237377516</v>
      </c>
      <c r="BP172" s="20">
        <f>LENGTH2-BI172</f>
        <v>14.293546316936329</v>
      </c>
      <c r="BQ172" s="20">
        <f>LENGTH3-BJ172</f>
        <v>19.626206196402297</v>
      </c>
      <c r="BR172" s="45"/>
      <c r="BT172" s="39"/>
    </row>
    <row r="173" spans="1:72" ht="12.75">
      <c r="A173">
        <f t="shared" si="78"/>
        <v>167</v>
      </c>
      <c r="B173">
        <v>6.797</v>
      </c>
      <c r="C173">
        <v>-59.2058</v>
      </c>
      <c r="D173">
        <v>93.3481</v>
      </c>
      <c r="E173" s="1">
        <f t="shared" si="79"/>
        <v>0.36638986066757084</v>
      </c>
      <c r="G173">
        <v>55.3055</v>
      </c>
      <c r="H173">
        <v>-68.6195</v>
      </c>
      <c r="I173">
        <v>86.1514</v>
      </c>
      <c r="J173" s="1">
        <f t="shared" si="80"/>
        <v>0.36638986066757046</v>
      </c>
      <c r="L173">
        <v>21.0427</v>
      </c>
      <c r="M173">
        <v>-109.6676</v>
      </c>
      <c r="N173">
        <v>82.6531</v>
      </c>
      <c r="O173" s="1">
        <f t="shared" si="81"/>
        <v>0.3663032623387343</v>
      </c>
      <c r="Q173">
        <v>16.6578</v>
      </c>
      <c r="R173">
        <v>-64.8159</v>
      </c>
      <c r="S173">
        <v>14.3843</v>
      </c>
      <c r="T173" s="1">
        <f t="shared" si="82"/>
        <v>0.36638986066757046</v>
      </c>
      <c r="V173" s="1">
        <f t="shared" si="60"/>
        <v>16.6578</v>
      </c>
      <c r="W173" s="1">
        <f t="shared" si="61"/>
        <v>-64.8159</v>
      </c>
      <c r="X173" s="1">
        <f t="shared" si="62"/>
        <v>307.625</v>
      </c>
      <c r="Y173" s="1">
        <f t="shared" si="83"/>
        <v>0.36638986066757046</v>
      </c>
      <c r="AA173" s="1">
        <f t="shared" si="63"/>
        <v>214.57702223737752</v>
      </c>
      <c r="AB173" s="1">
        <f t="shared" si="64"/>
        <v>224.85254631693633</v>
      </c>
      <c r="AC173" s="1">
        <f t="shared" si="65"/>
        <v>229.44118664814738</v>
      </c>
      <c r="AE173" s="1">
        <f t="shared" si="66"/>
        <v>49.93480560520888</v>
      </c>
      <c r="AF173" s="1">
        <f t="shared" si="67"/>
        <v>53.58287114685064</v>
      </c>
      <c r="AG173" s="1">
        <f t="shared" si="68"/>
        <v>53.513701542034994</v>
      </c>
      <c r="AI173" s="1">
        <f t="shared" si="69"/>
        <v>86.96928049930982</v>
      </c>
      <c r="AJ173" s="1">
        <f t="shared" si="70"/>
        <v>80.05454320513417</v>
      </c>
      <c r="AK173" s="1">
        <f t="shared" si="71"/>
        <v>78.67264412330009</v>
      </c>
      <c r="AN173" s="15">
        <f t="shared" si="72"/>
        <v>3.628785330479384</v>
      </c>
      <c r="AO173" s="15">
        <f t="shared" si="73"/>
        <v>32.10740891443199</v>
      </c>
      <c r="AP173" s="15">
        <f t="shared" si="74"/>
        <v>7.96569481597</v>
      </c>
      <c r="AS173">
        <v>80</v>
      </c>
      <c r="AT173" s="1">
        <v>221.472</v>
      </c>
      <c r="AU173" s="1">
        <v>226.235</v>
      </c>
      <c r="AV173" s="1">
        <v>231.351</v>
      </c>
      <c r="BB173" s="24">
        <f t="shared" si="87"/>
        <v>168</v>
      </c>
      <c r="BC173" s="32">
        <f t="shared" si="75"/>
        <v>214.57702223737752</v>
      </c>
      <c r="BD173" s="1">
        <f t="shared" si="76"/>
        <v>224.85254631693633</v>
      </c>
      <c r="BE173" s="1">
        <f t="shared" si="77"/>
        <v>229.44118664814738</v>
      </c>
      <c r="BG173" s="24">
        <f t="shared" si="88"/>
        <v>168</v>
      </c>
      <c r="BH173" s="32">
        <f t="shared" si="84"/>
        <v>19.411977762622485</v>
      </c>
      <c r="BI173" s="20">
        <f t="shared" si="85"/>
        <v>9.78945368306367</v>
      </c>
      <c r="BJ173" s="20">
        <f t="shared" si="86"/>
        <v>5.274813351852629</v>
      </c>
      <c r="BK173" s="35"/>
      <c r="BL173" s="19"/>
      <c r="BM173" s="40"/>
      <c r="BN173" s="44">
        <f t="shared" si="89"/>
        <v>168</v>
      </c>
      <c r="BO173" s="32">
        <f>LENGTH1-BH173</f>
        <v>4.731022237377516</v>
      </c>
      <c r="BP173" s="20">
        <f>LENGTH2-BI173</f>
        <v>14.293546316936329</v>
      </c>
      <c r="BQ173" s="20">
        <f>LENGTH3-BJ173</f>
        <v>19.62618664814737</v>
      </c>
      <c r="BR173" s="45"/>
      <c r="BT173" s="39"/>
    </row>
    <row r="174" spans="1:72" ht="12.75">
      <c r="A174">
        <f t="shared" si="78"/>
        <v>168</v>
      </c>
      <c r="B174">
        <v>6.6017</v>
      </c>
      <c r="C174">
        <v>-59.5441</v>
      </c>
      <c r="D174">
        <v>93.3481</v>
      </c>
      <c r="E174" s="1">
        <f t="shared" si="79"/>
        <v>0.3906263943975082</v>
      </c>
      <c r="G174">
        <v>55.1102</v>
      </c>
      <c r="H174">
        <v>-68.9578</v>
      </c>
      <c r="I174">
        <v>86.1514</v>
      </c>
      <c r="J174" s="1">
        <f t="shared" si="80"/>
        <v>0.3906263943975161</v>
      </c>
      <c r="L174">
        <v>20.8474</v>
      </c>
      <c r="M174">
        <v>-110.006</v>
      </c>
      <c r="N174">
        <v>82.6531</v>
      </c>
      <c r="O174" s="1">
        <f t="shared" si="81"/>
        <v>0.39071300208721577</v>
      </c>
      <c r="Q174">
        <v>16.4625</v>
      </c>
      <c r="R174">
        <v>-65.1543</v>
      </c>
      <c r="S174">
        <v>14.3843</v>
      </c>
      <c r="T174" s="1">
        <f t="shared" si="82"/>
        <v>0.39071300208721754</v>
      </c>
      <c r="V174" s="1">
        <f t="shared" si="60"/>
        <v>16.4625</v>
      </c>
      <c r="W174" s="1">
        <f t="shared" si="61"/>
        <v>-65.1543</v>
      </c>
      <c r="X174" s="1">
        <f t="shared" si="62"/>
        <v>307.625</v>
      </c>
      <c r="Y174" s="1">
        <f t="shared" si="83"/>
        <v>0.39071300208721754</v>
      </c>
      <c r="AA174" s="1">
        <f t="shared" si="63"/>
        <v>214.57702485189324</v>
      </c>
      <c r="AB174" s="1">
        <f t="shared" si="64"/>
        <v>224.8525446253611</v>
      </c>
      <c r="AC174" s="1">
        <f t="shared" si="65"/>
        <v>229.44118664814738</v>
      </c>
      <c r="AE174" s="1">
        <f t="shared" si="66"/>
        <v>49.93480560520888</v>
      </c>
      <c r="AF174" s="1">
        <f t="shared" si="67"/>
        <v>53.582947753646394</v>
      </c>
      <c r="AG174" s="1">
        <f t="shared" si="68"/>
        <v>53.513795839017064</v>
      </c>
      <c r="AI174" s="1">
        <f t="shared" si="69"/>
        <v>86.96926731366722</v>
      </c>
      <c r="AJ174" s="1">
        <f t="shared" si="70"/>
        <v>80.05454566335754</v>
      </c>
      <c r="AK174" s="1">
        <f t="shared" si="71"/>
        <v>78.67264412330009</v>
      </c>
      <c r="AN174" s="15">
        <f t="shared" si="72"/>
        <v>3.6288834990295107</v>
      </c>
      <c r="AO174" s="15">
        <f t="shared" si="73"/>
        <v>32.107371015299485</v>
      </c>
      <c r="AP174" s="15">
        <f t="shared" si="74"/>
        <v>7.965671832928888</v>
      </c>
      <c r="AS174">
        <v>79</v>
      </c>
      <c r="AT174" s="1">
        <v>221.436</v>
      </c>
      <c r="AU174" s="1">
        <v>225.797</v>
      </c>
      <c r="AV174" s="1">
        <v>230.976</v>
      </c>
      <c r="BB174" s="24">
        <f t="shared" si="87"/>
        <v>169</v>
      </c>
      <c r="BC174" s="32">
        <f t="shared" si="75"/>
        <v>214.57702485189324</v>
      </c>
      <c r="BD174" s="1">
        <f t="shared" si="76"/>
        <v>224.8525446253611</v>
      </c>
      <c r="BE174" s="1">
        <f t="shared" si="77"/>
        <v>229.44118664814738</v>
      </c>
      <c r="BG174" s="24">
        <f t="shared" si="88"/>
        <v>169</v>
      </c>
      <c r="BH174" s="32">
        <f t="shared" si="84"/>
        <v>19.411975148106762</v>
      </c>
      <c r="BI174" s="20">
        <f t="shared" si="85"/>
        <v>9.78945537463889</v>
      </c>
      <c r="BJ174" s="20">
        <f t="shared" si="86"/>
        <v>5.274813351852629</v>
      </c>
      <c r="BK174" s="35"/>
      <c r="BL174" s="19"/>
      <c r="BM174" s="40"/>
      <c r="BN174" s="44">
        <f t="shared" si="89"/>
        <v>169</v>
      </c>
      <c r="BO174" s="32">
        <f>LENGTH1-BH174</f>
        <v>4.731024851893238</v>
      </c>
      <c r="BP174" s="20">
        <f>LENGTH2-BI174</f>
        <v>14.293544625361108</v>
      </c>
      <c r="BQ174" s="20">
        <f>LENGTH3-BJ174</f>
        <v>19.62618664814737</v>
      </c>
      <c r="BR174" s="45"/>
      <c r="BT174" s="39"/>
    </row>
    <row r="175" spans="1:72" ht="12.75">
      <c r="A175">
        <f t="shared" si="78"/>
        <v>169</v>
      </c>
      <c r="B175">
        <v>6.4191</v>
      </c>
      <c r="C175">
        <v>-59.8602</v>
      </c>
      <c r="D175">
        <v>93.3481</v>
      </c>
      <c r="E175" s="1">
        <f t="shared" si="79"/>
        <v>0.36505064032268064</v>
      </c>
      <c r="G175">
        <v>54.9276</v>
      </c>
      <c r="H175">
        <v>-69.2739</v>
      </c>
      <c r="I175">
        <v>86.1514</v>
      </c>
      <c r="J175" s="1">
        <f t="shared" si="80"/>
        <v>0.3650506403226749</v>
      </c>
      <c r="L175">
        <v>20.6649</v>
      </c>
      <c r="M175">
        <v>-110.3221</v>
      </c>
      <c r="N175">
        <v>82.6531</v>
      </c>
      <c r="O175" s="1">
        <f t="shared" si="81"/>
        <v>0.3650006301364479</v>
      </c>
      <c r="Q175">
        <v>16.28</v>
      </c>
      <c r="R175">
        <v>-65.4704</v>
      </c>
      <c r="S175">
        <v>14.3843</v>
      </c>
      <c r="T175" s="1">
        <f t="shared" si="82"/>
        <v>0.3650006301364338</v>
      </c>
      <c r="V175" s="1">
        <f t="shared" si="60"/>
        <v>16.28</v>
      </c>
      <c r="W175" s="1">
        <f t="shared" si="61"/>
        <v>-65.4704</v>
      </c>
      <c r="X175" s="1">
        <f t="shared" si="62"/>
        <v>307.625</v>
      </c>
      <c r="Y175" s="1">
        <f t="shared" si="83"/>
        <v>0.3650006301364338</v>
      </c>
      <c r="AA175" s="1">
        <f t="shared" si="63"/>
        <v>214.57702944737588</v>
      </c>
      <c r="AB175" s="1">
        <f t="shared" si="64"/>
        <v>224.85252743736282</v>
      </c>
      <c r="AC175" s="1">
        <f t="shared" si="65"/>
        <v>229.44118664814738</v>
      </c>
      <c r="AE175" s="1">
        <f t="shared" si="66"/>
        <v>49.93480560520887</v>
      </c>
      <c r="AF175" s="1">
        <f t="shared" si="67"/>
        <v>53.582883810224324</v>
      </c>
      <c r="AG175" s="1">
        <f t="shared" si="68"/>
        <v>53.51382245971597</v>
      </c>
      <c r="AI175" s="1">
        <f t="shared" si="69"/>
        <v>86.96924413766331</v>
      </c>
      <c r="AJ175" s="1">
        <f t="shared" si="70"/>
        <v>80.05457064125994</v>
      </c>
      <c r="AK175" s="1">
        <f t="shared" si="71"/>
        <v>78.67264412330009</v>
      </c>
      <c r="AN175" s="15">
        <f t="shared" si="72"/>
        <v>3.6288644481563543</v>
      </c>
      <c r="AO175" s="15">
        <f t="shared" si="73"/>
        <v>32.107325610578265</v>
      </c>
      <c r="AP175" s="15">
        <f t="shared" si="74"/>
        <v>7.9657532445166135</v>
      </c>
      <c r="AS175">
        <v>78</v>
      </c>
      <c r="AT175" s="1">
        <v>221.571</v>
      </c>
      <c r="AU175" s="1">
        <v>225.842</v>
      </c>
      <c r="AV175" s="1">
        <v>230.988</v>
      </c>
      <c r="BB175" s="24">
        <f t="shared" si="87"/>
        <v>170</v>
      </c>
      <c r="BC175" s="32">
        <f t="shared" si="75"/>
        <v>214.57702944737588</v>
      </c>
      <c r="BD175" s="1">
        <f t="shared" si="76"/>
        <v>224.85252743736282</v>
      </c>
      <c r="BE175" s="1">
        <f t="shared" si="77"/>
        <v>229.44118664814738</v>
      </c>
      <c r="BG175" s="24">
        <f t="shared" si="88"/>
        <v>170</v>
      </c>
      <c r="BH175" s="32">
        <f t="shared" si="84"/>
        <v>19.411970552624126</v>
      </c>
      <c r="BI175" s="20">
        <f t="shared" si="85"/>
        <v>9.789472562637172</v>
      </c>
      <c r="BJ175" s="20">
        <f t="shared" si="86"/>
        <v>5.274813351852629</v>
      </c>
      <c r="BK175" s="35"/>
      <c r="BL175" s="19"/>
      <c r="BM175" s="40"/>
      <c r="BN175" s="44">
        <f t="shared" si="89"/>
        <v>170</v>
      </c>
      <c r="BO175" s="32">
        <f>LENGTH1-BH175</f>
        <v>4.7310294473758745</v>
      </c>
      <c r="BP175" s="20">
        <f>LENGTH2-BI175</f>
        <v>14.293527437362826</v>
      </c>
      <c r="BQ175" s="20">
        <f>LENGTH3-BJ175</f>
        <v>19.62618664814737</v>
      </c>
      <c r="BR175" s="45"/>
      <c r="BT175" s="39"/>
    </row>
    <row r="176" spans="1:72" ht="12.75">
      <c r="A176">
        <f t="shared" si="78"/>
        <v>170</v>
      </c>
      <c r="B176">
        <v>6.224</v>
      </c>
      <c r="C176">
        <v>-60.1982</v>
      </c>
      <c r="D176">
        <v>93.3481</v>
      </c>
      <c r="E176" s="1">
        <f t="shared" si="79"/>
        <v>0.3902665883726157</v>
      </c>
      <c r="G176">
        <v>54.7325</v>
      </c>
      <c r="H176">
        <v>-69.612</v>
      </c>
      <c r="I176">
        <v>86.1514</v>
      </c>
      <c r="J176" s="1">
        <f t="shared" si="80"/>
        <v>0.39035319903901994</v>
      </c>
      <c r="L176">
        <v>20.4697</v>
      </c>
      <c r="M176">
        <v>-110.6601</v>
      </c>
      <c r="N176">
        <v>82.6531</v>
      </c>
      <c r="O176" s="1">
        <f t="shared" si="81"/>
        <v>0.3903165894501485</v>
      </c>
      <c r="Q176">
        <v>16.0848</v>
      </c>
      <c r="R176">
        <v>-65.8084</v>
      </c>
      <c r="S176">
        <v>14.3843</v>
      </c>
      <c r="T176" s="1">
        <f t="shared" si="82"/>
        <v>0.3903165894501608</v>
      </c>
      <c r="V176" s="1">
        <f t="shared" si="60"/>
        <v>16.0848</v>
      </c>
      <c r="W176" s="1">
        <f t="shared" si="61"/>
        <v>-65.8084</v>
      </c>
      <c r="X176" s="1">
        <f t="shared" si="62"/>
        <v>307.625</v>
      </c>
      <c r="Y176" s="1">
        <f t="shared" si="83"/>
        <v>0.3903165894501608</v>
      </c>
      <c r="AA176" s="1">
        <f t="shared" si="63"/>
        <v>214.57702485189324</v>
      </c>
      <c r="AB176" s="1">
        <f t="shared" si="64"/>
        <v>224.85254631693633</v>
      </c>
      <c r="AC176" s="1">
        <f t="shared" si="65"/>
        <v>229.44118664814738</v>
      </c>
      <c r="AE176" s="1">
        <f t="shared" si="66"/>
        <v>49.93482445728632</v>
      </c>
      <c r="AF176" s="1">
        <f t="shared" si="67"/>
        <v>53.58287114685066</v>
      </c>
      <c r="AG176" s="1">
        <f t="shared" si="68"/>
        <v>53.513795839017064</v>
      </c>
      <c r="AI176" s="1">
        <f t="shared" si="69"/>
        <v>86.96926731366722</v>
      </c>
      <c r="AJ176" s="1">
        <f t="shared" si="70"/>
        <v>80.05454320513417</v>
      </c>
      <c r="AK176" s="1">
        <f t="shared" si="71"/>
        <v>78.67264412330009</v>
      </c>
      <c r="AN176" s="15">
        <f t="shared" si="72"/>
        <v>3.628862144264004</v>
      </c>
      <c r="AO176" s="15">
        <f t="shared" si="73"/>
        <v>32.107408914431986</v>
      </c>
      <c r="AP176" s="15">
        <f t="shared" si="74"/>
        <v>7.965671832928892</v>
      </c>
      <c r="AS176">
        <v>77</v>
      </c>
      <c r="AT176" s="1">
        <v>221.696</v>
      </c>
      <c r="AU176" s="1">
        <v>225.965</v>
      </c>
      <c r="AV176" s="1">
        <v>231.044</v>
      </c>
      <c r="BB176" s="24">
        <f t="shared" si="87"/>
        <v>171</v>
      </c>
      <c r="BC176" s="32">
        <f t="shared" si="75"/>
        <v>214.57702485189324</v>
      </c>
      <c r="BD176" s="1">
        <f t="shared" si="76"/>
        <v>224.85254631693633</v>
      </c>
      <c r="BE176" s="1">
        <f t="shared" si="77"/>
        <v>229.44118664814738</v>
      </c>
      <c r="BG176" s="24">
        <f t="shared" si="88"/>
        <v>171</v>
      </c>
      <c r="BH176" s="32">
        <f t="shared" si="84"/>
        <v>19.411975148106762</v>
      </c>
      <c r="BI176" s="20">
        <f t="shared" si="85"/>
        <v>9.78945368306367</v>
      </c>
      <c r="BJ176" s="20">
        <f t="shared" si="86"/>
        <v>5.274813351852629</v>
      </c>
      <c r="BK176" s="35"/>
      <c r="BL176" s="19"/>
      <c r="BM176" s="40"/>
      <c r="BN176" s="44">
        <f t="shared" si="89"/>
        <v>171</v>
      </c>
      <c r="BO176" s="32">
        <f>LENGTH1-BH176</f>
        <v>4.731024851893238</v>
      </c>
      <c r="BP176" s="20">
        <f>LENGTH2-BI176</f>
        <v>14.293546316936329</v>
      </c>
      <c r="BQ176" s="20">
        <f>LENGTH3-BJ176</f>
        <v>19.62618664814737</v>
      </c>
      <c r="BR176" s="45"/>
      <c r="BT176" s="39"/>
    </row>
    <row r="177" spans="1:72" ht="12.75">
      <c r="A177">
        <f t="shared" si="78"/>
        <v>171</v>
      </c>
      <c r="B177">
        <v>6.0418</v>
      </c>
      <c r="C177">
        <v>-60.5138</v>
      </c>
      <c r="D177">
        <v>93.3481</v>
      </c>
      <c r="E177" s="1">
        <f t="shared" si="79"/>
        <v>0.3644176175763216</v>
      </c>
      <c r="G177">
        <v>54.5503</v>
      </c>
      <c r="H177">
        <v>-69.9275</v>
      </c>
      <c r="I177">
        <v>86.1514</v>
      </c>
      <c r="J177" s="1">
        <f t="shared" si="80"/>
        <v>0.3643310170710156</v>
      </c>
      <c r="L177">
        <v>20.2875</v>
      </c>
      <c r="M177">
        <v>-110.9757</v>
      </c>
      <c r="N177">
        <v>82.6531</v>
      </c>
      <c r="O177" s="1">
        <f t="shared" si="81"/>
        <v>0.36441761757632063</v>
      </c>
      <c r="Q177">
        <v>15.9026</v>
      </c>
      <c r="R177">
        <v>-66.124</v>
      </c>
      <c r="S177">
        <v>14.3843</v>
      </c>
      <c r="T177" s="1">
        <f t="shared" si="82"/>
        <v>0.36441761757631014</v>
      </c>
      <c r="V177" s="1">
        <f t="shared" si="60"/>
        <v>15.9026</v>
      </c>
      <c r="W177" s="1">
        <f t="shared" si="61"/>
        <v>-66.124</v>
      </c>
      <c r="X177" s="1">
        <f t="shared" si="62"/>
        <v>307.625</v>
      </c>
      <c r="Y177" s="1">
        <f t="shared" si="83"/>
        <v>0.36441761757631014</v>
      </c>
      <c r="AA177" s="1">
        <f t="shared" si="63"/>
        <v>214.57702485189324</v>
      </c>
      <c r="AB177" s="1">
        <f t="shared" si="64"/>
        <v>224.8525446253611</v>
      </c>
      <c r="AC177" s="1">
        <f t="shared" si="65"/>
        <v>229.44118664814738</v>
      </c>
      <c r="AE177" s="1">
        <f t="shared" si="66"/>
        <v>49.93480560520887</v>
      </c>
      <c r="AF177" s="1">
        <f t="shared" si="67"/>
        <v>53.58294775364641</v>
      </c>
      <c r="AG177" s="1">
        <f t="shared" si="68"/>
        <v>53.513795839017064</v>
      </c>
      <c r="AI177" s="1">
        <f t="shared" si="69"/>
        <v>86.96926731366722</v>
      </c>
      <c r="AJ177" s="1">
        <f t="shared" si="70"/>
        <v>80.05454566335754</v>
      </c>
      <c r="AK177" s="1">
        <f t="shared" si="71"/>
        <v>78.67264412330009</v>
      </c>
      <c r="AN177" s="15">
        <f t="shared" si="72"/>
        <v>3.6288834990295</v>
      </c>
      <c r="AO177" s="15">
        <f t="shared" si="73"/>
        <v>32.107371015299485</v>
      </c>
      <c r="AP177" s="15">
        <f t="shared" si="74"/>
        <v>7.965671832928893</v>
      </c>
      <c r="AS177">
        <v>76</v>
      </c>
      <c r="AT177" s="1">
        <v>221.856</v>
      </c>
      <c r="AU177" s="1">
        <v>226.126</v>
      </c>
      <c r="AV177" s="1">
        <v>231.171</v>
      </c>
      <c r="BB177" s="24">
        <f t="shared" si="87"/>
        <v>172</v>
      </c>
      <c r="BC177" s="32">
        <f t="shared" si="75"/>
        <v>214.57702485189324</v>
      </c>
      <c r="BD177" s="1">
        <f t="shared" si="76"/>
        <v>224.8525446253611</v>
      </c>
      <c r="BE177" s="1">
        <f t="shared" si="77"/>
        <v>229.44118664814738</v>
      </c>
      <c r="BG177" s="24">
        <f t="shared" si="88"/>
        <v>172</v>
      </c>
      <c r="BH177" s="32">
        <f t="shared" si="84"/>
        <v>19.411975148106762</v>
      </c>
      <c r="BI177" s="20">
        <f t="shared" si="85"/>
        <v>9.78945537463889</v>
      </c>
      <c r="BJ177" s="20">
        <f t="shared" si="86"/>
        <v>5.274813351852629</v>
      </c>
      <c r="BK177" s="35"/>
      <c r="BL177" s="19"/>
      <c r="BM177" s="40"/>
      <c r="BN177" s="44">
        <f t="shared" si="89"/>
        <v>172</v>
      </c>
      <c r="BO177" s="32">
        <f>LENGTH1-BH177</f>
        <v>4.731024851893238</v>
      </c>
      <c r="BP177" s="20">
        <f>LENGTH2-BI177</f>
        <v>14.293544625361108</v>
      </c>
      <c r="BQ177" s="20">
        <f>LENGTH3-BJ177</f>
        <v>19.62618664814737</v>
      </c>
      <c r="BR177" s="45"/>
      <c r="BT177" s="39"/>
    </row>
    <row r="178" spans="1:72" ht="12.75">
      <c r="A178">
        <f t="shared" si="78"/>
        <v>172</v>
      </c>
      <c r="B178">
        <v>5.8473</v>
      </c>
      <c r="C178">
        <v>-60.8507</v>
      </c>
      <c r="D178">
        <v>93.3481</v>
      </c>
      <c r="E178" s="1">
        <f t="shared" si="79"/>
        <v>0.38901395861845395</v>
      </c>
      <c r="G178">
        <v>54.3558</v>
      </c>
      <c r="H178">
        <v>-70.2644</v>
      </c>
      <c r="I178">
        <v>86.1514</v>
      </c>
      <c r="J178" s="1">
        <f t="shared" si="80"/>
        <v>0.3890139586184526</v>
      </c>
      <c r="L178">
        <v>20.0931</v>
      </c>
      <c r="M178">
        <v>-111.3126</v>
      </c>
      <c r="N178">
        <v>82.6531</v>
      </c>
      <c r="O178" s="1">
        <f t="shared" si="81"/>
        <v>0.3889639700537836</v>
      </c>
      <c r="Q178">
        <v>15.7082</v>
      </c>
      <c r="R178">
        <v>-66.4608</v>
      </c>
      <c r="S178">
        <v>14.3843</v>
      </c>
      <c r="T178" s="1">
        <f t="shared" si="82"/>
        <v>0.38887735855923433</v>
      </c>
      <c r="V178" s="1">
        <f t="shared" si="60"/>
        <v>15.7082</v>
      </c>
      <c r="W178" s="1">
        <f t="shared" si="61"/>
        <v>-66.4608</v>
      </c>
      <c r="X178" s="1">
        <f t="shared" si="62"/>
        <v>307.625</v>
      </c>
      <c r="Y178" s="1">
        <f t="shared" si="83"/>
        <v>0.38887735855923433</v>
      </c>
      <c r="AA178" s="1">
        <f t="shared" si="63"/>
        <v>214.5770268328602</v>
      </c>
      <c r="AB178" s="1">
        <f t="shared" si="64"/>
        <v>224.8525291289382</v>
      </c>
      <c r="AC178" s="1">
        <f t="shared" si="65"/>
        <v>229.4412061964023</v>
      </c>
      <c r="AE178" s="1">
        <f t="shared" si="66"/>
        <v>49.93480560520888</v>
      </c>
      <c r="AF178" s="1">
        <f t="shared" si="67"/>
        <v>53.58288381022433</v>
      </c>
      <c r="AG178" s="1">
        <f t="shared" si="68"/>
        <v>53.51382245971596</v>
      </c>
      <c r="AI178" s="1">
        <f t="shared" si="69"/>
        <v>86.96925732320433</v>
      </c>
      <c r="AJ178" s="1">
        <f t="shared" si="70"/>
        <v>80.05456818302987</v>
      </c>
      <c r="AK178" s="1">
        <f t="shared" si="71"/>
        <v>78.67261975403098</v>
      </c>
      <c r="AN178" s="15">
        <f t="shared" si="72"/>
        <v>3.628766279606242</v>
      </c>
      <c r="AO178" s="15">
        <f t="shared" si="73"/>
        <v>32.10738969066093</v>
      </c>
      <c r="AP178" s="15">
        <f t="shared" si="74"/>
        <v>7.965780413421306</v>
      </c>
      <c r="AS178">
        <v>75</v>
      </c>
      <c r="AT178" s="1">
        <v>221.997</v>
      </c>
      <c r="AU178" s="1">
        <v>226.283</v>
      </c>
      <c r="AV178" s="1">
        <v>231.263</v>
      </c>
      <c r="BB178" s="24">
        <f t="shared" si="87"/>
        <v>173</v>
      </c>
      <c r="BC178" s="32">
        <f t="shared" si="75"/>
        <v>214.5770268328602</v>
      </c>
      <c r="BD178" s="1">
        <f t="shared" si="76"/>
        <v>224.8525291289382</v>
      </c>
      <c r="BE178" s="1">
        <f t="shared" si="77"/>
        <v>229.4412061964023</v>
      </c>
      <c r="BG178" s="24">
        <f t="shared" si="88"/>
        <v>173</v>
      </c>
      <c r="BH178" s="32">
        <f t="shared" si="84"/>
        <v>19.41197316713979</v>
      </c>
      <c r="BI178" s="20">
        <f t="shared" si="85"/>
        <v>9.789470871061809</v>
      </c>
      <c r="BJ178" s="20">
        <f t="shared" si="86"/>
        <v>5.274793803597703</v>
      </c>
      <c r="BK178" s="35"/>
      <c r="BL178" s="19"/>
      <c r="BM178" s="40"/>
      <c r="BN178" s="44">
        <f t="shared" si="89"/>
        <v>173</v>
      </c>
      <c r="BO178" s="32">
        <f>LENGTH1-BH178</f>
        <v>4.731026832860209</v>
      </c>
      <c r="BP178" s="20">
        <f>LENGTH2-BI178</f>
        <v>14.29352912893819</v>
      </c>
      <c r="BQ178" s="20">
        <f>LENGTH3-BJ178</f>
        <v>19.626206196402297</v>
      </c>
      <c r="BR178" s="45"/>
      <c r="BT178" s="39"/>
    </row>
    <row r="179" spans="1:72" ht="12.75">
      <c r="A179">
        <f t="shared" si="78"/>
        <v>173</v>
      </c>
      <c r="B179">
        <v>5.6651</v>
      </c>
      <c r="C179">
        <v>-61.1662</v>
      </c>
      <c r="D179">
        <v>93.3481</v>
      </c>
      <c r="E179" s="1">
        <f t="shared" si="79"/>
        <v>0.36433101707101473</v>
      </c>
      <c r="G179">
        <v>54.1736</v>
      </c>
      <c r="H179">
        <v>-70.5799</v>
      </c>
      <c r="I179">
        <v>86.1514</v>
      </c>
      <c r="J179" s="1">
        <f t="shared" si="80"/>
        <v>0.3643310170710156</v>
      </c>
      <c r="L179">
        <v>19.9109</v>
      </c>
      <c r="M179">
        <v>-111.6281</v>
      </c>
      <c r="N179">
        <v>82.6531</v>
      </c>
      <c r="O179" s="1">
        <f t="shared" si="81"/>
        <v>0.36433101707101384</v>
      </c>
      <c r="Q179">
        <v>15.526</v>
      </c>
      <c r="R179">
        <v>-66.7764</v>
      </c>
      <c r="S179">
        <v>14.3843</v>
      </c>
      <c r="T179" s="1">
        <f t="shared" si="82"/>
        <v>0.36441761757630925</v>
      </c>
      <c r="V179" s="1">
        <f t="shared" si="60"/>
        <v>15.526</v>
      </c>
      <c r="W179" s="1">
        <f t="shared" si="61"/>
        <v>-66.7764</v>
      </c>
      <c r="X179" s="1">
        <f t="shared" si="62"/>
        <v>307.625</v>
      </c>
      <c r="Y179" s="1">
        <f t="shared" si="83"/>
        <v>0.36441761757630925</v>
      </c>
      <c r="AA179" s="1">
        <f t="shared" si="63"/>
        <v>214.57702944737585</v>
      </c>
      <c r="AB179" s="1">
        <f t="shared" si="64"/>
        <v>224.85252743736282</v>
      </c>
      <c r="AC179" s="1">
        <f t="shared" si="65"/>
        <v>229.44118664814738</v>
      </c>
      <c r="AE179" s="1">
        <f t="shared" si="66"/>
        <v>49.93480560520887</v>
      </c>
      <c r="AF179" s="1">
        <f t="shared" si="67"/>
        <v>53.582883810224324</v>
      </c>
      <c r="AG179" s="1">
        <f t="shared" si="68"/>
        <v>53.51382245971596</v>
      </c>
      <c r="AI179" s="1">
        <f t="shared" si="69"/>
        <v>86.96924413766344</v>
      </c>
      <c r="AJ179" s="1">
        <f t="shared" si="70"/>
        <v>80.05457064125994</v>
      </c>
      <c r="AK179" s="1">
        <f t="shared" si="71"/>
        <v>78.67264412330009</v>
      </c>
      <c r="AN179" s="15">
        <f t="shared" si="72"/>
        <v>3.6288644481563486</v>
      </c>
      <c r="AO179" s="15">
        <f t="shared" si="73"/>
        <v>32.107325610578265</v>
      </c>
      <c r="AP179" s="15">
        <f t="shared" si="74"/>
        <v>7.965753244516614</v>
      </c>
      <c r="AS179">
        <v>74</v>
      </c>
      <c r="AT179" s="1">
        <v>222.023</v>
      </c>
      <c r="AU179" s="1">
        <v>226.145</v>
      </c>
      <c r="AV179" s="1">
        <v>231.101</v>
      </c>
      <c r="BB179" s="24">
        <f t="shared" si="87"/>
        <v>174</v>
      </c>
      <c r="BC179" s="32">
        <f t="shared" si="75"/>
        <v>214.57702944737585</v>
      </c>
      <c r="BD179" s="1">
        <f t="shared" si="76"/>
        <v>224.85252743736282</v>
      </c>
      <c r="BE179" s="1">
        <f t="shared" si="77"/>
        <v>229.44118664814738</v>
      </c>
      <c r="BG179" s="24">
        <f t="shared" si="88"/>
        <v>174</v>
      </c>
      <c r="BH179" s="32">
        <f t="shared" si="84"/>
        <v>19.411970552624155</v>
      </c>
      <c r="BI179" s="20">
        <f t="shared" si="85"/>
        <v>9.789472562637172</v>
      </c>
      <c r="BJ179" s="20">
        <f t="shared" si="86"/>
        <v>5.274813351852629</v>
      </c>
      <c r="BK179" s="35"/>
      <c r="BL179" s="19"/>
      <c r="BM179" s="40"/>
      <c r="BN179" s="44">
        <f t="shared" si="89"/>
        <v>174</v>
      </c>
      <c r="BO179" s="32">
        <f>LENGTH1-BH179</f>
        <v>4.731029447375846</v>
      </c>
      <c r="BP179" s="20">
        <f>LENGTH2-BI179</f>
        <v>14.293527437362826</v>
      </c>
      <c r="BQ179" s="20">
        <f>LENGTH3-BJ179</f>
        <v>19.62618664814737</v>
      </c>
      <c r="BR179" s="45"/>
      <c r="BT179" s="39"/>
    </row>
    <row r="180" spans="1:72" ht="12.75">
      <c r="A180">
        <f t="shared" si="78"/>
        <v>174</v>
      </c>
      <c r="B180">
        <v>5.4712</v>
      </c>
      <c r="C180">
        <v>-61.5021</v>
      </c>
      <c r="D180">
        <v>93.3481</v>
      </c>
      <c r="E180" s="1">
        <f t="shared" si="79"/>
        <v>0.387847934118511</v>
      </c>
      <c r="G180">
        <v>53.9797</v>
      </c>
      <c r="H180">
        <v>-70.9158</v>
      </c>
      <c r="I180">
        <v>86.1514</v>
      </c>
      <c r="J180" s="1">
        <f t="shared" si="80"/>
        <v>0.38784793411852286</v>
      </c>
      <c r="L180">
        <v>19.717</v>
      </c>
      <c r="M180">
        <v>-111.964</v>
      </c>
      <c r="N180">
        <v>82.6531</v>
      </c>
      <c r="O180" s="1">
        <f t="shared" si="81"/>
        <v>0.3878479341185123</v>
      </c>
      <c r="Q180">
        <v>15.3321</v>
      </c>
      <c r="R180">
        <v>-67.1123</v>
      </c>
      <c r="S180">
        <v>14.3843</v>
      </c>
      <c r="T180" s="1">
        <f t="shared" si="82"/>
        <v>0.38784793411852286</v>
      </c>
      <c r="V180" s="1">
        <f t="shared" si="60"/>
        <v>15.3321</v>
      </c>
      <c r="W180" s="1">
        <f t="shared" si="61"/>
        <v>-67.1123</v>
      </c>
      <c r="X180" s="1">
        <f t="shared" si="62"/>
        <v>307.625</v>
      </c>
      <c r="Y180" s="1">
        <f t="shared" si="83"/>
        <v>0.38784793411852286</v>
      </c>
      <c r="AA180" s="1">
        <f t="shared" si="63"/>
        <v>214.57702944737588</v>
      </c>
      <c r="AB180" s="1">
        <f t="shared" si="64"/>
        <v>224.85252743736282</v>
      </c>
      <c r="AC180" s="1">
        <f t="shared" si="65"/>
        <v>229.44118664814738</v>
      </c>
      <c r="AE180" s="1">
        <f t="shared" si="66"/>
        <v>49.93480560520888</v>
      </c>
      <c r="AF180" s="1">
        <f t="shared" si="67"/>
        <v>53.582883810224324</v>
      </c>
      <c r="AG180" s="1">
        <f t="shared" si="68"/>
        <v>53.51382245971596</v>
      </c>
      <c r="AI180" s="1">
        <f t="shared" si="69"/>
        <v>86.96924413766331</v>
      </c>
      <c r="AJ180" s="1">
        <f t="shared" si="70"/>
        <v>80.05457064125994</v>
      </c>
      <c r="AK180" s="1">
        <f t="shared" si="71"/>
        <v>78.67264412330009</v>
      </c>
      <c r="AN180" s="15">
        <f t="shared" si="72"/>
        <v>3.6288644481563592</v>
      </c>
      <c r="AO180" s="15">
        <f t="shared" si="73"/>
        <v>32.10732561057826</v>
      </c>
      <c r="AP180" s="15">
        <f t="shared" si="74"/>
        <v>7.965753244516611</v>
      </c>
      <c r="AS180">
        <v>73</v>
      </c>
      <c r="AT180" s="1">
        <v>222.049</v>
      </c>
      <c r="AU180" s="1">
        <v>226.008</v>
      </c>
      <c r="AV180" s="1">
        <v>230.94</v>
      </c>
      <c r="BB180" s="24">
        <f t="shared" si="87"/>
        <v>175</v>
      </c>
      <c r="BC180" s="32">
        <f t="shared" si="75"/>
        <v>214.57702944737588</v>
      </c>
      <c r="BD180" s="1">
        <f t="shared" si="76"/>
        <v>224.85252743736282</v>
      </c>
      <c r="BE180" s="1">
        <f t="shared" si="77"/>
        <v>229.44118664814738</v>
      </c>
      <c r="BG180" s="24">
        <f t="shared" si="88"/>
        <v>175</v>
      </c>
      <c r="BH180" s="32">
        <f t="shared" si="84"/>
        <v>19.411970552624126</v>
      </c>
      <c r="BI180" s="20">
        <f t="shared" si="85"/>
        <v>9.789472562637172</v>
      </c>
      <c r="BJ180" s="20">
        <f t="shared" si="86"/>
        <v>5.274813351852629</v>
      </c>
      <c r="BK180" s="35"/>
      <c r="BL180" s="19"/>
      <c r="BM180" s="40"/>
      <c r="BN180" s="44">
        <f t="shared" si="89"/>
        <v>175</v>
      </c>
      <c r="BO180" s="32">
        <f>LENGTH1-BH180</f>
        <v>4.7310294473758745</v>
      </c>
      <c r="BP180" s="20">
        <f>LENGTH2-BI180</f>
        <v>14.293527437362826</v>
      </c>
      <c r="BQ180" s="20">
        <f>LENGTH3-BJ180</f>
        <v>19.62618664814737</v>
      </c>
      <c r="BR180" s="45"/>
      <c r="BT180" s="39"/>
    </row>
    <row r="181" spans="1:72" ht="12.75">
      <c r="A181">
        <f t="shared" si="78"/>
        <v>175</v>
      </c>
      <c r="B181">
        <v>5.289</v>
      </c>
      <c r="C181">
        <v>-61.8176</v>
      </c>
      <c r="D181">
        <v>93.3481</v>
      </c>
      <c r="E181" s="1">
        <f t="shared" si="79"/>
        <v>0.36433101707101473</v>
      </c>
      <c r="G181">
        <v>53.7975</v>
      </c>
      <c r="H181">
        <v>-71.2314</v>
      </c>
      <c r="I181">
        <v>86.1514</v>
      </c>
      <c r="J181" s="1">
        <f t="shared" si="80"/>
        <v>0.36441761757631014</v>
      </c>
      <c r="L181">
        <v>19.5348</v>
      </c>
      <c r="M181">
        <v>-112.2795</v>
      </c>
      <c r="N181">
        <v>82.6531</v>
      </c>
      <c r="O181" s="1">
        <f t="shared" si="81"/>
        <v>0.36433101707101384</v>
      </c>
      <c r="Q181">
        <v>15.1499</v>
      </c>
      <c r="R181">
        <v>-67.4278</v>
      </c>
      <c r="S181">
        <v>14.3843</v>
      </c>
      <c r="T181" s="1">
        <f t="shared" si="82"/>
        <v>0.36433101707101473</v>
      </c>
      <c r="V181" s="1">
        <f t="shared" si="60"/>
        <v>15.1499</v>
      </c>
      <c r="W181" s="1">
        <f t="shared" si="61"/>
        <v>-67.4278</v>
      </c>
      <c r="X181" s="1">
        <f t="shared" si="62"/>
        <v>307.625</v>
      </c>
      <c r="Y181" s="1">
        <f t="shared" si="83"/>
        <v>0.36433101707101473</v>
      </c>
      <c r="AA181" s="1">
        <f t="shared" si="63"/>
        <v>214.57702944737588</v>
      </c>
      <c r="AB181" s="1">
        <f t="shared" si="64"/>
        <v>224.8525291289382</v>
      </c>
      <c r="AC181" s="1">
        <f t="shared" si="65"/>
        <v>229.44118664814738</v>
      </c>
      <c r="AE181" s="1">
        <f t="shared" si="66"/>
        <v>49.93482445728632</v>
      </c>
      <c r="AF181" s="1">
        <f t="shared" si="67"/>
        <v>53.582807203337154</v>
      </c>
      <c r="AG181" s="1">
        <f t="shared" si="68"/>
        <v>53.51382245971596</v>
      </c>
      <c r="AI181" s="1">
        <f t="shared" si="69"/>
        <v>86.96924413766331</v>
      </c>
      <c r="AJ181" s="1">
        <f t="shared" si="70"/>
        <v>80.05456818302987</v>
      </c>
      <c r="AK181" s="1">
        <f t="shared" si="71"/>
        <v>78.67264412330009</v>
      </c>
      <c r="AN181" s="15">
        <f t="shared" si="72"/>
        <v>3.628843093195824</v>
      </c>
      <c r="AO181" s="15">
        <f t="shared" si="73"/>
        <v>32.10736350974624</v>
      </c>
      <c r="AP181" s="15">
        <f t="shared" si="74"/>
        <v>7.965753244516611</v>
      </c>
      <c r="AS181">
        <v>72</v>
      </c>
      <c r="AT181" s="1">
        <v>222.165</v>
      </c>
      <c r="AU181" s="1">
        <v>226.144</v>
      </c>
      <c r="AV181" s="1">
        <v>231.071</v>
      </c>
      <c r="BB181" s="24">
        <f t="shared" si="87"/>
        <v>176</v>
      </c>
      <c r="BC181" s="32">
        <f t="shared" si="75"/>
        <v>214.57702944737588</v>
      </c>
      <c r="BD181" s="1">
        <f t="shared" si="76"/>
        <v>224.8525291289382</v>
      </c>
      <c r="BE181" s="1">
        <f t="shared" si="77"/>
        <v>229.44118664814738</v>
      </c>
      <c r="BG181" s="24">
        <f t="shared" si="88"/>
        <v>176</v>
      </c>
      <c r="BH181" s="32">
        <f t="shared" si="84"/>
        <v>19.411970552624126</v>
      </c>
      <c r="BI181" s="20">
        <f t="shared" si="85"/>
        <v>9.789470871061809</v>
      </c>
      <c r="BJ181" s="20">
        <f t="shared" si="86"/>
        <v>5.274813351852629</v>
      </c>
      <c r="BK181" s="35"/>
      <c r="BL181" s="19"/>
      <c r="BM181" s="40"/>
      <c r="BN181" s="44">
        <f t="shared" si="89"/>
        <v>176</v>
      </c>
      <c r="BO181" s="32">
        <f>LENGTH1-BH181</f>
        <v>4.7310294473758745</v>
      </c>
      <c r="BP181" s="20">
        <f>LENGTH2-BI181</f>
        <v>14.29352912893819</v>
      </c>
      <c r="BQ181" s="20">
        <f>LENGTH3-BJ181</f>
        <v>19.62618664814737</v>
      </c>
      <c r="BR181" s="45"/>
      <c r="BT181" s="39"/>
    </row>
    <row r="182" spans="1:72" ht="12.75">
      <c r="A182">
        <f t="shared" si="78"/>
        <v>176</v>
      </c>
      <c r="B182">
        <v>5.0956</v>
      </c>
      <c r="C182">
        <v>-62.1527</v>
      </c>
      <c r="D182">
        <v>93.3481</v>
      </c>
      <c r="E182" s="1">
        <f t="shared" si="79"/>
        <v>0.3869051175676055</v>
      </c>
      <c r="G182">
        <v>53.6041</v>
      </c>
      <c r="H182">
        <v>-71.5664</v>
      </c>
      <c r="I182">
        <v>86.1514</v>
      </c>
      <c r="J182" s="1">
        <f t="shared" si="80"/>
        <v>0.38681851041541965</v>
      </c>
      <c r="L182">
        <v>19.3413</v>
      </c>
      <c r="M182">
        <v>-112.6146</v>
      </c>
      <c r="N182">
        <v>82.6531</v>
      </c>
      <c r="O182" s="1">
        <f t="shared" si="81"/>
        <v>0.3869551136759897</v>
      </c>
      <c r="Q182">
        <v>14.9564</v>
      </c>
      <c r="R182">
        <v>-67.7628</v>
      </c>
      <c r="S182">
        <v>14.3843</v>
      </c>
      <c r="T182" s="1">
        <f t="shared" si="82"/>
        <v>0.3868685177162855</v>
      </c>
      <c r="V182" s="1">
        <f t="shared" si="60"/>
        <v>14.9564</v>
      </c>
      <c r="W182" s="1">
        <f t="shared" si="61"/>
        <v>-67.7628</v>
      </c>
      <c r="X182" s="1">
        <f t="shared" si="62"/>
        <v>307.625</v>
      </c>
      <c r="Y182" s="1">
        <f t="shared" si="83"/>
        <v>0.3868685177162855</v>
      </c>
      <c r="AA182" s="1">
        <f t="shared" si="63"/>
        <v>214.57702223737752</v>
      </c>
      <c r="AB182" s="1">
        <f t="shared" si="64"/>
        <v>224.85254631693633</v>
      </c>
      <c r="AC182" s="1">
        <f t="shared" si="65"/>
        <v>229.4412061964023</v>
      </c>
      <c r="AE182" s="1">
        <f t="shared" si="66"/>
        <v>49.93480560520888</v>
      </c>
      <c r="AF182" s="1">
        <f t="shared" si="67"/>
        <v>53.582947753646394</v>
      </c>
      <c r="AG182" s="1">
        <f t="shared" si="68"/>
        <v>53.51379583901706</v>
      </c>
      <c r="AI182" s="1">
        <f t="shared" si="69"/>
        <v>86.96928049930982</v>
      </c>
      <c r="AJ182" s="1">
        <f t="shared" si="70"/>
        <v>80.05454320513417</v>
      </c>
      <c r="AK182" s="1">
        <f t="shared" si="71"/>
        <v>78.67261975403098</v>
      </c>
      <c r="AN182" s="15">
        <f t="shared" si="72"/>
        <v>3.628785330479384</v>
      </c>
      <c r="AO182" s="15">
        <f t="shared" si="73"/>
        <v>32.10743509549238</v>
      </c>
      <c r="AP182" s="15">
        <f t="shared" si="74"/>
        <v>7.965699001656949</v>
      </c>
      <c r="AS182">
        <v>71</v>
      </c>
      <c r="AT182" s="1">
        <v>222.247</v>
      </c>
      <c r="AU182" s="1">
        <v>226.013</v>
      </c>
      <c r="AV182" s="1">
        <v>230.944</v>
      </c>
      <c r="BB182" s="24">
        <f t="shared" si="87"/>
        <v>177</v>
      </c>
      <c r="BC182" s="32">
        <f t="shared" si="75"/>
        <v>214.57702223737752</v>
      </c>
      <c r="BD182" s="1">
        <f t="shared" si="76"/>
        <v>224.85254631693633</v>
      </c>
      <c r="BE182" s="1">
        <f t="shared" si="77"/>
        <v>229.4412061964023</v>
      </c>
      <c r="BG182" s="24">
        <f t="shared" si="88"/>
        <v>177</v>
      </c>
      <c r="BH182" s="32">
        <f t="shared" si="84"/>
        <v>19.411977762622485</v>
      </c>
      <c r="BI182" s="20">
        <f t="shared" si="85"/>
        <v>9.78945368306367</v>
      </c>
      <c r="BJ182" s="20">
        <f t="shared" si="86"/>
        <v>5.274793803597703</v>
      </c>
      <c r="BK182" s="35"/>
      <c r="BL182" s="19"/>
      <c r="BM182" s="40"/>
      <c r="BN182" s="44">
        <f t="shared" si="89"/>
        <v>177</v>
      </c>
      <c r="BO182" s="32">
        <f>LENGTH1-BH182</f>
        <v>4.731022237377516</v>
      </c>
      <c r="BP182" s="20">
        <f>LENGTH2-BI182</f>
        <v>14.293546316936329</v>
      </c>
      <c r="BQ182" s="20">
        <f>LENGTH3-BJ182</f>
        <v>19.626206196402297</v>
      </c>
      <c r="BR182" s="45"/>
      <c r="BT182" s="39"/>
    </row>
    <row r="183" spans="1:72" ht="12.75">
      <c r="A183">
        <f t="shared" si="78"/>
        <v>177</v>
      </c>
      <c r="B183">
        <v>4.9134</v>
      </c>
      <c r="C183">
        <v>-62.4682</v>
      </c>
      <c r="D183">
        <v>93.3481</v>
      </c>
      <c r="E183" s="1">
        <f t="shared" si="79"/>
        <v>0.36433101707101473</v>
      </c>
      <c r="G183">
        <v>53.4219</v>
      </c>
      <c r="H183">
        <v>-71.8819</v>
      </c>
      <c r="I183">
        <v>86.1514</v>
      </c>
      <c r="J183" s="1">
        <f t="shared" si="80"/>
        <v>0.3643310170710156</v>
      </c>
      <c r="L183">
        <v>19.1592</v>
      </c>
      <c r="M183">
        <v>-112.9301</v>
      </c>
      <c r="N183">
        <v>82.6531</v>
      </c>
      <c r="O183" s="1">
        <f t="shared" si="81"/>
        <v>0.3642810178968989</v>
      </c>
      <c r="Q183">
        <v>14.7743</v>
      </c>
      <c r="R183">
        <v>-68.0784</v>
      </c>
      <c r="S183">
        <v>14.3843</v>
      </c>
      <c r="T183" s="1">
        <f t="shared" si="82"/>
        <v>0.3643676302856803</v>
      </c>
      <c r="V183" s="1">
        <f t="shared" si="60"/>
        <v>14.7743</v>
      </c>
      <c r="W183" s="1">
        <f t="shared" si="61"/>
        <v>-68.0784</v>
      </c>
      <c r="X183" s="1">
        <f t="shared" si="62"/>
        <v>307.625</v>
      </c>
      <c r="Y183" s="1">
        <f t="shared" si="83"/>
        <v>0.3643676302856803</v>
      </c>
      <c r="AA183" s="1">
        <f t="shared" si="63"/>
        <v>214.57702944737588</v>
      </c>
      <c r="AB183" s="1">
        <f t="shared" si="64"/>
        <v>224.85252743736282</v>
      </c>
      <c r="AC183" s="1">
        <f t="shared" si="65"/>
        <v>229.44118664814738</v>
      </c>
      <c r="AE183" s="1">
        <f t="shared" si="66"/>
        <v>49.93480560520887</v>
      </c>
      <c r="AF183" s="1">
        <f t="shared" si="67"/>
        <v>53.582883810224324</v>
      </c>
      <c r="AG183" s="1">
        <f t="shared" si="68"/>
        <v>53.51382245971595</v>
      </c>
      <c r="AI183" s="1">
        <f t="shared" si="69"/>
        <v>86.96924413766331</v>
      </c>
      <c r="AJ183" s="1">
        <f t="shared" si="70"/>
        <v>80.05457064125994</v>
      </c>
      <c r="AK183" s="1">
        <f t="shared" si="71"/>
        <v>78.67264412330009</v>
      </c>
      <c r="AN183" s="15">
        <f t="shared" si="72"/>
        <v>3.6288644481563543</v>
      </c>
      <c r="AO183" s="15">
        <f t="shared" si="73"/>
        <v>32.10732561057826</v>
      </c>
      <c r="AP183" s="15">
        <f t="shared" si="74"/>
        <v>7.9657532445166135</v>
      </c>
      <c r="AS183">
        <v>70</v>
      </c>
      <c r="AT183" s="1">
        <v>222.331</v>
      </c>
      <c r="AU183" s="1">
        <v>225.884</v>
      </c>
      <c r="AV183" s="1">
        <v>230.817</v>
      </c>
      <c r="BB183" s="24">
        <f t="shared" si="87"/>
        <v>178</v>
      </c>
      <c r="BC183" s="32">
        <f t="shared" si="75"/>
        <v>214.57702944737588</v>
      </c>
      <c r="BD183" s="1">
        <f t="shared" si="76"/>
        <v>224.85252743736282</v>
      </c>
      <c r="BE183" s="1">
        <f t="shared" si="77"/>
        <v>229.44118664814738</v>
      </c>
      <c r="BG183" s="24">
        <f t="shared" si="88"/>
        <v>178</v>
      </c>
      <c r="BH183" s="32">
        <f t="shared" si="84"/>
        <v>19.411970552624126</v>
      </c>
      <c r="BI183" s="20">
        <f t="shared" si="85"/>
        <v>9.789472562637172</v>
      </c>
      <c r="BJ183" s="20">
        <f t="shared" si="86"/>
        <v>5.274813351852629</v>
      </c>
      <c r="BK183" s="35"/>
      <c r="BL183" s="19"/>
      <c r="BM183" s="40"/>
      <c r="BN183" s="44">
        <f t="shared" si="89"/>
        <v>178</v>
      </c>
      <c r="BO183" s="32">
        <f>LENGTH1-BH183</f>
        <v>4.7310294473758745</v>
      </c>
      <c r="BP183" s="20">
        <f>LENGTH2-BI183</f>
        <v>14.293527437362826</v>
      </c>
      <c r="BQ183" s="20">
        <f>LENGTH3-BJ183</f>
        <v>19.62618664814737</v>
      </c>
      <c r="BR183" s="45"/>
      <c r="BT183" s="39"/>
    </row>
    <row r="184" spans="1:72" ht="12.75">
      <c r="A184">
        <f t="shared" si="78"/>
        <v>178</v>
      </c>
      <c r="B184">
        <v>4.7205</v>
      </c>
      <c r="C184">
        <v>-62.8023</v>
      </c>
      <c r="D184">
        <v>93.3481</v>
      </c>
      <c r="E184" s="1">
        <f t="shared" si="79"/>
        <v>0.38578908745582674</v>
      </c>
      <c r="G184">
        <v>53.229</v>
      </c>
      <c r="H184">
        <v>-72.216</v>
      </c>
      <c r="I184">
        <v>86.1514</v>
      </c>
      <c r="J184" s="1">
        <f t="shared" si="80"/>
        <v>0.3857890874558215</v>
      </c>
      <c r="L184">
        <v>18.9663</v>
      </c>
      <c r="M184">
        <v>-113.2642</v>
      </c>
      <c r="N184">
        <v>82.6531</v>
      </c>
      <c r="O184" s="1">
        <f t="shared" si="81"/>
        <v>0.385789087455832</v>
      </c>
      <c r="Q184">
        <v>14.5814</v>
      </c>
      <c r="R184">
        <v>-68.4125</v>
      </c>
      <c r="S184">
        <v>14.3843</v>
      </c>
      <c r="T184" s="1">
        <f t="shared" si="82"/>
        <v>0.3857890874558206</v>
      </c>
      <c r="V184" s="1">
        <f t="shared" si="60"/>
        <v>14.5814</v>
      </c>
      <c r="W184" s="1">
        <f t="shared" si="61"/>
        <v>-68.4125</v>
      </c>
      <c r="X184" s="1">
        <f t="shared" si="62"/>
        <v>307.625</v>
      </c>
      <c r="Y184" s="1">
        <f t="shared" si="83"/>
        <v>0.3857890874558206</v>
      </c>
      <c r="AA184" s="1">
        <f t="shared" si="63"/>
        <v>214.57702944737585</v>
      </c>
      <c r="AB184" s="1">
        <f t="shared" si="64"/>
        <v>224.85252743736282</v>
      </c>
      <c r="AC184" s="1">
        <f t="shared" si="65"/>
        <v>229.44118664814738</v>
      </c>
      <c r="AE184" s="1">
        <f t="shared" si="66"/>
        <v>49.93480560520887</v>
      </c>
      <c r="AF184" s="1">
        <f t="shared" si="67"/>
        <v>53.582883810224324</v>
      </c>
      <c r="AG184" s="1">
        <f t="shared" si="68"/>
        <v>53.51382245971596</v>
      </c>
      <c r="AI184" s="1">
        <f t="shared" si="69"/>
        <v>86.96924413766344</v>
      </c>
      <c r="AJ184" s="1">
        <f t="shared" si="70"/>
        <v>80.05457064125994</v>
      </c>
      <c r="AK184" s="1">
        <f t="shared" si="71"/>
        <v>78.67264412330009</v>
      </c>
      <c r="AN184" s="15">
        <f t="shared" si="72"/>
        <v>3.6288644481563486</v>
      </c>
      <c r="AO184" s="15">
        <f t="shared" si="73"/>
        <v>32.107325610578265</v>
      </c>
      <c r="AP184" s="15">
        <f t="shared" si="74"/>
        <v>7.965753244516614</v>
      </c>
      <c r="AS184">
        <v>69</v>
      </c>
      <c r="AT184" s="1">
        <v>222.407</v>
      </c>
      <c r="AU184" s="1">
        <v>225.955</v>
      </c>
      <c r="AV184" s="1">
        <v>230.871</v>
      </c>
      <c r="BB184" s="24">
        <f t="shared" si="87"/>
        <v>179</v>
      </c>
      <c r="BC184" s="32">
        <f t="shared" si="75"/>
        <v>214.57702944737585</v>
      </c>
      <c r="BD184" s="1">
        <f t="shared" si="76"/>
        <v>224.85252743736282</v>
      </c>
      <c r="BE184" s="1">
        <f t="shared" si="77"/>
        <v>229.44118664814738</v>
      </c>
      <c r="BG184" s="24">
        <f t="shared" si="88"/>
        <v>179</v>
      </c>
      <c r="BH184" s="32">
        <f t="shared" si="84"/>
        <v>19.411970552624155</v>
      </c>
      <c r="BI184" s="20">
        <f t="shared" si="85"/>
        <v>9.789472562637172</v>
      </c>
      <c r="BJ184" s="20">
        <f t="shared" si="86"/>
        <v>5.274813351852629</v>
      </c>
      <c r="BK184" s="35"/>
      <c r="BL184" s="19"/>
      <c r="BM184" s="40"/>
      <c r="BN184" s="44">
        <f t="shared" si="89"/>
        <v>179</v>
      </c>
      <c r="BO184" s="32">
        <f>LENGTH1-BH184</f>
        <v>4.731029447375846</v>
      </c>
      <c r="BP184" s="20">
        <f>LENGTH2-BI184</f>
        <v>14.293527437362826</v>
      </c>
      <c r="BQ184" s="20">
        <f>LENGTH3-BJ184</f>
        <v>19.62618664814737</v>
      </c>
      <c r="BR184" s="45"/>
      <c r="BT184" s="39"/>
    </row>
    <row r="185" spans="1:72" ht="12.75">
      <c r="A185">
        <f t="shared" si="78"/>
        <v>179</v>
      </c>
      <c r="B185">
        <v>4.5383</v>
      </c>
      <c r="C185">
        <v>-63.1179</v>
      </c>
      <c r="D185">
        <v>93.3481</v>
      </c>
      <c r="E185" s="1">
        <f t="shared" si="79"/>
        <v>0.36441761757631586</v>
      </c>
      <c r="G185">
        <v>53.0468</v>
      </c>
      <c r="H185">
        <v>-72.5316</v>
      </c>
      <c r="I185">
        <v>86.1514</v>
      </c>
      <c r="J185" s="1">
        <f t="shared" si="80"/>
        <v>0.3644176175763224</v>
      </c>
      <c r="L185">
        <v>18.7841</v>
      </c>
      <c r="M185">
        <v>-113.5798</v>
      </c>
      <c r="N185">
        <v>82.6531</v>
      </c>
      <c r="O185" s="1">
        <f t="shared" si="81"/>
        <v>0.3644176175763224</v>
      </c>
      <c r="Q185">
        <v>14.3992</v>
      </c>
      <c r="R185">
        <v>-68.7281</v>
      </c>
      <c r="S185">
        <v>14.3843</v>
      </c>
      <c r="T185" s="1">
        <f t="shared" si="82"/>
        <v>0.3644176175763216</v>
      </c>
      <c r="V185" s="1">
        <f t="shared" si="60"/>
        <v>14.3992</v>
      </c>
      <c r="W185" s="1">
        <f t="shared" si="61"/>
        <v>-68.7281</v>
      </c>
      <c r="X185" s="1">
        <f t="shared" si="62"/>
        <v>307.625</v>
      </c>
      <c r="Y185" s="1">
        <f t="shared" si="83"/>
        <v>0.3644176175763216</v>
      </c>
      <c r="AA185" s="1">
        <f t="shared" si="63"/>
        <v>214.57702944737588</v>
      </c>
      <c r="AB185" s="1">
        <f t="shared" si="64"/>
        <v>224.85252743736282</v>
      </c>
      <c r="AC185" s="1">
        <f t="shared" si="65"/>
        <v>229.44118664814738</v>
      </c>
      <c r="AE185" s="1">
        <f t="shared" si="66"/>
        <v>49.93480560520887</v>
      </c>
      <c r="AF185" s="1">
        <f t="shared" si="67"/>
        <v>53.582883810224324</v>
      </c>
      <c r="AG185" s="1">
        <f t="shared" si="68"/>
        <v>53.51382245971597</v>
      </c>
      <c r="AI185" s="1">
        <f t="shared" si="69"/>
        <v>86.96924413766331</v>
      </c>
      <c r="AJ185" s="1">
        <f t="shared" si="70"/>
        <v>80.05457064125994</v>
      </c>
      <c r="AK185" s="1">
        <f t="shared" si="71"/>
        <v>78.67264412330009</v>
      </c>
      <c r="AN185" s="15">
        <f t="shared" si="72"/>
        <v>3.6288644481563543</v>
      </c>
      <c r="AO185" s="15">
        <f t="shared" si="73"/>
        <v>32.107325610578265</v>
      </c>
      <c r="AP185" s="15">
        <f t="shared" si="74"/>
        <v>7.9657532445166135</v>
      </c>
      <c r="AS185">
        <v>68</v>
      </c>
      <c r="AT185" s="1">
        <v>222.482</v>
      </c>
      <c r="AU185" s="1">
        <v>226.026</v>
      </c>
      <c r="AV185" s="1">
        <v>230.925</v>
      </c>
      <c r="BB185" s="24">
        <f t="shared" si="87"/>
        <v>180</v>
      </c>
      <c r="BC185" s="32">
        <f t="shared" si="75"/>
        <v>214.57702944737588</v>
      </c>
      <c r="BD185" s="1">
        <f t="shared" si="76"/>
        <v>224.85252743736282</v>
      </c>
      <c r="BE185" s="1">
        <f t="shared" si="77"/>
        <v>229.44118664814738</v>
      </c>
      <c r="BG185" s="24">
        <f t="shared" si="88"/>
        <v>180</v>
      </c>
      <c r="BH185" s="32">
        <f t="shared" si="84"/>
        <v>19.411970552624126</v>
      </c>
      <c r="BI185" s="20">
        <f t="shared" si="85"/>
        <v>9.789472562637172</v>
      </c>
      <c r="BJ185" s="20">
        <f t="shared" si="86"/>
        <v>5.274813351852629</v>
      </c>
      <c r="BK185" s="35"/>
      <c r="BL185" s="19"/>
      <c r="BM185" s="40"/>
      <c r="BN185" s="44">
        <f t="shared" si="89"/>
        <v>180</v>
      </c>
      <c r="BO185" s="32">
        <f>LENGTH1-BH185</f>
        <v>4.7310294473758745</v>
      </c>
      <c r="BP185" s="20">
        <f>LENGTH2-BI185</f>
        <v>14.293527437362826</v>
      </c>
      <c r="BQ185" s="20">
        <f>LENGTH3-BJ185</f>
        <v>19.62618664814737</v>
      </c>
      <c r="BR185" s="45"/>
      <c r="BT185" s="39"/>
    </row>
    <row r="186" spans="1:72" ht="12.75">
      <c r="A186">
        <f t="shared" si="78"/>
        <v>180</v>
      </c>
      <c r="B186">
        <v>4.3459</v>
      </c>
      <c r="C186">
        <v>-63.4512</v>
      </c>
      <c r="D186">
        <v>93.3481</v>
      </c>
      <c r="E186" s="1">
        <f t="shared" si="79"/>
        <v>0.3848462680084095</v>
      </c>
      <c r="G186">
        <v>52.8544</v>
      </c>
      <c r="H186">
        <v>-72.8649</v>
      </c>
      <c r="I186">
        <v>86.1514</v>
      </c>
      <c r="J186" s="1">
        <f t="shared" si="80"/>
        <v>0.38484626800841565</v>
      </c>
      <c r="L186">
        <v>18.5917</v>
      </c>
      <c r="M186">
        <v>-113.913</v>
      </c>
      <c r="N186">
        <v>82.6531</v>
      </c>
      <c r="O186" s="1">
        <f t="shared" si="81"/>
        <v>0.3847596652457136</v>
      </c>
      <c r="Q186">
        <v>14.2068</v>
      </c>
      <c r="R186">
        <v>-69.0613</v>
      </c>
      <c r="S186">
        <v>14.3843</v>
      </c>
      <c r="T186" s="1">
        <f t="shared" si="82"/>
        <v>0.3847596652457268</v>
      </c>
      <c r="V186" s="1">
        <f t="shared" si="60"/>
        <v>14.2068</v>
      </c>
      <c r="W186" s="1">
        <f t="shared" si="61"/>
        <v>-69.0613</v>
      </c>
      <c r="X186" s="1">
        <f t="shared" si="62"/>
        <v>307.625</v>
      </c>
      <c r="Y186" s="1">
        <f t="shared" si="83"/>
        <v>0.3847596652457268</v>
      </c>
      <c r="AA186" s="1">
        <f t="shared" si="63"/>
        <v>214.5770268328602</v>
      </c>
      <c r="AB186" s="1">
        <f t="shared" si="64"/>
        <v>224.8525291289382</v>
      </c>
      <c r="AC186" s="1">
        <f t="shared" si="65"/>
        <v>229.44118664814738</v>
      </c>
      <c r="AE186" s="1">
        <f t="shared" si="66"/>
        <v>49.93480560520888</v>
      </c>
      <c r="AF186" s="1">
        <f t="shared" si="67"/>
        <v>53.58280720333714</v>
      </c>
      <c r="AG186" s="1">
        <f t="shared" si="68"/>
        <v>53.51372816278081</v>
      </c>
      <c r="AI186" s="1">
        <f t="shared" si="69"/>
        <v>86.96925732320433</v>
      </c>
      <c r="AJ186" s="1">
        <f t="shared" si="70"/>
        <v>80.05456818302987</v>
      </c>
      <c r="AK186" s="1">
        <f t="shared" si="71"/>
        <v>78.67264412330009</v>
      </c>
      <c r="AN186" s="15">
        <f t="shared" si="72"/>
        <v>3.6287662796062388</v>
      </c>
      <c r="AO186" s="15">
        <f t="shared" si="73"/>
        <v>32.10736350974626</v>
      </c>
      <c r="AP186" s="15">
        <f t="shared" si="74"/>
        <v>7.965776227687655</v>
      </c>
      <c r="AS186">
        <v>67</v>
      </c>
      <c r="AT186" s="1">
        <v>222.289</v>
      </c>
      <c r="AU186" s="1">
        <v>226.072</v>
      </c>
      <c r="AV186" s="1">
        <v>230.717</v>
      </c>
      <c r="BB186" s="24">
        <f t="shared" si="87"/>
        <v>181</v>
      </c>
      <c r="BC186" s="32">
        <f t="shared" si="75"/>
        <v>214.5770268328602</v>
      </c>
      <c r="BD186" s="1">
        <f t="shared" si="76"/>
        <v>224.8525291289382</v>
      </c>
      <c r="BE186" s="1">
        <f t="shared" si="77"/>
        <v>229.44118664814738</v>
      </c>
      <c r="BG186" s="24">
        <f t="shared" si="88"/>
        <v>181</v>
      </c>
      <c r="BH186" s="32">
        <f t="shared" si="84"/>
        <v>19.41197316713979</v>
      </c>
      <c r="BI186" s="20">
        <f t="shared" si="85"/>
        <v>9.789470871061809</v>
      </c>
      <c r="BJ186" s="20">
        <f t="shared" si="86"/>
        <v>5.274813351852629</v>
      </c>
      <c r="BK186" s="35"/>
      <c r="BL186" s="19"/>
      <c r="BM186" s="40"/>
      <c r="BN186" s="44">
        <f t="shared" si="89"/>
        <v>181</v>
      </c>
      <c r="BO186" s="32">
        <f>LENGTH1-BH186</f>
        <v>4.731026832860209</v>
      </c>
      <c r="BP186" s="20">
        <f>LENGTH2-BI186</f>
        <v>14.29352912893819</v>
      </c>
      <c r="BQ186" s="20">
        <f>LENGTH3-BJ186</f>
        <v>19.62618664814737</v>
      </c>
      <c r="BR186" s="45"/>
      <c r="BT186" s="39"/>
    </row>
    <row r="187" spans="1:72" ht="12.75">
      <c r="A187">
        <f t="shared" si="78"/>
        <v>181</v>
      </c>
      <c r="B187">
        <v>4.1637</v>
      </c>
      <c r="C187">
        <v>-63.7667</v>
      </c>
      <c r="D187">
        <v>93.3481</v>
      </c>
      <c r="E187" s="1">
        <f t="shared" si="79"/>
        <v>0.36433101707101473</v>
      </c>
      <c r="G187">
        <v>52.6722</v>
      </c>
      <c r="H187">
        <v>-73.1804</v>
      </c>
      <c r="I187">
        <v>86.1514</v>
      </c>
      <c r="J187" s="1">
        <f t="shared" si="80"/>
        <v>0.3643310170710156</v>
      </c>
      <c r="L187">
        <v>18.4095</v>
      </c>
      <c r="M187">
        <v>-114.2286</v>
      </c>
      <c r="N187">
        <v>82.6531</v>
      </c>
      <c r="O187" s="1">
        <f t="shared" si="81"/>
        <v>0.36441761757632063</v>
      </c>
      <c r="Q187">
        <v>14.0246</v>
      </c>
      <c r="R187">
        <v>-69.3769</v>
      </c>
      <c r="S187">
        <v>14.3843</v>
      </c>
      <c r="T187" s="1">
        <f t="shared" si="82"/>
        <v>0.3644176175763216</v>
      </c>
      <c r="V187" s="1">
        <f t="shared" si="60"/>
        <v>14.0246</v>
      </c>
      <c r="W187" s="1">
        <f t="shared" si="61"/>
        <v>-69.3769</v>
      </c>
      <c r="X187" s="1">
        <f t="shared" si="62"/>
        <v>307.625</v>
      </c>
      <c r="Y187" s="1">
        <f t="shared" si="83"/>
        <v>0.3644176175763216</v>
      </c>
      <c r="AA187" s="1">
        <f t="shared" si="63"/>
        <v>214.57702944737588</v>
      </c>
      <c r="AB187" s="1">
        <f t="shared" si="64"/>
        <v>224.85252743736282</v>
      </c>
      <c r="AC187" s="1">
        <f t="shared" si="65"/>
        <v>229.44118664814738</v>
      </c>
      <c r="AE187" s="1">
        <f t="shared" si="66"/>
        <v>49.93480560520888</v>
      </c>
      <c r="AF187" s="1">
        <f t="shared" si="67"/>
        <v>53.58288381022432</v>
      </c>
      <c r="AG187" s="1">
        <f t="shared" si="68"/>
        <v>53.51382245971596</v>
      </c>
      <c r="AI187" s="1">
        <f t="shared" si="69"/>
        <v>86.96924413766331</v>
      </c>
      <c r="AJ187" s="1">
        <f t="shared" si="70"/>
        <v>80.05457064125994</v>
      </c>
      <c r="AK187" s="1">
        <f t="shared" si="71"/>
        <v>78.67264412330009</v>
      </c>
      <c r="AN187" s="15">
        <f t="shared" si="72"/>
        <v>3.6288644481563592</v>
      </c>
      <c r="AO187" s="15">
        <f t="shared" si="73"/>
        <v>32.107325610578265</v>
      </c>
      <c r="AP187" s="15">
        <f t="shared" si="74"/>
        <v>7.965753244516609</v>
      </c>
      <c r="AS187">
        <v>66</v>
      </c>
      <c r="AT187" s="1">
        <v>222.098</v>
      </c>
      <c r="AU187" s="1">
        <v>226.119</v>
      </c>
      <c r="AV187" s="1">
        <v>230.511</v>
      </c>
      <c r="BB187" s="24">
        <f t="shared" si="87"/>
        <v>182</v>
      </c>
      <c r="BC187" s="32">
        <f t="shared" si="75"/>
        <v>214.57702944737588</v>
      </c>
      <c r="BD187" s="1">
        <f t="shared" si="76"/>
        <v>224.85252743736282</v>
      </c>
      <c r="BE187" s="1">
        <f t="shared" si="77"/>
        <v>229.44118664814738</v>
      </c>
      <c r="BG187" s="24">
        <f t="shared" si="88"/>
        <v>182</v>
      </c>
      <c r="BH187" s="32">
        <f t="shared" si="84"/>
        <v>19.411970552624126</v>
      </c>
      <c r="BI187" s="20">
        <f t="shared" si="85"/>
        <v>9.789472562637172</v>
      </c>
      <c r="BJ187" s="20">
        <f t="shared" si="86"/>
        <v>5.274813351852629</v>
      </c>
      <c r="BK187" s="35"/>
      <c r="BL187" s="19"/>
      <c r="BM187" s="40"/>
      <c r="BN187" s="44">
        <f t="shared" si="89"/>
        <v>182</v>
      </c>
      <c r="BO187" s="32">
        <f>LENGTH1-BH187</f>
        <v>4.7310294473758745</v>
      </c>
      <c r="BP187" s="20">
        <f>LENGTH2-BI187</f>
        <v>14.293527437362826</v>
      </c>
      <c r="BQ187" s="20">
        <f>LENGTH3-BJ187</f>
        <v>19.62618664814737</v>
      </c>
      <c r="BR187" s="45"/>
      <c r="BT187" s="39"/>
    </row>
    <row r="188" spans="1:72" ht="12.75">
      <c r="A188">
        <f t="shared" si="78"/>
        <v>182</v>
      </c>
      <c r="B188">
        <v>3.9719</v>
      </c>
      <c r="C188">
        <v>-64.099</v>
      </c>
      <c r="D188">
        <v>93.3481</v>
      </c>
      <c r="E188" s="1">
        <f t="shared" si="79"/>
        <v>0.38368024447448745</v>
      </c>
      <c r="G188">
        <v>52.4804</v>
      </c>
      <c r="H188">
        <v>-73.5128</v>
      </c>
      <c r="I188">
        <v>86.1514</v>
      </c>
      <c r="J188" s="1">
        <f t="shared" si="80"/>
        <v>0.3837668563073063</v>
      </c>
      <c r="L188">
        <v>18.2176</v>
      </c>
      <c r="M188">
        <v>-114.5609</v>
      </c>
      <c r="N188">
        <v>82.6531</v>
      </c>
      <c r="O188" s="1">
        <f t="shared" si="81"/>
        <v>0.38373024379113324</v>
      </c>
      <c r="Q188">
        <v>13.8327</v>
      </c>
      <c r="R188">
        <v>-69.7092</v>
      </c>
      <c r="S188">
        <v>14.3843</v>
      </c>
      <c r="T188" s="1">
        <f t="shared" si="82"/>
        <v>0.38373024379112003</v>
      </c>
      <c r="V188" s="1">
        <f t="shared" si="60"/>
        <v>13.8327</v>
      </c>
      <c r="W188" s="1">
        <f t="shared" si="61"/>
        <v>-69.7092</v>
      </c>
      <c r="X188" s="1">
        <f t="shared" si="62"/>
        <v>307.625</v>
      </c>
      <c r="Y188" s="1">
        <f t="shared" si="83"/>
        <v>0.38373024379112003</v>
      </c>
      <c r="AA188" s="1">
        <f t="shared" si="63"/>
        <v>214.57702485189324</v>
      </c>
      <c r="AB188" s="1">
        <f t="shared" si="64"/>
        <v>224.85254631693633</v>
      </c>
      <c r="AC188" s="1">
        <f t="shared" si="65"/>
        <v>229.44118664814738</v>
      </c>
      <c r="AE188" s="1">
        <f t="shared" si="66"/>
        <v>49.934824457286325</v>
      </c>
      <c r="AF188" s="1">
        <f t="shared" si="67"/>
        <v>53.58287114685066</v>
      </c>
      <c r="AG188" s="1">
        <f t="shared" si="68"/>
        <v>53.513795839017064</v>
      </c>
      <c r="AI188" s="1">
        <f t="shared" si="69"/>
        <v>86.96926731366722</v>
      </c>
      <c r="AJ188" s="1">
        <f t="shared" si="70"/>
        <v>80.05454320513417</v>
      </c>
      <c r="AK188" s="1">
        <f t="shared" si="71"/>
        <v>78.67264412330009</v>
      </c>
      <c r="AN188" s="15">
        <f t="shared" si="72"/>
        <v>3.6288621442639895</v>
      </c>
      <c r="AO188" s="15">
        <f t="shared" si="73"/>
        <v>32.10740891443199</v>
      </c>
      <c r="AP188" s="15">
        <f t="shared" si="74"/>
        <v>7.965671832928894</v>
      </c>
      <c r="AS188">
        <v>65</v>
      </c>
      <c r="AT188" s="1">
        <v>221.908</v>
      </c>
      <c r="AU188" s="1">
        <v>226.168</v>
      </c>
      <c r="AV188" s="1">
        <v>230.306</v>
      </c>
      <c r="BB188" s="24">
        <f t="shared" si="87"/>
        <v>183</v>
      </c>
      <c r="BC188" s="32">
        <f t="shared" si="75"/>
        <v>214.57702485189324</v>
      </c>
      <c r="BD188" s="1">
        <f t="shared" si="76"/>
        <v>224.85254631693633</v>
      </c>
      <c r="BE188" s="1">
        <f t="shared" si="77"/>
        <v>229.44118664814738</v>
      </c>
      <c r="BG188" s="24">
        <f t="shared" si="88"/>
        <v>183</v>
      </c>
      <c r="BH188" s="32">
        <f t="shared" si="84"/>
        <v>19.411975148106762</v>
      </c>
      <c r="BI188" s="20">
        <f t="shared" si="85"/>
        <v>9.78945368306367</v>
      </c>
      <c r="BJ188" s="20">
        <f t="shared" si="86"/>
        <v>5.274813351852629</v>
      </c>
      <c r="BK188" s="35"/>
      <c r="BL188" s="19"/>
      <c r="BM188" s="40"/>
      <c r="BN188" s="44">
        <f t="shared" si="89"/>
        <v>183</v>
      </c>
      <c r="BO188" s="32">
        <f>LENGTH1-BH188</f>
        <v>4.731024851893238</v>
      </c>
      <c r="BP188" s="20">
        <f>LENGTH2-BI188</f>
        <v>14.293546316936329</v>
      </c>
      <c r="BQ188" s="20">
        <f>LENGTH3-BJ188</f>
        <v>19.62618664814737</v>
      </c>
      <c r="BR188" s="45"/>
      <c r="BT188" s="39"/>
    </row>
    <row r="189" spans="1:72" ht="12.75">
      <c r="A189">
        <f t="shared" si="78"/>
        <v>183</v>
      </c>
      <c r="B189">
        <v>3.7874</v>
      </c>
      <c r="C189">
        <v>-64.4186</v>
      </c>
      <c r="D189">
        <v>93.3481</v>
      </c>
      <c r="E189" s="1">
        <f t="shared" si="79"/>
        <v>0.36903171950388813</v>
      </c>
      <c r="G189">
        <v>52.2958</v>
      </c>
      <c r="H189">
        <v>-73.8323</v>
      </c>
      <c r="I189">
        <v>86.1514</v>
      </c>
      <c r="J189" s="1">
        <f t="shared" si="80"/>
        <v>0.3689951354692964</v>
      </c>
      <c r="L189">
        <v>18.0331</v>
      </c>
      <c r="M189">
        <v>-114.8805</v>
      </c>
      <c r="N189">
        <v>82.6531</v>
      </c>
      <c r="O189" s="1">
        <f t="shared" si="81"/>
        <v>0.3690317195038879</v>
      </c>
      <c r="Q189">
        <v>13.6482</v>
      </c>
      <c r="R189">
        <v>-70.0288</v>
      </c>
      <c r="S189">
        <v>14.3843</v>
      </c>
      <c r="T189" s="1">
        <f t="shared" si="82"/>
        <v>0.36903171950390107</v>
      </c>
      <c r="V189" s="1">
        <f t="shared" si="60"/>
        <v>13.6482</v>
      </c>
      <c r="W189" s="1">
        <f t="shared" si="61"/>
        <v>-70.0288</v>
      </c>
      <c r="X189" s="1">
        <f t="shared" si="62"/>
        <v>307.625</v>
      </c>
      <c r="Y189" s="1">
        <f t="shared" si="83"/>
        <v>0.36903171950390107</v>
      </c>
      <c r="AA189" s="1">
        <f t="shared" si="63"/>
        <v>214.57702485189324</v>
      </c>
      <c r="AB189" s="1">
        <f t="shared" si="64"/>
        <v>224.85252743736282</v>
      </c>
      <c r="AC189" s="1">
        <f t="shared" si="65"/>
        <v>229.44118664814738</v>
      </c>
      <c r="AE189" s="1">
        <f t="shared" si="66"/>
        <v>49.93470846155007</v>
      </c>
      <c r="AF189" s="1">
        <f t="shared" si="67"/>
        <v>53.58288381022432</v>
      </c>
      <c r="AG189" s="1">
        <f t="shared" si="68"/>
        <v>53.513795839017064</v>
      </c>
      <c r="AI189" s="1">
        <f t="shared" si="69"/>
        <v>86.96926731366722</v>
      </c>
      <c r="AJ189" s="1">
        <f t="shared" si="70"/>
        <v>80.05457064125994</v>
      </c>
      <c r="AK189" s="1">
        <f t="shared" si="71"/>
        <v>78.67264412330009</v>
      </c>
      <c r="AN189" s="15">
        <f t="shared" si="72"/>
        <v>3.6288793548531566</v>
      </c>
      <c r="AO189" s="15">
        <f t="shared" si="73"/>
        <v>32.107325610578265</v>
      </c>
      <c r="AP189" s="15">
        <f t="shared" si="74"/>
        <v>7.96567183292889</v>
      </c>
      <c r="AS189">
        <v>64</v>
      </c>
      <c r="AT189" s="1">
        <v>221.87</v>
      </c>
      <c r="AU189" s="1">
        <v>226.079</v>
      </c>
      <c r="AV189" s="1">
        <v>230.078</v>
      </c>
      <c r="BB189" s="24">
        <f t="shared" si="87"/>
        <v>184</v>
      </c>
      <c r="BC189" s="32">
        <f t="shared" si="75"/>
        <v>214.57702485189324</v>
      </c>
      <c r="BD189" s="1">
        <f t="shared" si="76"/>
        <v>224.85252743736282</v>
      </c>
      <c r="BE189" s="1">
        <f t="shared" si="77"/>
        <v>229.44118664814738</v>
      </c>
      <c r="BG189" s="24">
        <f t="shared" si="88"/>
        <v>184</v>
      </c>
      <c r="BH189" s="32">
        <f t="shared" si="84"/>
        <v>19.411975148106762</v>
      </c>
      <c r="BI189" s="20">
        <f t="shared" si="85"/>
        <v>9.789472562637172</v>
      </c>
      <c r="BJ189" s="20">
        <f t="shared" si="86"/>
        <v>5.274813351852629</v>
      </c>
      <c r="BK189" s="35"/>
      <c r="BL189" s="19"/>
      <c r="BM189" s="40"/>
      <c r="BN189" s="44">
        <f t="shared" si="89"/>
        <v>184</v>
      </c>
      <c r="BO189" s="32">
        <f>LENGTH1-BH189</f>
        <v>4.731024851893238</v>
      </c>
      <c r="BP189" s="20">
        <f>LENGTH2-BI189</f>
        <v>14.293527437362826</v>
      </c>
      <c r="BQ189" s="20">
        <f>LENGTH3-BJ189</f>
        <v>19.62618664814737</v>
      </c>
      <c r="BR189" s="45"/>
      <c r="BT189" s="39"/>
    </row>
    <row r="190" spans="1:72" ht="12.75">
      <c r="A190">
        <f t="shared" si="78"/>
        <v>184</v>
      </c>
      <c r="B190">
        <v>3.5942</v>
      </c>
      <c r="C190">
        <v>-64.7531</v>
      </c>
      <c r="D190">
        <v>93.3481</v>
      </c>
      <c r="E190" s="1">
        <f t="shared" si="79"/>
        <v>0.386285503222686</v>
      </c>
      <c r="G190">
        <v>52.1027</v>
      </c>
      <c r="H190">
        <v>-74.1668</v>
      </c>
      <c r="I190">
        <v>86.1514</v>
      </c>
      <c r="J190" s="1">
        <f t="shared" si="80"/>
        <v>0.38623549810963087</v>
      </c>
      <c r="L190">
        <v>17.84</v>
      </c>
      <c r="M190">
        <v>-115.215</v>
      </c>
      <c r="N190">
        <v>82.6531</v>
      </c>
      <c r="O190" s="1">
        <f t="shared" si="81"/>
        <v>0.3862354981096432</v>
      </c>
      <c r="Q190">
        <v>13.4551</v>
      </c>
      <c r="R190">
        <v>-70.3633</v>
      </c>
      <c r="S190">
        <v>14.3843</v>
      </c>
      <c r="T190" s="1">
        <f t="shared" si="82"/>
        <v>0.38623549810963</v>
      </c>
      <c r="V190" s="1">
        <f t="shared" si="60"/>
        <v>13.4551</v>
      </c>
      <c r="W190" s="1">
        <f t="shared" si="61"/>
        <v>-70.3633</v>
      </c>
      <c r="X190" s="1">
        <f t="shared" si="62"/>
        <v>307.625</v>
      </c>
      <c r="Y190" s="1">
        <f t="shared" si="83"/>
        <v>0.38623549810963</v>
      </c>
      <c r="AA190" s="1">
        <f t="shared" si="63"/>
        <v>214.57702944737585</v>
      </c>
      <c r="AB190" s="1">
        <f t="shared" si="64"/>
        <v>224.85252743736282</v>
      </c>
      <c r="AC190" s="1">
        <f t="shared" si="65"/>
        <v>229.44118664814738</v>
      </c>
      <c r="AE190" s="1">
        <f t="shared" si="66"/>
        <v>49.93480560520887</v>
      </c>
      <c r="AF190" s="1">
        <f t="shared" si="67"/>
        <v>53.582883810224324</v>
      </c>
      <c r="AG190" s="1">
        <f t="shared" si="68"/>
        <v>53.51382245971596</v>
      </c>
      <c r="AI190" s="1">
        <f t="shared" si="69"/>
        <v>86.96924413766344</v>
      </c>
      <c r="AJ190" s="1">
        <f t="shared" si="70"/>
        <v>80.05457064125994</v>
      </c>
      <c r="AK190" s="1">
        <f t="shared" si="71"/>
        <v>78.67264412330009</v>
      </c>
      <c r="AN190" s="15">
        <f t="shared" si="72"/>
        <v>3.6288644481563486</v>
      </c>
      <c r="AO190" s="15">
        <f t="shared" si="73"/>
        <v>32.107325610578265</v>
      </c>
      <c r="AP190" s="15">
        <f t="shared" si="74"/>
        <v>7.965753244516614</v>
      </c>
      <c r="AS190">
        <v>63</v>
      </c>
      <c r="AT190" s="1">
        <v>221.833</v>
      </c>
      <c r="AU190" s="1">
        <v>225.99</v>
      </c>
      <c r="AV190" s="1">
        <v>229.851</v>
      </c>
      <c r="BB190" s="24">
        <f t="shared" si="87"/>
        <v>185</v>
      </c>
      <c r="BC190" s="32">
        <f t="shared" si="75"/>
        <v>214.57702944737585</v>
      </c>
      <c r="BD190" s="1">
        <f t="shared" si="76"/>
        <v>224.85252743736282</v>
      </c>
      <c r="BE190" s="1">
        <f t="shared" si="77"/>
        <v>229.44118664814738</v>
      </c>
      <c r="BG190" s="24">
        <f t="shared" si="88"/>
        <v>185</v>
      </c>
      <c r="BH190" s="32">
        <f t="shared" si="84"/>
        <v>19.411970552624155</v>
      </c>
      <c r="BI190" s="20">
        <f t="shared" si="85"/>
        <v>9.789472562637172</v>
      </c>
      <c r="BJ190" s="20">
        <f t="shared" si="86"/>
        <v>5.274813351852629</v>
      </c>
      <c r="BK190" s="35"/>
      <c r="BL190" s="19"/>
      <c r="BM190" s="40"/>
      <c r="BN190" s="44">
        <f t="shared" si="89"/>
        <v>185</v>
      </c>
      <c r="BO190" s="32">
        <f>LENGTH1-BH190</f>
        <v>4.731029447375846</v>
      </c>
      <c r="BP190" s="20">
        <f>LENGTH2-BI190</f>
        <v>14.293527437362826</v>
      </c>
      <c r="BQ190" s="20">
        <f>LENGTH3-BJ190</f>
        <v>19.62618664814737</v>
      </c>
      <c r="BR190" s="45"/>
      <c r="BT190" s="39"/>
    </row>
    <row r="191" spans="1:72" ht="12.75">
      <c r="A191">
        <f t="shared" si="78"/>
        <v>185</v>
      </c>
      <c r="B191">
        <v>3.4101</v>
      </c>
      <c r="C191">
        <v>-65.072</v>
      </c>
      <c r="D191">
        <v>93.3481</v>
      </c>
      <c r="E191" s="1">
        <f t="shared" si="79"/>
        <v>0.36822550156120304</v>
      </c>
      <c r="G191">
        <v>51.9186</v>
      </c>
      <c r="H191">
        <v>-74.4857</v>
      </c>
      <c r="I191">
        <v>86.1514</v>
      </c>
      <c r="J191" s="1">
        <f t="shared" si="80"/>
        <v>0.3682255015612035</v>
      </c>
      <c r="L191">
        <v>17.6559</v>
      </c>
      <c r="M191">
        <v>-115.5339</v>
      </c>
      <c r="N191">
        <v>82.6531</v>
      </c>
      <c r="O191" s="1">
        <f t="shared" si="81"/>
        <v>0.3682255015612035</v>
      </c>
      <c r="Q191">
        <v>13.271</v>
      </c>
      <c r="R191">
        <v>-70.6822</v>
      </c>
      <c r="S191">
        <v>14.3843</v>
      </c>
      <c r="T191" s="1">
        <f t="shared" si="82"/>
        <v>0.3682255015612026</v>
      </c>
      <c r="V191" s="1">
        <f t="shared" si="60"/>
        <v>13.271</v>
      </c>
      <c r="W191" s="1">
        <f t="shared" si="61"/>
        <v>-70.6822</v>
      </c>
      <c r="X191" s="1">
        <f t="shared" si="62"/>
        <v>307.625</v>
      </c>
      <c r="Y191" s="1">
        <f t="shared" si="83"/>
        <v>0.3682255015612026</v>
      </c>
      <c r="AA191" s="1">
        <f t="shared" si="63"/>
        <v>214.57702944737585</v>
      </c>
      <c r="AB191" s="1">
        <f t="shared" si="64"/>
        <v>224.85252743736282</v>
      </c>
      <c r="AC191" s="1">
        <f t="shared" si="65"/>
        <v>229.44118664814738</v>
      </c>
      <c r="AE191" s="1">
        <f t="shared" si="66"/>
        <v>49.93480560520887</v>
      </c>
      <c r="AF191" s="1">
        <f t="shared" si="67"/>
        <v>53.582883810224324</v>
      </c>
      <c r="AG191" s="1">
        <f t="shared" si="68"/>
        <v>53.51382245971596</v>
      </c>
      <c r="AI191" s="1">
        <f t="shared" si="69"/>
        <v>86.96924413766344</v>
      </c>
      <c r="AJ191" s="1">
        <f t="shared" si="70"/>
        <v>80.05457064125994</v>
      </c>
      <c r="AK191" s="1">
        <f t="shared" si="71"/>
        <v>78.67264412330009</v>
      </c>
      <c r="AN191" s="15">
        <f t="shared" si="72"/>
        <v>3.6288644481563486</v>
      </c>
      <c r="AO191" s="15">
        <f t="shared" si="73"/>
        <v>32.107325610578265</v>
      </c>
      <c r="AP191" s="15">
        <f t="shared" si="74"/>
        <v>7.965753244516615</v>
      </c>
      <c r="AS191">
        <v>62</v>
      </c>
      <c r="AT191" s="1">
        <v>221.892</v>
      </c>
      <c r="AU191" s="1">
        <v>226.061</v>
      </c>
      <c r="AV191" s="1">
        <v>229.774</v>
      </c>
      <c r="BB191" s="24">
        <f t="shared" si="87"/>
        <v>186</v>
      </c>
      <c r="BC191" s="32">
        <f t="shared" si="75"/>
        <v>214.57702944737585</v>
      </c>
      <c r="BD191" s="1">
        <f t="shared" si="76"/>
        <v>224.85252743736282</v>
      </c>
      <c r="BE191" s="1">
        <f t="shared" si="77"/>
        <v>229.44118664814738</v>
      </c>
      <c r="BG191" s="24">
        <f t="shared" si="88"/>
        <v>186</v>
      </c>
      <c r="BH191" s="32">
        <f t="shared" si="84"/>
        <v>19.411970552624155</v>
      </c>
      <c r="BI191" s="20">
        <f t="shared" si="85"/>
        <v>9.789472562637172</v>
      </c>
      <c r="BJ191" s="20">
        <f t="shared" si="86"/>
        <v>5.274813351852629</v>
      </c>
      <c r="BK191" s="35"/>
      <c r="BL191" s="19"/>
      <c r="BM191" s="40"/>
      <c r="BN191" s="44">
        <f t="shared" si="89"/>
        <v>186</v>
      </c>
      <c r="BO191" s="32">
        <f>LENGTH1-BH191</f>
        <v>4.731029447375846</v>
      </c>
      <c r="BP191" s="20">
        <f>LENGTH2-BI191</f>
        <v>14.293527437362826</v>
      </c>
      <c r="BQ191" s="20">
        <f>LENGTH3-BJ191</f>
        <v>19.62618664814737</v>
      </c>
      <c r="BR191" s="45"/>
      <c r="BT191" s="39"/>
    </row>
    <row r="192" spans="1:72" ht="12.75">
      <c r="A192">
        <f t="shared" si="78"/>
        <v>186</v>
      </c>
      <c r="B192">
        <v>3.2169</v>
      </c>
      <c r="C192">
        <v>-65.4066</v>
      </c>
      <c r="D192">
        <v>93.3481</v>
      </c>
      <c r="E192" s="1">
        <f t="shared" si="79"/>
        <v>0.3863721004420434</v>
      </c>
      <c r="G192">
        <v>51.7254</v>
      </c>
      <c r="H192">
        <v>-74.8204</v>
      </c>
      <c r="I192">
        <v>86.1514</v>
      </c>
      <c r="J192" s="1">
        <f t="shared" si="80"/>
        <v>0.3864587041328053</v>
      </c>
      <c r="L192">
        <v>17.4627</v>
      </c>
      <c r="M192">
        <v>-115.8685</v>
      </c>
      <c r="N192">
        <v>82.6531</v>
      </c>
      <c r="O192" s="1">
        <f t="shared" si="81"/>
        <v>0.386372100442042</v>
      </c>
      <c r="Q192">
        <v>13.0778</v>
      </c>
      <c r="R192">
        <v>-71.0168</v>
      </c>
      <c r="S192">
        <v>14.3843</v>
      </c>
      <c r="T192" s="1">
        <f t="shared" si="82"/>
        <v>0.3863721004420561</v>
      </c>
      <c r="V192" s="1">
        <f t="shared" si="60"/>
        <v>13.0778</v>
      </c>
      <c r="W192" s="1">
        <f t="shared" si="61"/>
        <v>-71.0168</v>
      </c>
      <c r="X192" s="1">
        <f t="shared" si="62"/>
        <v>307.625</v>
      </c>
      <c r="Y192" s="1">
        <f t="shared" si="83"/>
        <v>0.3863721004420561</v>
      </c>
      <c r="AA192" s="1">
        <f t="shared" si="63"/>
        <v>214.57702944737588</v>
      </c>
      <c r="AB192" s="1">
        <f t="shared" si="64"/>
        <v>224.8525291289382</v>
      </c>
      <c r="AC192" s="1">
        <f t="shared" si="65"/>
        <v>229.44118664814738</v>
      </c>
      <c r="AE192" s="1">
        <f t="shared" si="66"/>
        <v>49.93482445728632</v>
      </c>
      <c r="AF192" s="1">
        <f t="shared" si="67"/>
        <v>53.58280720333714</v>
      </c>
      <c r="AG192" s="1">
        <f t="shared" si="68"/>
        <v>53.51382245971596</v>
      </c>
      <c r="AI192" s="1">
        <f t="shared" si="69"/>
        <v>86.96924413766331</v>
      </c>
      <c r="AJ192" s="1">
        <f t="shared" si="70"/>
        <v>80.05456818302987</v>
      </c>
      <c r="AK192" s="1">
        <f t="shared" si="71"/>
        <v>78.67264412330009</v>
      </c>
      <c r="AN192" s="15">
        <f t="shared" si="72"/>
        <v>3.628843093195821</v>
      </c>
      <c r="AO192" s="15">
        <f t="shared" si="73"/>
        <v>32.10736350974626</v>
      </c>
      <c r="AP192" s="15">
        <f t="shared" si="74"/>
        <v>7.965753244516611</v>
      </c>
      <c r="AS192">
        <v>61</v>
      </c>
      <c r="AT192" s="1">
        <v>221.965</v>
      </c>
      <c r="AU192" s="1">
        <v>226.239</v>
      </c>
      <c r="AV192" s="1">
        <v>229.85</v>
      </c>
      <c r="BB192" s="24">
        <f t="shared" si="87"/>
        <v>187</v>
      </c>
      <c r="BC192" s="32">
        <f t="shared" si="75"/>
        <v>214.57702944737588</v>
      </c>
      <c r="BD192" s="1">
        <f t="shared" si="76"/>
        <v>224.8525291289382</v>
      </c>
      <c r="BE192" s="1">
        <f t="shared" si="77"/>
        <v>229.44118664814738</v>
      </c>
      <c r="BG192" s="24">
        <f t="shared" si="88"/>
        <v>187</v>
      </c>
      <c r="BH192" s="32">
        <f t="shared" si="84"/>
        <v>19.411970552624126</v>
      </c>
      <c r="BI192" s="20">
        <f t="shared" si="85"/>
        <v>9.789470871061809</v>
      </c>
      <c r="BJ192" s="20">
        <f t="shared" si="86"/>
        <v>5.274813351852629</v>
      </c>
      <c r="BK192" s="35"/>
      <c r="BL192" s="19"/>
      <c r="BM192" s="40"/>
      <c r="BN192" s="44">
        <f t="shared" si="89"/>
        <v>187</v>
      </c>
      <c r="BO192" s="32">
        <f>LENGTH1-BH192</f>
        <v>4.7310294473758745</v>
      </c>
      <c r="BP192" s="20">
        <f>LENGTH2-BI192</f>
        <v>14.29352912893819</v>
      </c>
      <c r="BQ192" s="20">
        <f>LENGTH3-BJ192</f>
        <v>19.62618664814737</v>
      </c>
      <c r="BR192" s="45"/>
      <c r="BT192" s="39"/>
    </row>
    <row r="193" spans="1:72" ht="12.75">
      <c r="A193">
        <f t="shared" si="78"/>
        <v>187</v>
      </c>
      <c r="B193">
        <v>3.0332</v>
      </c>
      <c r="C193">
        <v>-65.7249</v>
      </c>
      <c r="D193">
        <v>93.3481</v>
      </c>
      <c r="E193" s="1">
        <f t="shared" si="79"/>
        <v>0.3675058911092514</v>
      </c>
      <c r="G193">
        <v>51.5417</v>
      </c>
      <c r="H193">
        <v>-75.1386</v>
      </c>
      <c r="I193">
        <v>86.1514</v>
      </c>
      <c r="J193" s="1">
        <f t="shared" si="80"/>
        <v>0.36741928365287857</v>
      </c>
      <c r="L193">
        <v>17.2789</v>
      </c>
      <c r="M193">
        <v>-116.1868</v>
      </c>
      <c r="N193">
        <v>82.6531</v>
      </c>
      <c r="O193" s="1">
        <f t="shared" si="81"/>
        <v>0.36755588690701924</v>
      </c>
      <c r="Q193">
        <v>12.894</v>
      </c>
      <c r="R193">
        <v>-71.3351</v>
      </c>
      <c r="S193">
        <v>14.3843</v>
      </c>
      <c r="T193" s="1">
        <f t="shared" si="82"/>
        <v>0.3675558869070061</v>
      </c>
      <c r="V193" s="1">
        <f t="shared" si="60"/>
        <v>12.894</v>
      </c>
      <c r="W193" s="1">
        <f t="shared" si="61"/>
        <v>-71.3351</v>
      </c>
      <c r="X193" s="1">
        <f t="shared" si="62"/>
        <v>307.625</v>
      </c>
      <c r="Y193" s="1">
        <f t="shared" si="83"/>
        <v>0.3675558869070061</v>
      </c>
      <c r="AA193" s="1">
        <f t="shared" si="63"/>
        <v>214.57702485189324</v>
      </c>
      <c r="AB193" s="1">
        <f t="shared" si="64"/>
        <v>224.8525446253611</v>
      </c>
      <c r="AC193" s="1">
        <f t="shared" si="65"/>
        <v>229.44118664814738</v>
      </c>
      <c r="AE193" s="1">
        <f t="shared" si="66"/>
        <v>49.93480560520887</v>
      </c>
      <c r="AF193" s="1">
        <f t="shared" si="67"/>
        <v>53.58294775364641</v>
      </c>
      <c r="AG193" s="1">
        <f t="shared" si="68"/>
        <v>53.513795839017064</v>
      </c>
      <c r="AI193" s="1">
        <f t="shared" si="69"/>
        <v>86.96926731366722</v>
      </c>
      <c r="AJ193" s="1">
        <f t="shared" si="70"/>
        <v>80.05454566335754</v>
      </c>
      <c r="AK193" s="1">
        <f t="shared" si="71"/>
        <v>78.67264412330009</v>
      </c>
      <c r="AN193" s="15">
        <f t="shared" si="72"/>
        <v>3.6288834990295</v>
      </c>
      <c r="AO193" s="15">
        <f t="shared" si="73"/>
        <v>32.107371015299485</v>
      </c>
      <c r="AP193" s="15">
        <f t="shared" si="74"/>
        <v>7.965671832928894</v>
      </c>
      <c r="AS193">
        <v>60</v>
      </c>
      <c r="AT193" s="1">
        <v>222.001</v>
      </c>
      <c r="AU193" s="1">
        <v>226.533</v>
      </c>
      <c r="AV193" s="1">
        <v>229.655</v>
      </c>
      <c r="BB193" s="24">
        <f t="shared" si="87"/>
        <v>188</v>
      </c>
      <c r="BC193" s="32">
        <f t="shared" si="75"/>
        <v>214.57702485189324</v>
      </c>
      <c r="BD193" s="1">
        <f t="shared" si="76"/>
        <v>224.8525446253611</v>
      </c>
      <c r="BE193" s="1">
        <f t="shared" si="77"/>
        <v>229.44118664814738</v>
      </c>
      <c r="BG193" s="24">
        <f t="shared" si="88"/>
        <v>188</v>
      </c>
      <c r="BH193" s="32">
        <f t="shared" si="84"/>
        <v>19.411975148106762</v>
      </c>
      <c r="BI193" s="20">
        <f t="shared" si="85"/>
        <v>9.78945537463889</v>
      </c>
      <c r="BJ193" s="20">
        <f t="shared" si="86"/>
        <v>5.274813351852629</v>
      </c>
      <c r="BK193" s="35"/>
      <c r="BL193" s="19"/>
      <c r="BM193" s="40"/>
      <c r="BN193" s="44">
        <f t="shared" si="89"/>
        <v>188</v>
      </c>
      <c r="BO193" s="32">
        <f>LENGTH1-BH193</f>
        <v>4.731024851893238</v>
      </c>
      <c r="BP193" s="20">
        <f>LENGTH2-BI193</f>
        <v>14.293544625361108</v>
      </c>
      <c r="BQ193" s="20">
        <f>LENGTH3-BJ193</f>
        <v>19.62618664814737</v>
      </c>
      <c r="BR193" s="45"/>
      <c r="BT193" s="39"/>
    </row>
    <row r="194" spans="1:72" ht="12.75">
      <c r="A194">
        <f t="shared" si="78"/>
        <v>188</v>
      </c>
      <c r="B194">
        <v>2.8398</v>
      </c>
      <c r="C194">
        <v>-66.0598</v>
      </c>
      <c r="D194">
        <v>93.3481</v>
      </c>
      <c r="E194" s="1">
        <f t="shared" si="79"/>
        <v>0.38673190972557925</v>
      </c>
      <c r="G194">
        <v>51.3483</v>
      </c>
      <c r="H194">
        <v>-75.4736</v>
      </c>
      <c r="I194">
        <v>86.1514</v>
      </c>
      <c r="J194" s="1">
        <f t="shared" si="80"/>
        <v>0.38681851041541965</v>
      </c>
      <c r="L194">
        <v>17.0855</v>
      </c>
      <c r="M194">
        <v>-116.5217</v>
      </c>
      <c r="N194">
        <v>82.6531</v>
      </c>
      <c r="O194" s="1">
        <f t="shared" si="81"/>
        <v>0.38673190972557947</v>
      </c>
      <c r="Q194">
        <v>12.7006</v>
      </c>
      <c r="R194">
        <v>-71.67</v>
      </c>
      <c r="S194">
        <v>14.3843</v>
      </c>
      <c r="T194" s="1">
        <f t="shared" si="82"/>
        <v>0.3867319097255918</v>
      </c>
      <c r="V194" s="1">
        <f t="shared" si="60"/>
        <v>12.7006</v>
      </c>
      <c r="W194" s="1">
        <f t="shared" si="61"/>
        <v>-71.67</v>
      </c>
      <c r="X194" s="1">
        <f t="shared" si="62"/>
        <v>307.625</v>
      </c>
      <c r="Y194" s="1">
        <f t="shared" si="83"/>
        <v>0.3867319097255918</v>
      </c>
      <c r="AA194" s="1">
        <f t="shared" si="63"/>
        <v>214.57702485189324</v>
      </c>
      <c r="AB194" s="1">
        <f t="shared" si="64"/>
        <v>224.85254631693633</v>
      </c>
      <c r="AC194" s="1">
        <f t="shared" si="65"/>
        <v>229.44118664814738</v>
      </c>
      <c r="AE194" s="1">
        <f t="shared" si="66"/>
        <v>49.934824457286325</v>
      </c>
      <c r="AF194" s="1">
        <f t="shared" si="67"/>
        <v>53.58287114685064</v>
      </c>
      <c r="AG194" s="1">
        <f t="shared" si="68"/>
        <v>53.513795839017064</v>
      </c>
      <c r="AI194" s="1">
        <f t="shared" si="69"/>
        <v>86.96926731366722</v>
      </c>
      <c r="AJ194" s="1">
        <f t="shared" si="70"/>
        <v>80.05454320513417</v>
      </c>
      <c r="AK194" s="1">
        <f t="shared" si="71"/>
        <v>78.67264412330009</v>
      </c>
      <c r="AN194" s="15">
        <f t="shared" si="72"/>
        <v>3.628862144264001</v>
      </c>
      <c r="AO194" s="15">
        <f t="shared" si="73"/>
        <v>32.10740891443199</v>
      </c>
      <c r="AP194" s="15">
        <f t="shared" si="74"/>
        <v>7.96567183292889</v>
      </c>
      <c r="AS194">
        <v>59</v>
      </c>
      <c r="AT194" s="1">
        <v>222.1</v>
      </c>
      <c r="AU194" s="1">
        <v>226.789</v>
      </c>
      <c r="AV194" s="1">
        <v>229.481</v>
      </c>
      <c r="BB194" s="24">
        <f t="shared" si="87"/>
        <v>189</v>
      </c>
      <c r="BC194" s="32">
        <f t="shared" si="75"/>
        <v>214.57702485189324</v>
      </c>
      <c r="BD194" s="1">
        <f t="shared" si="76"/>
        <v>224.85254631693633</v>
      </c>
      <c r="BE194" s="1">
        <f t="shared" si="77"/>
        <v>229.44118664814738</v>
      </c>
      <c r="BG194" s="24">
        <f t="shared" si="88"/>
        <v>189</v>
      </c>
      <c r="BH194" s="32">
        <f t="shared" si="84"/>
        <v>19.411975148106762</v>
      </c>
      <c r="BI194" s="20">
        <f t="shared" si="85"/>
        <v>9.78945368306367</v>
      </c>
      <c r="BJ194" s="20">
        <f t="shared" si="86"/>
        <v>5.274813351852629</v>
      </c>
      <c r="BK194" s="35"/>
      <c r="BL194" s="19"/>
      <c r="BM194" s="40"/>
      <c r="BN194" s="44">
        <f t="shared" si="89"/>
        <v>189</v>
      </c>
      <c r="BO194" s="32">
        <f>LENGTH1-BH194</f>
        <v>4.731024851893238</v>
      </c>
      <c r="BP194" s="20">
        <f>LENGTH2-BI194</f>
        <v>14.293546316936329</v>
      </c>
      <c r="BQ194" s="20">
        <f>LENGTH3-BJ194</f>
        <v>19.62618664814737</v>
      </c>
      <c r="BR194" s="45"/>
      <c r="BT194" s="39"/>
    </row>
    <row r="195" spans="1:72" ht="12.75">
      <c r="A195">
        <f t="shared" si="78"/>
        <v>189</v>
      </c>
      <c r="B195">
        <v>2.6563</v>
      </c>
      <c r="C195">
        <v>-66.3776</v>
      </c>
      <c r="D195">
        <v>93.3481</v>
      </c>
      <c r="E195" s="1">
        <f t="shared" si="79"/>
        <v>0.36697287365690046</v>
      </c>
      <c r="G195">
        <v>51.1648</v>
      </c>
      <c r="H195">
        <v>-75.7914</v>
      </c>
      <c r="I195">
        <v>86.1514</v>
      </c>
      <c r="J195" s="1">
        <f t="shared" si="80"/>
        <v>0.3669728736568893</v>
      </c>
      <c r="L195">
        <v>16.9021</v>
      </c>
      <c r="M195">
        <v>-116.8395</v>
      </c>
      <c r="N195">
        <v>82.6531</v>
      </c>
      <c r="O195" s="1">
        <f t="shared" si="81"/>
        <v>0.3669228801805674</v>
      </c>
      <c r="Q195">
        <v>12.5172</v>
      </c>
      <c r="R195">
        <v>-71.9878</v>
      </c>
      <c r="S195">
        <v>14.3843</v>
      </c>
      <c r="T195" s="1">
        <f t="shared" si="82"/>
        <v>0.3669228801805551</v>
      </c>
      <c r="V195" s="1">
        <f t="shared" si="60"/>
        <v>12.5172</v>
      </c>
      <c r="W195" s="1">
        <f t="shared" si="61"/>
        <v>-71.9878</v>
      </c>
      <c r="X195" s="1">
        <f t="shared" si="62"/>
        <v>307.625</v>
      </c>
      <c r="Y195" s="1">
        <f t="shared" si="83"/>
        <v>0.3669228801805551</v>
      </c>
      <c r="AA195" s="1">
        <f t="shared" si="63"/>
        <v>214.57702944737585</v>
      </c>
      <c r="AB195" s="1">
        <f t="shared" si="64"/>
        <v>224.8525291289382</v>
      </c>
      <c r="AC195" s="1">
        <f t="shared" si="65"/>
        <v>229.44118664814738</v>
      </c>
      <c r="AE195" s="1">
        <f t="shared" si="66"/>
        <v>49.93482445728632</v>
      </c>
      <c r="AF195" s="1">
        <f t="shared" si="67"/>
        <v>53.582807203337154</v>
      </c>
      <c r="AG195" s="1">
        <f t="shared" si="68"/>
        <v>53.51382245971596</v>
      </c>
      <c r="AI195" s="1">
        <f t="shared" si="69"/>
        <v>86.96924413766344</v>
      </c>
      <c r="AJ195" s="1">
        <f t="shared" si="70"/>
        <v>80.05456818302987</v>
      </c>
      <c r="AK195" s="1">
        <f t="shared" si="71"/>
        <v>78.67264412330009</v>
      </c>
      <c r="AN195" s="15">
        <f t="shared" si="72"/>
        <v>3.6288430931958104</v>
      </c>
      <c r="AO195" s="15">
        <f t="shared" si="73"/>
        <v>32.10736350974626</v>
      </c>
      <c r="AP195" s="15">
        <f t="shared" si="74"/>
        <v>7.965753244516614</v>
      </c>
      <c r="AS195">
        <v>58</v>
      </c>
      <c r="AT195" s="1">
        <v>222.202</v>
      </c>
      <c r="AU195" s="1">
        <v>227.05</v>
      </c>
      <c r="AV195" s="1">
        <v>229.311</v>
      </c>
      <c r="BB195" s="24">
        <f t="shared" si="87"/>
        <v>190</v>
      </c>
      <c r="BC195" s="32">
        <f t="shared" si="75"/>
        <v>214.57702944737585</v>
      </c>
      <c r="BD195" s="1">
        <f t="shared" si="76"/>
        <v>224.8525291289382</v>
      </c>
      <c r="BE195" s="1">
        <f t="shared" si="77"/>
        <v>229.44118664814738</v>
      </c>
      <c r="BG195" s="24">
        <f t="shared" si="88"/>
        <v>190</v>
      </c>
      <c r="BH195" s="32">
        <f t="shared" si="84"/>
        <v>19.411970552624155</v>
      </c>
      <c r="BI195" s="20">
        <f t="shared" si="85"/>
        <v>9.789470871061809</v>
      </c>
      <c r="BJ195" s="20">
        <f t="shared" si="86"/>
        <v>5.274813351852629</v>
      </c>
      <c r="BK195" s="35"/>
      <c r="BL195" s="19"/>
      <c r="BM195" s="40"/>
      <c r="BN195" s="44">
        <f t="shared" si="89"/>
        <v>190</v>
      </c>
      <c r="BO195" s="32">
        <f>LENGTH1-BH195</f>
        <v>4.731029447375846</v>
      </c>
      <c r="BP195" s="20">
        <f>LENGTH2-BI195</f>
        <v>14.29352912893819</v>
      </c>
      <c r="BQ195" s="20">
        <f>LENGTH3-BJ195</f>
        <v>19.62618664814737</v>
      </c>
      <c r="BR195" s="45"/>
      <c r="BT195" s="39"/>
    </row>
    <row r="196" spans="1:72" ht="12.75">
      <c r="A196">
        <f t="shared" si="78"/>
        <v>190</v>
      </c>
      <c r="B196">
        <v>2.4625</v>
      </c>
      <c r="C196">
        <v>-66.7133</v>
      </c>
      <c r="D196">
        <v>93.3481</v>
      </c>
      <c r="E196" s="1">
        <f t="shared" si="79"/>
        <v>0.3876247283133545</v>
      </c>
      <c r="G196">
        <v>50.971</v>
      </c>
      <c r="H196">
        <v>-76.127</v>
      </c>
      <c r="I196">
        <v>86.1514</v>
      </c>
      <c r="J196" s="1">
        <f t="shared" si="80"/>
        <v>0.3875381271565429</v>
      </c>
      <c r="L196">
        <v>16.7083</v>
      </c>
      <c r="M196">
        <v>-117.1752</v>
      </c>
      <c r="N196">
        <v>82.6531</v>
      </c>
      <c r="O196" s="1">
        <f t="shared" si="81"/>
        <v>0.3876247283133542</v>
      </c>
      <c r="Q196">
        <v>12.3234</v>
      </c>
      <c r="R196">
        <v>-72.3235</v>
      </c>
      <c r="S196">
        <v>14.3843</v>
      </c>
      <c r="T196" s="1">
        <f t="shared" si="82"/>
        <v>0.3876247283133551</v>
      </c>
      <c r="V196" s="1">
        <f t="shared" si="60"/>
        <v>12.3234</v>
      </c>
      <c r="W196" s="1">
        <f t="shared" si="61"/>
        <v>-72.3235</v>
      </c>
      <c r="X196" s="1">
        <f t="shared" si="62"/>
        <v>307.625</v>
      </c>
      <c r="Y196" s="1">
        <f t="shared" si="83"/>
        <v>0.3876247283133551</v>
      </c>
      <c r="AA196" s="1">
        <f t="shared" si="63"/>
        <v>214.57702944737585</v>
      </c>
      <c r="AB196" s="1">
        <f t="shared" si="64"/>
        <v>224.85252743736282</v>
      </c>
      <c r="AC196" s="1">
        <f t="shared" si="65"/>
        <v>229.44118664814738</v>
      </c>
      <c r="AE196" s="1">
        <f t="shared" si="66"/>
        <v>49.93480560520887</v>
      </c>
      <c r="AF196" s="1">
        <f t="shared" si="67"/>
        <v>53.582883810224324</v>
      </c>
      <c r="AG196" s="1">
        <f t="shared" si="68"/>
        <v>53.51382245971596</v>
      </c>
      <c r="AI196" s="1">
        <f t="shared" si="69"/>
        <v>86.96924413766344</v>
      </c>
      <c r="AJ196" s="1">
        <f t="shared" si="70"/>
        <v>80.05457064125994</v>
      </c>
      <c r="AK196" s="1">
        <f t="shared" si="71"/>
        <v>78.67264412330009</v>
      </c>
      <c r="AN196" s="15">
        <f t="shared" si="72"/>
        <v>3.6288644481563495</v>
      </c>
      <c r="AO196" s="15">
        <f t="shared" si="73"/>
        <v>32.107325610578265</v>
      </c>
      <c r="AP196" s="15">
        <f t="shared" si="74"/>
        <v>7.9657532445166135</v>
      </c>
      <c r="AS196">
        <v>57</v>
      </c>
      <c r="AT196" s="1">
        <v>222.309</v>
      </c>
      <c r="AU196" s="1">
        <v>227.202</v>
      </c>
      <c r="AV196" s="1">
        <v>229.364</v>
      </c>
      <c r="BB196" s="24">
        <f t="shared" si="87"/>
        <v>191</v>
      </c>
      <c r="BC196" s="32">
        <f t="shared" si="75"/>
        <v>214.57702944737585</v>
      </c>
      <c r="BD196" s="1">
        <f t="shared" si="76"/>
        <v>224.85252743736282</v>
      </c>
      <c r="BE196" s="1">
        <f t="shared" si="77"/>
        <v>229.44118664814738</v>
      </c>
      <c r="BG196" s="24">
        <f t="shared" si="88"/>
        <v>191</v>
      </c>
      <c r="BH196" s="32">
        <f t="shared" si="84"/>
        <v>19.411970552624155</v>
      </c>
      <c r="BI196" s="20">
        <f t="shared" si="85"/>
        <v>9.789472562637172</v>
      </c>
      <c r="BJ196" s="20">
        <f t="shared" si="86"/>
        <v>5.274813351852629</v>
      </c>
      <c r="BK196" s="35"/>
      <c r="BL196" s="19"/>
      <c r="BM196" s="40"/>
      <c r="BN196" s="44">
        <f t="shared" si="89"/>
        <v>191</v>
      </c>
      <c r="BO196" s="32">
        <f>LENGTH1-BH196</f>
        <v>4.731029447375846</v>
      </c>
      <c r="BP196" s="20">
        <f>LENGTH2-BI196</f>
        <v>14.293527437362826</v>
      </c>
      <c r="BQ196" s="20">
        <f>LENGTH3-BJ196</f>
        <v>19.62618664814737</v>
      </c>
      <c r="BR196" s="45"/>
      <c r="BT196" s="39"/>
    </row>
    <row r="197" spans="1:72" ht="12.75">
      <c r="A197">
        <f t="shared" si="78"/>
        <v>191</v>
      </c>
      <c r="B197">
        <v>2.2792</v>
      </c>
      <c r="C197">
        <v>-67.0309</v>
      </c>
      <c r="D197">
        <v>93.3481</v>
      </c>
      <c r="E197" s="1">
        <f t="shared" si="79"/>
        <v>0.36669967275687504</v>
      </c>
      <c r="G197">
        <v>50.7877</v>
      </c>
      <c r="H197">
        <v>-76.4446</v>
      </c>
      <c r="I197">
        <v>86.1514</v>
      </c>
      <c r="J197" s="1">
        <f t="shared" si="80"/>
        <v>0.3666996727568728</v>
      </c>
      <c r="L197">
        <v>16.5249</v>
      </c>
      <c r="M197">
        <v>-117.4928</v>
      </c>
      <c r="N197">
        <v>82.6531</v>
      </c>
      <c r="O197" s="1">
        <f t="shared" si="81"/>
        <v>0.36674966939317083</v>
      </c>
      <c r="Q197">
        <v>12.14</v>
      </c>
      <c r="R197">
        <v>-72.6411</v>
      </c>
      <c r="S197">
        <v>14.3843</v>
      </c>
      <c r="T197" s="1">
        <f t="shared" si="82"/>
        <v>0.36674966939316905</v>
      </c>
      <c r="V197" s="1">
        <f t="shared" si="60"/>
        <v>12.14</v>
      </c>
      <c r="W197" s="1">
        <f t="shared" si="61"/>
        <v>-72.6411</v>
      </c>
      <c r="X197" s="1">
        <f t="shared" si="62"/>
        <v>307.625</v>
      </c>
      <c r="Y197" s="1">
        <f t="shared" si="83"/>
        <v>0.36674966939316905</v>
      </c>
      <c r="AA197" s="1">
        <f t="shared" si="63"/>
        <v>214.57702485189324</v>
      </c>
      <c r="AB197" s="1">
        <f t="shared" si="64"/>
        <v>224.8525446253611</v>
      </c>
      <c r="AC197" s="1">
        <f t="shared" si="65"/>
        <v>229.44118664814738</v>
      </c>
      <c r="AE197" s="1">
        <f t="shared" si="66"/>
        <v>49.93480560520887</v>
      </c>
      <c r="AF197" s="1">
        <f t="shared" si="67"/>
        <v>53.58294775364641</v>
      </c>
      <c r="AG197" s="1">
        <f t="shared" si="68"/>
        <v>53.513795839017064</v>
      </c>
      <c r="AI197" s="1">
        <f t="shared" si="69"/>
        <v>86.96926731366722</v>
      </c>
      <c r="AJ197" s="1">
        <f t="shared" si="70"/>
        <v>80.05454566335754</v>
      </c>
      <c r="AK197" s="1">
        <f t="shared" si="71"/>
        <v>78.67264412330009</v>
      </c>
      <c r="AN197" s="15">
        <f t="shared" si="72"/>
        <v>3.6288834990295</v>
      </c>
      <c r="AO197" s="15">
        <f t="shared" si="73"/>
        <v>32.107371015299485</v>
      </c>
      <c r="AP197" s="15">
        <f t="shared" si="74"/>
        <v>7.965671832928895</v>
      </c>
      <c r="AS197">
        <v>56</v>
      </c>
      <c r="AT197" s="1">
        <v>222.492</v>
      </c>
      <c r="AU197" s="1">
        <v>227.537</v>
      </c>
      <c r="AV197" s="1">
        <v>229.222</v>
      </c>
      <c r="BB197" s="24">
        <f t="shared" si="87"/>
        <v>192</v>
      </c>
      <c r="BC197" s="32">
        <f t="shared" si="75"/>
        <v>214.57702485189324</v>
      </c>
      <c r="BD197" s="1">
        <f t="shared" si="76"/>
        <v>224.8525446253611</v>
      </c>
      <c r="BE197" s="1">
        <f t="shared" si="77"/>
        <v>229.44118664814738</v>
      </c>
      <c r="BG197" s="24">
        <f t="shared" si="88"/>
        <v>192</v>
      </c>
      <c r="BH197" s="32">
        <f t="shared" si="84"/>
        <v>19.411975148106762</v>
      </c>
      <c r="BI197" s="20">
        <f t="shared" si="85"/>
        <v>9.78945537463889</v>
      </c>
      <c r="BJ197" s="20">
        <f t="shared" si="86"/>
        <v>5.274813351852629</v>
      </c>
      <c r="BK197" s="35"/>
      <c r="BL197" s="19"/>
      <c r="BM197" s="40"/>
      <c r="BN197" s="44">
        <f t="shared" si="89"/>
        <v>192</v>
      </c>
      <c r="BO197" s="32">
        <f>LENGTH1-BH197</f>
        <v>4.731024851893238</v>
      </c>
      <c r="BP197" s="20">
        <f>LENGTH2-BI197</f>
        <v>14.293544625361108</v>
      </c>
      <c r="BQ197" s="20">
        <f>LENGTH3-BJ197</f>
        <v>19.62618664814737</v>
      </c>
      <c r="BR197" s="45"/>
      <c r="BT197" s="39"/>
    </row>
    <row r="198" spans="1:72" ht="12.75">
      <c r="A198">
        <f t="shared" si="78"/>
        <v>192</v>
      </c>
      <c r="B198">
        <v>2.1799</v>
      </c>
      <c r="C198">
        <v>-67.2029</v>
      </c>
      <c r="D198">
        <v>93.3481</v>
      </c>
      <c r="E198" s="1">
        <f t="shared" si="79"/>
        <v>0.19860636948496635</v>
      </c>
      <c r="G198">
        <v>50.6883</v>
      </c>
      <c r="H198">
        <v>-76.6166</v>
      </c>
      <c r="I198">
        <v>86.1514</v>
      </c>
      <c r="J198" s="1">
        <f t="shared" si="80"/>
        <v>0.1986563867586553</v>
      </c>
      <c r="L198">
        <v>16.4256</v>
      </c>
      <c r="M198">
        <v>-117.6648</v>
      </c>
      <c r="N198">
        <v>82.6531</v>
      </c>
      <c r="O198" s="1">
        <f t="shared" si="81"/>
        <v>0.19860636948496613</v>
      </c>
      <c r="Q198">
        <v>12.0407</v>
      </c>
      <c r="R198">
        <v>-72.8131</v>
      </c>
      <c r="S198">
        <v>14.3843</v>
      </c>
      <c r="T198" s="1">
        <f t="shared" si="82"/>
        <v>0.1986063694849793</v>
      </c>
      <c r="V198" s="1">
        <f aca="true" t="shared" si="90" ref="V198:V253">xc</f>
        <v>12.0407</v>
      </c>
      <c r="W198" s="1">
        <f aca="true" t="shared" si="91" ref="W198:W253">yc</f>
        <v>-72.8131</v>
      </c>
      <c r="X198" s="1">
        <f aca="true" t="shared" si="92" ref="X198:X253">Height</f>
        <v>307.625</v>
      </c>
      <c r="Y198" s="1">
        <f t="shared" si="83"/>
        <v>0.1986063694849793</v>
      </c>
      <c r="AA198" s="1">
        <f aca="true" t="shared" si="93" ref="AA198:AA253">SQRT((xh-x_1)^2+(yh-y_1)^2+(zh-z_1)^2)</f>
        <v>214.57702485189324</v>
      </c>
      <c r="AB198" s="1">
        <f aca="true" t="shared" si="94" ref="AB198:AB253">SQRT((xh-x_2)^2+(yh-y_2)^2+(zh-z_2)^2)</f>
        <v>224.85252743736282</v>
      </c>
      <c r="AC198" s="1">
        <f aca="true" t="shared" si="95" ref="AC198:AC253">SQRT((xh-x_3)^2+(yh-y_3)^2+(zh-z_3)^2)</f>
        <v>229.44118664814738</v>
      </c>
      <c r="AE198" s="1">
        <f aca="true" t="shared" si="96" ref="AE198:AE253">SQRT((x_2-x_1)^2+(y_2-y_1)^2+(z_2-z_1)^2)</f>
        <v>49.934708461550066</v>
      </c>
      <c r="AF198" s="1">
        <f aca="true" t="shared" si="97" ref="AF198:AF253">SQRT((x_2-x_3)^2+(y_2-y_3)^2+(z_2-z_3)^2)</f>
        <v>53.58288381022432</v>
      </c>
      <c r="AG198" s="1">
        <f aca="true" t="shared" si="98" ref="AG198:AG253">SQRT((x_3-x_1)^2+(y_3-y_1)^2+(z_3-z_1)^2)</f>
        <v>53.513795839017064</v>
      </c>
      <c r="AI198" s="1">
        <f aca="true" t="shared" si="99" ref="AI198:AI253">ASIN((zh-z_1)/len1)*180/PI()</f>
        <v>86.96926731366722</v>
      </c>
      <c r="AJ198" s="1">
        <f aca="true" t="shared" si="100" ref="AJ198:AJ253">ASIN((zh-z_2)/len2)*180/PI()</f>
        <v>80.05457064125994</v>
      </c>
      <c r="AK198" s="1">
        <f aca="true" t="shared" si="101" ref="AK198:AK253">ASIN((zh-z_3)/len3)*180/PI()</f>
        <v>78.67264412330009</v>
      </c>
      <c r="AN198" s="15">
        <f aca="true" t="shared" si="102" ref="AN198:AN253">-((x_1-xh)*(y_2-yh)-(x_2-xh)*(y_1-yh))/(SQRT((x_1-x_2)^2+(y_1-y_2)^2))</f>
        <v>3.628879354853157</v>
      </c>
      <c r="AO198" s="15">
        <f aca="true" t="shared" si="103" ref="AO198:AO253">-((x_2-xh)*(y_3-yh)-(x_3-xh)*(y_2-yh))/(SQRT((x_2-x_3)^2+(y_2-y_3)^2))</f>
        <v>32.107325610578265</v>
      </c>
      <c r="AP198" s="15">
        <f aca="true" t="shared" si="104" ref="AP198:AP253">-((x_3-xh)*(y_1-yh)-(x_1-xh)*(y_3-yh))/(SQRT((x_3-x_1)^2+(y_3-y_1)^2))</f>
        <v>7.96567183292889</v>
      </c>
      <c r="AS198">
        <v>55</v>
      </c>
      <c r="AT198" s="1">
        <v>222.739</v>
      </c>
      <c r="AU198" s="1">
        <v>227.345</v>
      </c>
      <c r="AV198" s="1">
        <v>228.847</v>
      </c>
      <c r="BB198" s="24">
        <f t="shared" si="87"/>
        <v>193</v>
      </c>
      <c r="BC198" s="32">
        <f aca="true" t="shared" si="105" ref="BC198:BC253">SQRT((xh-x_1)^2+(yh-y_1)^2+(zh-z_1)^2)</f>
        <v>214.57702485189324</v>
      </c>
      <c r="BD198" s="1">
        <f aca="true" t="shared" si="106" ref="BD198:BD253">SQRT((xh-x_2)^2+(yh-y_2)^2+(zh-z_2)^2)</f>
        <v>224.85252743736282</v>
      </c>
      <c r="BE198" s="1">
        <f aca="true" t="shared" si="107" ref="BE198:BE253">SQRT((xh-x_3)^2+(yh-y_3)^2+(zh-z_3)^2)</f>
        <v>229.44118664814738</v>
      </c>
      <c r="BG198" s="24">
        <f t="shared" si="88"/>
        <v>193</v>
      </c>
      <c r="BH198" s="32">
        <f t="shared" si="84"/>
        <v>19.411975148106762</v>
      </c>
      <c r="BI198" s="20">
        <f t="shared" si="85"/>
        <v>9.789472562637172</v>
      </c>
      <c r="BJ198" s="20">
        <f t="shared" si="86"/>
        <v>5.274813351852629</v>
      </c>
      <c r="BK198" s="35"/>
      <c r="BL198" s="19"/>
      <c r="BM198" s="40"/>
      <c r="BN198" s="44">
        <f t="shared" si="89"/>
        <v>193</v>
      </c>
      <c r="BO198" s="32">
        <f>LENGTH1-BH198</f>
        <v>4.731024851893238</v>
      </c>
      <c r="BP198" s="20">
        <f>LENGTH2-BI198</f>
        <v>14.293527437362826</v>
      </c>
      <c r="BQ198" s="20">
        <f>LENGTH3-BJ198</f>
        <v>19.62618664814737</v>
      </c>
      <c r="BR198" s="45"/>
      <c r="BT198" s="39"/>
    </row>
    <row r="199" spans="1:72" ht="12.75">
      <c r="A199">
        <f aca="true" t="shared" si="108" ref="A199:A253">A198+1</f>
        <v>193</v>
      </c>
      <c r="B199">
        <v>2.0806</v>
      </c>
      <c r="C199">
        <v>-67.3749</v>
      </c>
      <c r="D199">
        <v>93.3481</v>
      </c>
      <c r="E199" s="1">
        <f aca="true" t="shared" si="109" ref="E199:E253">SQRT((B199-B198)^2+(C199-C198)^2+(D199-D198)^2)</f>
        <v>0.19860636948496635</v>
      </c>
      <c r="G199">
        <v>50.5891</v>
      </c>
      <c r="H199">
        <v>-76.7886</v>
      </c>
      <c r="I199">
        <v>86.1514</v>
      </c>
      <c r="J199" s="1">
        <f aca="true" t="shared" si="110" ref="J199:J253">SQRT((G199-G198)^2+(H199-H198)^2+(I199-I198)^2)</f>
        <v>0.19855638997523656</v>
      </c>
      <c r="L199">
        <v>16.3263</v>
      </c>
      <c r="M199">
        <v>-117.8368</v>
      </c>
      <c r="N199">
        <v>82.6531</v>
      </c>
      <c r="O199" s="1">
        <f aca="true" t="shared" si="111" ref="O199:O253">SQRT((L199-L198)^2+(M199-M198)^2+(N199-N198)^2)</f>
        <v>0.19860636948496613</v>
      </c>
      <c r="Q199">
        <v>11.9414</v>
      </c>
      <c r="R199">
        <v>-72.985</v>
      </c>
      <c r="S199">
        <v>14.3843</v>
      </c>
      <c r="T199" s="1">
        <f aca="true" t="shared" si="112" ref="T199:T253">SQRT((Q199-Q198)^2+(R199-R198)^2+(S199-S198)^2)</f>
        <v>0.1985197723149957</v>
      </c>
      <c r="V199" s="1">
        <f t="shared" si="90"/>
        <v>11.9414</v>
      </c>
      <c r="W199" s="1">
        <f t="shared" si="91"/>
        <v>-72.985</v>
      </c>
      <c r="X199" s="1">
        <f t="shared" si="92"/>
        <v>307.625</v>
      </c>
      <c r="Y199" s="1">
        <f aca="true" t="shared" si="113" ref="Y199:Y253">SQRT((V199-V198)^2+(W199-W198)^2+(X199-X198)^2)</f>
        <v>0.1985197723149957</v>
      </c>
      <c r="AA199" s="1">
        <f t="shared" si="93"/>
        <v>214.57702223737752</v>
      </c>
      <c r="AB199" s="1">
        <f t="shared" si="94"/>
        <v>224.85254631693633</v>
      </c>
      <c r="AC199" s="1">
        <f t="shared" si="95"/>
        <v>229.4412061964023</v>
      </c>
      <c r="AE199" s="1">
        <f t="shared" si="96"/>
        <v>49.93480560520889</v>
      </c>
      <c r="AF199" s="1">
        <f t="shared" si="97"/>
        <v>53.582947753646394</v>
      </c>
      <c r="AG199" s="1">
        <f t="shared" si="98"/>
        <v>53.513795839017064</v>
      </c>
      <c r="AI199" s="1">
        <f t="shared" si="99"/>
        <v>86.96928049930982</v>
      </c>
      <c r="AJ199" s="1">
        <f t="shared" si="100"/>
        <v>80.05454320513417</v>
      </c>
      <c r="AK199" s="1">
        <f t="shared" si="101"/>
        <v>78.67261975403098</v>
      </c>
      <c r="AN199" s="15">
        <f t="shared" si="102"/>
        <v>3.62878533047939</v>
      </c>
      <c r="AO199" s="15">
        <f t="shared" si="103"/>
        <v>32.10743509549238</v>
      </c>
      <c r="AP199" s="15">
        <f t="shared" si="104"/>
        <v>7.965699001656946</v>
      </c>
      <c r="AS199">
        <v>54</v>
      </c>
      <c r="AT199" s="1">
        <v>222.993</v>
      </c>
      <c r="AU199" s="1">
        <v>227.16</v>
      </c>
      <c r="AV199" s="1">
        <v>228.479</v>
      </c>
      <c r="BB199" s="24">
        <f t="shared" si="87"/>
        <v>194</v>
      </c>
      <c r="BC199" s="32">
        <f t="shared" si="105"/>
        <v>214.57702223737752</v>
      </c>
      <c r="BD199" s="1">
        <f t="shared" si="106"/>
        <v>224.85254631693633</v>
      </c>
      <c r="BE199" s="1">
        <f t="shared" si="107"/>
        <v>229.4412061964023</v>
      </c>
      <c r="BG199" s="24">
        <f t="shared" si="88"/>
        <v>194</v>
      </c>
      <c r="BH199" s="32">
        <f aca="true" t="shared" si="114" ref="BH199:BH253">233.989-BC199</f>
        <v>19.411977762622485</v>
      </c>
      <c r="BI199" s="20">
        <f aca="true" t="shared" si="115" ref="BI199:BI253">234.642-BD199</f>
        <v>9.78945368306367</v>
      </c>
      <c r="BJ199" s="20">
        <f aca="true" t="shared" si="116" ref="BJ199:BJ253">234.716-BE199</f>
        <v>5.274793803597703</v>
      </c>
      <c r="BK199" s="35"/>
      <c r="BL199" s="19"/>
      <c r="BM199" s="40"/>
      <c r="BN199" s="44">
        <f t="shared" si="89"/>
        <v>194</v>
      </c>
      <c r="BO199" s="32">
        <f>LENGTH1-BH199</f>
        <v>4.731022237377516</v>
      </c>
      <c r="BP199" s="20">
        <f>LENGTH2-BI199</f>
        <v>14.293546316936329</v>
      </c>
      <c r="BQ199" s="20">
        <f>LENGTH3-BJ199</f>
        <v>19.626206196402297</v>
      </c>
      <c r="BR199" s="45"/>
      <c r="BT199" s="39"/>
    </row>
    <row r="200" spans="1:72" ht="12.75">
      <c r="A200">
        <f t="shared" si="108"/>
        <v>194</v>
      </c>
      <c r="B200">
        <v>1.895</v>
      </c>
      <c r="C200">
        <v>-67.6963</v>
      </c>
      <c r="D200">
        <v>93.3481</v>
      </c>
      <c r="E200" s="1">
        <f t="shared" si="109"/>
        <v>0.37114056636266274</v>
      </c>
      <c r="G200">
        <v>50.4035</v>
      </c>
      <c r="H200">
        <v>-77.11</v>
      </c>
      <c r="I200">
        <v>86.1514</v>
      </c>
      <c r="J200" s="1">
        <f t="shared" si="110"/>
        <v>0.3711405663626632</v>
      </c>
      <c r="L200">
        <v>16.1408</v>
      </c>
      <c r="M200">
        <v>-118.1582</v>
      </c>
      <c r="N200">
        <v>82.6531</v>
      </c>
      <c r="O200" s="1">
        <f t="shared" si="111"/>
        <v>0.37109056846004385</v>
      </c>
      <c r="Q200">
        <v>11.7559</v>
      </c>
      <c r="R200">
        <v>-73.3064</v>
      </c>
      <c r="S200">
        <v>14.3843</v>
      </c>
      <c r="T200" s="1">
        <f t="shared" si="112"/>
        <v>0.37109056846004296</v>
      </c>
      <c r="V200" s="1">
        <f t="shared" si="90"/>
        <v>11.7559</v>
      </c>
      <c r="W200" s="1">
        <f t="shared" si="91"/>
        <v>-73.3064</v>
      </c>
      <c r="X200" s="1">
        <f t="shared" si="92"/>
        <v>307.625</v>
      </c>
      <c r="Y200" s="1">
        <f t="shared" si="113"/>
        <v>0.37109056846004296</v>
      </c>
      <c r="AA200" s="1">
        <f t="shared" si="93"/>
        <v>214.5770268328602</v>
      </c>
      <c r="AB200" s="1">
        <f t="shared" si="94"/>
        <v>224.8525291289382</v>
      </c>
      <c r="AC200" s="1">
        <f t="shared" si="95"/>
        <v>229.4412061964023</v>
      </c>
      <c r="AE200" s="1">
        <f t="shared" si="96"/>
        <v>49.93480560520888</v>
      </c>
      <c r="AF200" s="1">
        <f t="shared" si="97"/>
        <v>53.582883810224324</v>
      </c>
      <c r="AG200" s="1">
        <f t="shared" si="98"/>
        <v>53.51382245971596</v>
      </c>
      <c r="AI200" s="1">
        <f t="shared" si="99"/>
        <v>86.96925732320433</v>
      </c>
      <c r="AJ200" s="1">
        <f t="shared" si="100"/>
        <v>80.05456818302987</v>
      </c>
      <c r="AK200" s="1">
        <f t="shared" si="101"/>
        <v>78.67261975403098</v>
      </c>
      <c r="AN200" s="15">
        <f t="shared" si="102"/>
        <v>3.6287662796062388</v>
      </c>
      <c r="AO200" s="15">
        <f t="shared" si="103"/>
        <v>32.10738969066093</v>
      </c>
      <c r="AP200" s="15">
        <f t="shared" si="104"/>
        <v>7.965780413421306</v>
      </c>
      <c r="AS200">
        <v>53</v>
      </c>
      <c r="AT200" s="1">
        <v>223.256</v>
      </c>
      <c r="AU200" s="1">
        <v>226.984</v>
      </c>
      <c r="AV200" s="1">
        <v>228.118</v>
      </c>
      <c r="BB200" s="24">
        <f aca="true" t="shared" si="117" ref="BB200:BB254">BB199+1</f>
        <v>195</v>
      </c>
      <c r="BC200" s="32">
        <f t="shared" si="105"/>
        <v>214.5770268328602</v>
      </c>
      <c r="BD200" s="1">
        <f t="shared" si="106"/>
        <v>224.8525291289382</v>
      </c>
      <c r="BE200" s="1">
        <f t="shared" si="107"/>
        <v>229.4412061964023</v>
      </c>
      <c r="BG200" s="24">
        <f aca="true" t="shared" si="118" ref="BG200:BG254">BG199+1</f>
        <v>195</v>
      </c>
      <c r="BH200" s="32">
        <f t="shared" si="114"/>
        <v>19.41197316713979</v>
      </c>
      <c r="BI200" s="20">
        <f t="shared" si="115"/>
        <v>9.789470871061809</v>
      </c>
      <c r="BJ200" s="20">
        <f t="shared" si="116"/>
        <v>5.274793803597703</v>
      </c>
      <c r="BK200" s="35"/>
      <c r="BL200" s="19"/>
      <c r="BM200" s="40"/>
      <c r="BN200" s="44">
        <f aca="true" t="shared" si="119" ref="BN200:BN254">BN199+1</f>
        <v>195</v>
      </c>
      <c r="BO200" s="32">
        <f>LENGTH1-BH200</f>
        <v>4.731026832860209</v>
      </c>
      <c r="BP200" s="20">
        <f>LENGTH2-BI200</f>
        <v>14.29352912893819</v>
      </c>
      <c r="BQ200" s="20">
        <f>LENGTH3-BJ200</f>
        <v>19.626206196402297</v>
      </c>
      <c r="BR200" s="45"/>
      <c r="BT200" s="39"/>
    </row>
    <row r="201" spans="1:72" ht="12.75">
      <c r="A201">
        <f t="shared" si="108"/>
        <v>195</v>
      </c>
      <c r="B201">
        <v>1.7954</v>
      </c>
      <c r="C201">
        <v>-67.8687</v>
      </c>
      <c r="D201">
        <v>93.3481</v>
      </c>
      <c r="E201" s="1">
        <f t="shared" si="109"/>
        <v>0.19910278752444313</v>
      </c>
      <c r="G201">
        <v>50.3039</v>
      </c>
      <c r="H201">
        <v>-77.2825</v>
      </c>
      <c r="I201">
        <v>86.1514</v>
      </c>
      <c r="J201" s="1">
        <f t="shared" si="110"/>
        <v>0.19918938224714758</v>
      </c>
      <c r="L201">
        <v>16.0412</v>
      </c>
      <c r="M201">
        <v>-118.3306</v>
      </c>
      <c r="N201">
        <v>82.6531</v>
      </c>
      <c r="O201" s="1">
        <f t="shared" si="111"/>
        <v>0.19910278752444258</v>
      </c>
      <c r="Q201">
        <v>11.6563</v>
      </c>
      <c r="R201">
        <v>-73.4789</v>
      </c>
      <c r="S201">
        <v>14.3843</v>
      </c>
      <c r="T201" s="1">
        <f t="shared" si="112"/>
        <v>0.1991893822471467</v>
      </c>
      <c r="V201" s="1">
        <f t="shared" si="90"/>
        <v>11.6563</v>
      </c>
      <c r="W201" s="1">
        <f t="shared" si="91"/>
        <v>-73.4789</v>
      </c>
      <c r="X201" s="1">
        <f t="shared" si="92"/>
        <v>307.625</v>
      </c>
      <c r="Y201" s="1">
        <f t="shared" si="113"/>
        <v>0.1991893822471467</v>
      </c>
      <c r="AA201" s="1">
        <f t="shared" si="93"/>
        <v>214.57702944737585</v>
      </c>
      <c r="AB201" s="1">
        <f t="shared" si="94"/>
        <v>224.8525291289382</v>
      </c>
      <c r="AC201" s="1">
        <f t="shared" si="95"/>
        <v>229.44118664814738</v>
      </c>
      <c r="AE201" s="1">
        <f t="shared" si="96"/>
        <v>49.93482445728632</v>
      </c>
      <c r="AF201" s="1">
        <f t="shared" si="97"/>
        <v>53.582807203337154</v>
      </c>
      <c r="AG201" s="1">
        <f t="shared" si="98"/>
        <v>53.51382245971596</v>
      </c>
      <c r="AI201" s="1">
        <f t="shared" si="99"/>
        <v>86.96924413766344</v>
      </c>
      <c r="AJ201" s="1">
        <f t="shared" si="100"/>
        <v>80.05456818302987</v>
      </c>
      <c r="AK201" s="1">
        <f t="shared" si="101"/>
        <v>78.67264412330009</v>
      </c>
      <c r="AN201" s="15">
        <f t="shared" si="102"/>
        <v>3.6288430931958104</v>
      </c>
      <c r="AO201" s="15">
        <f t="shared" si="103"/>
        <v>32.10736350974626</v>
      </c>
      <c r="AP201" s="15">
        <f t="shared" si="104"/>
        <v>7.9657532445166135</v>
      </c>
      <c r="AS201">
        <v>52</v>
      </c>
      <c r="AT201" s="1">
        <v>223.527</v>
      </c>
      <c r="AU201" s="1">
        <v>226.815</v>
      </c>
      <c r="AV201" s="1">
        <v>227.764</v>
      </c>
      <c r="BB201" s="24">
        <f t="shared" si="117"/>
        <v>196</v>
      </c>
      <c r="BC201" s="32">
        <f t="shared" si="105"/>
        <v>214.57702944737585</v>
      </c>
      <c r="BD201" s="1">
        <f t="shared" si="106"/>
        <v>224.8525291289382</v>
      </c>
      <c r="BE201" s="1">
        <f t="shared" si="107"/>
        <v>229.44118664814738</v>
      </c>
      <c r="BG201" s="24">
        <f t="shared" si="118"/>
        <v>196</v>
      </c>
      <c r="BH201" s="32">
        <f t="shared" si="114"/>
        <v>19.411970552624155</v>
      </c>
      <c r="BI201" s="20">
        <f t="shared" si="115"/>
        <v>9.789470871061809</v>
      </c>
      <c r="BJ201" s="20">
        <f t="shared" si="116"/>
        <v>5.274813351852629</v>
      </c>
      <c r="BK201" s="35"/>
      <c r="BL201" s="19"/>
      <c r="BM201" s="40"/>
      <c r="BN201" s="44">
        <f t="shared" si="119"/>
        <v>196</v>
      </c>
      <c r="BO201" s="32">
        <f>LENGTH1-BH201</f>
        <v>4.731029447375846</v>
      </c>
      <c r="BP201" s="20">
        <f>LENGTH2-BI201</f>
        <v>14.29352912893819</v>
      </c>
      <c r="BQ201" s="20">
        <f>LENGTH3-BJ201</f>
        <v>19.62618664814737</v>
      </c>
      <c r="BR201" s="45"/>
      <c r="BT201" s="39"/>
    </row>
    <row r="202" spans="1:72" ht="12.75">
      <c r="A202">
        <f t="shared" si="108"/>
        <v>196</v>
      </c>
      <c r="B202">
        <v>1.6958</v>
      </c>
      <c r="C202">
        <v>-68.0412</v>
      </c>
      <c r="D202">
        <v>93.3481</v>
      </c>
      <c r="E202" s="1">
        <f t="shared" si="109"/>
        <v>0.19918938224714647</v>
      </c>
      <c r="G202">
        <v>50.2043</v>
      </c>
      <c r="H202">
        <v>-77.455</v>
      </c>
      <c r="I202">
        <v>86.1514</v>
      </c>
      <c r="J202" s="1">
        <f t="shared" si="110"/>
        <v>0.19918938224714403</v>
      </c>
      <c r="L202">
        <v>15.9416</v>
      </c>
      <c r="M202">
        <v>-118.5031</v>
      </c>
      <c r="N202">
        <v>82.6531</v>
      </c>
      <c r="O202" s="1">
        <f t="shared" si="111"/>
        <v>0.1991893822471467</v>
      </c>
      <c r="Q202">
        <v>11.5567</v>
      </c>
      <c r="R202">
        <v>-73.6514</v>
      </c>
      <c r="S202">
        <v>14.3843</v>
      </c>
      <c r="T202" s="1">
        <f t="shared" si="112"/>
        <v>0.1991893822471467</v>
      </c>
      <c r="V202" s="1">
        <f t="shared" si="90"/>
        <v>11.5567</v>
      </c>
      <c r="W202" s="1">
        <f t="shared" si="91"/>
        <v>-73.6514</v>
      </c>
      <c r="X202" s="1">
        <f t="shared" si="92"/>
        <v>307.625</v>
      </c>
      <c r="Y202" s="1">
        <f t="shared" si="113"/>
        <v>0.1991893822471467</v>
      </c>
      <c r="AA202" s="1">
        <f t="shared" si="93"/>
        <v>214.57702944737585</v>
      </c>
      <c r="AB202" s="1">
        <f t="shared" si="94"/>
        <v>224.8525291289382</v>
      </c>
      <c r="AC202" s="1">
        <f t="shared" si="95"/>
        <v>229.44118664814738</v>
      </c>
      <c r="AE202" s="1">
        <f t="shared" si="96"/>
        <v>49.934824457286325</v>
      </c>
      <c r="AF202" s="1">
        <f t="shared" si="97"/>
        <v>53.58280720333716</v>
      </c>
      <c r="AG202" s="1">
        <f t="shared" si="98"/>
        <v>53.51382245971596</v>
      </c>
      <c r="AI202" s="1">
        <f t="shared" si="99"/>
        <v>86.96924413766344</v>
      </c>
      <c r="AJ202" s="1">
        <f t="shared" si="100"/>
        <v>80.05456818302987</v>
      </c>
      <c r="AK202" s="1">
        <f t="shared" si="101"/>
        <v>78.67264412330009</v>
      </c>
      <c r="AN202" s="15">
        <f t="shared" si="102"/>
        <v>3.6288430931958104</v>
      </c>
      <c r="AO202" s="15">
        <f t="shared" si="103"/>
        <v>32.10736350974626</v>
      </c>
      <c r="AP202" s="15">
        <f t="shared" si="104"/>
        <v>7.9657532445166135</v>
      </c>
      <c r="AS202">
        <v>51</v>
      </c>
      <c r="AT202" s="1">
        <v>223.806</v>
      </c>
      <c r="AU202" s="1">
        <v>226.655</v>
      </c>
      <c r="AV202" s="1">
        <v>227.418</v>
      </c>
      <c r="BB202" s="24">
        <f t="shared" si="117"/>
        <v>197</v>
      </c>
      <c r="BC202" s="32">
        <f t="shared" si="105"/>
        <v>214.57702944737585</v>
      </c>
      <c r="BD202" s="1">
        <f t="shared" si="106"/>
        <v>224.8525291289382</v>
      </c>
      <c r="BE202" s="1">
        <f t="shared" si="107"/>
        <v>229.44118664814738</v>
      </c>
      <c r="BG202" s="24">
        <f t="shared" si="118"/>
        <v>197</v>
      </c>
      <c r="BH202" s="32">
        <f t="shared" si="114"/>
        <v>19.411970552624155</v>
      </c>
      <c r="BI202" s="20">
        <f t="shared" si="115"/>
        <v>9.789470871061809</v>
      </c>
      <c r="BJ202" s="20">
        <f t="shared" si="116"/>
        <v>5.274813351852629</v>
      </c>
      <c r="BK202" s="35"/>
      <c r="BL202" s="19"/>
      <c r="BM202" s="40"/>
      <c r="BN202" s="44">
        <f t="shared" si="119"/>
        <v>197</v>
      </c>
      <c r="BO202" s="32">
        <f>LENGTH1-BH202</f>
        <v>4.731029447375846</v>
      </c>
      <c r="BP202" s="20">
        <f>LENGTH2-BI202</f>
        <v>14.29352912893819</v>
      </c>
      <c r="BQ202" s="20">
        <f>LENGTH3-BJ202</f>
        <v>19.62618664814737</v>
      </c>
      <c r="BR202" s="45"/>
      <c r="BT202" s="39"/>
    </row>
    <row r="203" spans="1:72" ht="12.75">
      <c r="A203">
        <f t="shared" si="108"/>
        <v>197</v>
      </c>
      <c r="B203">
        <v>1.5089</v>
      </c>
      <c r="C203">
        <v>-68.3649</v>
      </c>
      <c r="D203">
        <v>93.3481</v>
      </c>
      <c r="E203" s="1">
        <f t="shared" si="109"/>
        <v>0.3737824233427804</v>
      </c>
      <c r="G203">
        <v>50.0174</v>
      </c>
      <c r="H203">
        <v>-77.7787</v>
      </c>
      <c r="I203">
        <v>86.1514</v>
      </c>
      <c r="J203" s="1">
        <f t="shared" si="110"/>
        <v>0.37378242334278106</v>
      </c>
      <c r="L203">
        <v>15.7547</v>
      </c>
      <c r="M203">
        <v>-118.8268</v>
      </c>
      <c r="N203">
        <v>82.6531</v>
      </c>
      <c r="O203" s="1">
        <f t="shared" si="111"/>
        <v>0.37378242334278017</v>
      </c>
      <c r="Q203">
        <v>11.3698</v>
      </c>
      <c r="R203">
        <v>-73.9751</v>
      </c>
      <c r="S203">
        <v>14.3843</v>
      </c>
      <c r="T203" s="1">
        <f t="shared" si="112"/>
        <v>0.37378242334278017</v>
      </c>
      <c r="V203" s="1">
        <f t="shared" si="90"/>
        <v>11.3698</v>
      </c>
      <c r="W203" s="1">
        <f t="shared" si="91"/>
        <v>-73.9751</v>
      </c>
      <c r="X203" s="1">
        <f t="shared" si="92"/>
        <v>307.625</v>
      </c>
      <c r="Y203" s="1">
        <f t="shared" si="113"/>
        <v>0.37378242334278017</v>
      </c>
      <c r="AA203" s="1">
        <f t="shared" si="93"/>
        <v>214.57702944737585</v>
      </c>
      <c r="AB203" s="1">
        <f t="shared" si="94"/>
        <v>224.8525291289382</v>
      </c>
      <c r="AC203" s="1">
        <f t="shared" si="95"/>
        <v>229.44118664814738</v>
      </c>
      <c r="AE203" s="1">
        <f t="shared" si="96"/>
        <v>49.934824457286325</v>
      </c>
      <c r="AF203" s="1">
        <f t="shared" si="97"/>
        <v>53.58280720333716</v>
      </c>
      <c r="AG203" s="1">
        <f t="shared" si="98"/>
        <v>53.51382245971596</v>
      </c>
      <c r="AI203" s="1">
        <f t="shared" si="99"/>
        <v>86.96924413766344</v>
      </c>
      <c r="AJ203" s="1">
        <f t="shared" si="100"/>
        <v>80.05456818302987</v>
      </c>
      <c r="AK203" s="1">
        <f t="shared" si="101"/>
        <v>78.67264412330009</v>
      </c>
      <c r="AN203" s="15">
        <f t="shared" si="102"/>
        <v>3.6288430931958104</v>
      </c>
      <c r="AO203" s="15">
        <f t="shared" si="103"/>
        <v>32.10736350974626</v>
      </c>
      <c r="AP203" s="15">
        <f t="shared" si="104"/>
        <v>7.9657532445166135</v>
      </c>
      <c r="AS203">
        <v>50</v>
      </c>
      <c r="AT203" s="1">
        <v>223.981</v>
      </c>
      <c r="AU203" s="1">
        <v>226.8</v>
      </c>
      <c r="AV203" s="1">
        <v>227.527</v>
      </c>
      <c r="BB203" s="24">
        <f t="shared" si="117"/>
        <v>198</v>
      </c>
      <c r="BC203" s="32">
        <f t="shared" si="105"/>
        <v>214.57702944737585</v>
      </c>
      <c r="BD203" s="1">
        <f t="shared" si="106"/>
        <v>224.8525291289382</v>
      </c>
      <c r="BE203" s="1">
        <f t="shared" si="107"/>
        <v>229.44118664814738</v>
      </c>
      <c r="BG203" s="24">
        <f t="shared" si="118"/>
        <v>198</v>
      </c>
      <c r="BH203" s="32">
        <f t="shared" si="114"/>
        <v>19.411970552624155</v>
      </c>
      <c r="BI203" s="20">
        <f t="shared" si="115"/>
        <v>9.789470871061809</v>
      </c>
      <c r="BJ203" s="20">
        <f t="shared" si="116"/>
        <v>5.274813351852629</v>
      </c>
      <c r="BK203" s="35"/>
      <c r="BL203" s="19"/>
      <c r="BM203" s="40"/>
      <c r="BN203" s="44">
        <f t="shared" si="119"/>
        <v>198</v>
      </c>
      <c r="BO203" s="32">
        <f>LENGTH1-BH203</f>
        <v>4.731029447375846</v>
      </c>
      <c r="BP203" s="20">
        <f>LENGTH2-BI203</f>
        <v>14.29352912893819</v>
      </c>
      <c r="BQ203" s="20">
        <f>LENGTH3-BJ203</f>
        <v>19.62618664814737</v>
      </c>
      <c r="BR203" s="45"/>
      <c r="BT203" s="39"/>
    </row>
    <row r="204" spans="1:72" ht="12.75">
      <c r="A204">
        <f t="shared" si="108"/>
        <v>198</v>
      </c>
      <c r="B204">
        <v>1.4089</v>
      </c>
      <c r="C204">
        <v>-68.5382</v>
      </c>
      <c r="D204">
        <v>93.3481</v>
      </c>
      <c r="E204" s="1">
        <f t="shared" si="109"/>
        <v>0.20008220810456667</v>
      </c>
      <c r="G204">
        <v>49.9174</v>
      </c>
      <c r="H204">
        <v>-77.9519</v>
      </c>
      <c r="I204">
        <v>86.1514</v>
      </c>
      <c r="J204" s="1">
        <f t="shared" si="110"/>
        <v>0.19999559995159466</v>
      </c>
      <c r="L204">
        <v>15.6547</v>
      </c>
      <c r="M204">
        <v>-119.0001</v>
      </c>
      <c r="N204">
        <v>82.6531</v>
      </c>
      <c r="O204" s="1">
        <f t="shared" si="111"/>
        <v>0.20008220810456656</v>
      </c>
      <c r="Q204">
        <v>11.2698</v>
      </c>
      <c r="R204">
        <v>-74.1483</v>
      </c>
      <c r="S204">
        <v>14.3843</v>
      </c>
      <c r="T204" s="1">
        <f t="shared" si="112"/>
        <v>0.1999955999516061</v>
      </c>
      <c r="V204" s="1">
        <f t="shared" si="90"/>
        <v>11.2698</v>
      </c>
      <c r="W204" s="1">
        <f t="shared" si="91"/>
        <v>-74.1483</v>
      </c>
      <c r="X204" s="1">
        <f t="shared" si="92"/>
        <v>307.625</v>
      </c>
      <c r="Y204" s="1">
        <f t="shared" si="113"/>
        <v>0.1999955999516061</v>
      </c>
      <c r="AA204" s="1">
        <f t="shared" si="93"/>
        <v>214.5770268328602</v>
      </c>
      <c r="AB204" s="1">
        <f t="shared" si="94"/>
        <v>224.8525291289382</v>
      </c>
      <c r="AC204" s="1">
        <f t="shared" si="95"/>
        <v>229.4412061964023</v>
      </c>
      <c r="AE204" s="1">
        <f t="shared" si="96"/>
        <v>49.93480560520887</v>
      </c>
      <c r="AF204" s="1">
        <f t="shared" si="97"/>
        <v>53.58288381022433</v>
      </c>
      <c r="AG204" s="1">
        <f t="shared" si="98"/>
        <v>53.51382245971596</v>
      </c>
      <c r="AI204" s="1">
        <f t="shared" si="99"/>
        <v>86.96925732320433</v>
      </c>
      <c r="AJ204" s="1">
        <f t="shared" si="100"/>
        <v>80.05456818302987</v>
      </c>
      <c r="AK204" s="1">
        <f t="shared" si="101"/>
        <v>78.67261975403098</v>
      </c>
      <c r="AN204" s="15">
        <f t="shared" si="102"/>
        <v>3.6287662796062423</v>
      </c>
      <c r="AO204" s="15">
        <f t="shared" si="103"/>
        <v>32.10738969066092</v>
      </c>
      <c r="AP204" s="15">
        <f t="shared" si="104"/>
        <v>7.965780413421306</v>
      </c>
      <c r="AS204">
        <v>49</v>
      </c>
      <c r="AT204" s="1">
        <v>224.141</v>
      </c>
      <c r="AU204" s="1">
        <v>226.932</v>
      </c>
      <c r="AV204" s="1">
        <v>227.495</v>
      </c>
      <c r="BB204" s="24">
        <f t="shared" si="117"/>
        <v>199</v>
      </c>
      <c r="BC204" s="32">
        <f t="shared" si="105"/>
        <v>214.5770268328602</v>
      </c>
      <c r="BD204" s="1">
        <f t="shared" si="106"/>
        <v>224.8525291289382</v>
      </c>
      <c r="BE204" s="1">
        <f t="shared" si="107"/>
        <v>229.4412061964023</v>
      </c>
      <c r="BG204" s="24">
        <f t="shared" si="118"/>
        <v>199</v>
      </c>
      <c r="BH204" s="32">
        <f t="shared" si="114"/>
        <v>19.41197316713979</v>
      </c>
      <c r="BI204" s="20">
        <f t="shared" si="115"/>
        <v>9.789470871061809</v>
      </c>
      <c r="BJ204" s="20">
        <f t="shared" si="116"/>
        <v>5.274793803597703</v>
      </c>
      <c r="BK204" s="35"/>
      <c r="BL204" s="19"/>
      <c r="BM204" s="40"/>
      <c r="BN204" s="44">
        <f t="shared" si="119"/>
        <v>199</v>
      </c>
      <c r="BO204" s="32">
        <f>LENGTH1-BH204</f>
        <v>4.731026832860209</v>
      </c>
      <c r="BP204" s="20">
        <f>LENGTH2-BI204</f>
        <v>14.29352912893819</v>
      </c>
      <c r="BQ204" s="20">
        <f>LENGTH3-BJ204</f>
        <v>19.626206196402297</v>
      </c>
      <c r="BR204" s="45"/>
      <c r="BT204" s="39"/>
    </row>
    <row r="205" spans="1:72" ht="12.75">
      <c r="A205">
        <f t="shared" si="108"/>
        <v>199</v>
      </c>
      <c r="B205">
        <v>1.3089</v>
      </c>
      <c r="C205">
        <v>-68.7114</v>
      </c>
      <c r="D205">
        <v>93.3481</v>
      </c>
      <c r="E205" s="1">
        <f t="shared" si="109"/>
        <v>0.199995599951594</v>
      </c>
      <c r="G205">
        <v>49.8174</v>
      </c>
      <c r="H205">
        <v>-78.1251</v>
      </c>
      <c r="I205">
        <v>86.1514</v>
      </c>
      <c r="J205" s="1">
        <f t="shared" si="110"/>
        <v>0.19999559995160698</v>
      </c>
      <c r="L205">
        <v>15.5547</v>
      </c>
      <c r="M205">
        <v>-119.1733</v>
      </c>
      <c r="N205">
        <v>82.6531</v>
      </c>
      <c r="O205" s="1">
        <f t="shared" si="111"/>
        <v>0.19999559995159377</v>
      </c>
      <c r="Q205">
        <v>11.1698</v>
      </c>
      <c r="R205">
        <v>-74.3216</v>
      </c>
      <c r="S205">
        <v>14.3843</v>
      </c>
      <c r="T205" s="1">
        <f t="shared" si="112"/>
        <v>0.20008220810456656</v>
      </c>
      <c r="V205" s="1">
        <f t="shared" si="90"/>
        <v>11.1698</v>
      </c>
      <c r="W205" s="1">
        <f t="shared" si="91"/>
        <v>-74.3216</v>
      </c>
      <c r="X205" s="1">
        <f t="shared" si="92"/>
        <v>307.625</v>
      </c>
      <c r="Y205" s="1">
        <f t="shared" si="113"/>
        <v>0.20008220810456656</v>
      </c>
      <c r="AA205" s="1">
        <f t="shared" si="93"/>
        <v>214.57702944737588</v>
      </c>
      <c r="AB205" s="1">
        <f t="shared" si="94"/>
        <v>224.85252743736282</v>
      </c>
      <c r="AC205" s="1">
        <f t="shared" si="95"/>
        <v>229.44118664814738</v>
      </c>
      <c r="AE205" s="1">
        <f t="shared" si="96"/>
        <v>49.93480560520888</v>
      </c>
      <c r="AF205" s="1">
        <f t="shared" si="97"/>
        <v>53.58288381022432</v>
      </c>
      <c r="AG205" s="1">
        <f t="shared" si="98"/>
        <v>53.51382245971596</v>
      </c>
      <c r="AI205" s="1">
        <f t="shared" si="99"/>
        <v>86.96924413766331</v>
      </c>
      <c r="AJ205" s="1">
        <f t="shared" si="100"/>
        <v>80.05457064125994</v>
      </c>
      <c r="AK205" s="1">
        <f t="shared" si="101"/>
        <v>78.67264412330009</v>
      </c>
      <c r="AN205" s="15">
        <f t="shared" si="102"/>
        <v>3.6288644481563592</v>
      </c>
      <c r="AO205" s="15">
        <f t="shared" si="103"/>
        <v>32.107325610578265</v>
      </c>
      <c r="AP205" s="15">
        <f t="shared" si="104"/>
        <v>7.965753244516611</v>
      </c>
      <c r="AS205">
        <v>48</v>
      </c>
      <c r="AT205" s="1">
        <v>224.3</v>
      </c>
      <c r="AU205" s="1">
        <v>227.072</v>
      </c>
      <c r="AV205" s="1">
        <v>227.497</v>
      </c>
      <c r="BB205" s="24">
        <f t="shared" si="117"/>
        <v>200</v>
      </c>
      <c r="BC205" s="32">
        <f t="shared" si="105"/>
        <v>214.57702944737588</v>
      </c>
      <c r="BD205" s="1">
        <f t="shared" si="106"/>
        <v>224.85252743736282</v>
      </c>
      <c r="BE205" s="1">
        <f t="shared" si="107"/>
        <v>229.44118664814738</v>
      </c>
      <c r="BG205" s="24">
        <f t="shared" si="118"/>
        <v>200</v>
      </c>
      <c r="BH205" s="32">
        <f t="shared" si="114"/>
        <v>19.411970552624126</v>
      </c>
      <c r="BI205" s="20">
        <f t="shared" si="115"/>
        <v>9.789472562637172</v>
      </c>
      <c r="BJ205" s="20">
        <f t="shared" si="116"/>
        <v>5.274813351852629</v>
      </c>
      <c r="BK205" s="35"/>
      <c r="BL205" s="19"/>
      <c r="BM205" s="40"/>
      <c r="BN205" s="44">
        <f t="shared" si="119"/>
        <v>200</v>
      </c>
      <c r="BO205" s="32">
        <f>LENGTH1-BH205</f>
        <v>4.7310294473758745</v>
      </c>
      <c r="BP205" s="20">
        <f>LENGTH2-BI205</f>
        <v>14.293527437362826</v>
      </c>
      <c r="BQ205" s="20">
        <f>LENGTH3-BJ205</f>
        <v>19.62618664814737</v>
      </c>
      <c r="BR205" s="45"/>
      <c r="BT205" s="39"/>
    </row>
    <row r="206" spans="1:72" ht="12.75">
      <c r="A206">
        <f t="shared" si="108"/>
        <v>200</v>
      </c>
      <c r="B206">
        <v>1.1202</v>
      </c>
      <c r="C206">
        <v>-69.0383</v>
      </c>
      <c r="D206">
        <v>93.3481</v>
      </c>
      <c r="E206" s="1">
        <f t="shared" si="109"/>
        <v>0.3774537057706625</v>
      </c>
      <c r="G206">
        <v>49.6287</v>
      </c>
      <c r="H206">
        <v>-78.452</v>
      </c>
      <c r="I206">
        <v>86.1514</v>
      </c>
      <c r="J206" s="1">
        <f t="shared" si="110"/>
        <v>0.3774537057706489</v>
      </c>
      <c r="L206">
        <v>15.3659</v>
      </c>
      <c r="M206">
        <v>-119.5002</v>
      </c>
      <c r="N206">
        <v>82.6531</v>
      </c>
      <c r="O206" s="1">
        <f t="shared" si="111"/>
        <v>0.3775037085910629</v>
      </c>
      <c r="Q206">
        <v>10.981</v>
      </c>
      <c r="R206">
        <v>-74.6485</v>
      </c>
      <c r="S206">
        <v>14.3843</v>
      </c>
      <c r="T206" s="1">
        <f t="shared" si="112"/>
        <v>0.3775037085910506</v>
      </c>
      <c r="V206" s="1">
        <f t="shared" si="90"/>
        <v>10.981</v>
      </c>
      <c r="W206" s="1">
        <f t="shared" si="91"/>
        <v>-74.6485</v>
      </c>
      <c r="X206" s="1">
        <f t="shared" si="92"/>
        <v>307.625</v>
      </c>
      <c r="Y206" s="1">
        <f t="shared" si="113"/>
        <v>0.3775037085910506</v>
      </c>
      <c r="AA206" s="1">
        <f t="shared" si="93"/>
        <v>214.57702485189324</v>
      </c>
      <c r="AB206" s="1">
        <f t="shared" si="94"/>
        <v>224.8525446253611</v>
      </c>
      <c r="AC206" s="1">
        <f t="shared" si="95"/>
        <v>229.44118664814738</v>
      </c>
      <c r="AE206" s="1">
        <f t="shared" si="96"/>
        <v>49.93480560520888</v>
      </c>
      <c r="AF206" s="1">
        <f t="shared" si="97"/>
        <v>53.58294775364641</v>
      </c>
      <c r="AG206" s="1">
        <f t="shared" si="98"/>
        <v>53.513795839017064</v>
      </c>
      <c r="AI206" s="1">
        <f t="shared" si="99"/>
        <v>86.96926731366722</v>
      </c>
      <c r="AJ206" s="1">
        <f t="shared" si="100"/>
        <v>80.05454566335754</v>
      </c>
      <c r="AK206" s="1">
        <f t="shared" si="101"/>
        <v>78.67264412330009</v>
      </c>
      <c r="AN206" s="15">
        <f t="shared" si="102"/>
        <v>3.628883499029499</v>
      </c>
      <c r="AO206" s="15">
        <f t="shared" si="103"/>
        <v>32.107371015299485</v>
      </c>
      <c r="AP206" s="15">
        <f t="shared" si="104"/>
        <v>7.965671832928893</v>
      </c>
      <c r="AS206">
        <v>47</v>
      </c>
      <c r="AT206" s="1">
        <v>224.495</v>
      </c>
      <c r="AU206" s="1">
        <v>227.092</v>
      </c>
      <c r="AV206" s="1">
        <v>227.206</v>
      </c>
      <c r="BB206" s="24">
        <f t="shared" si="117"/>
        <v>201</v>
      </c>
      <c r="BC206" s="32">
        <f t="shared" si="105"/>
        <v>214.57702485189324</v>
      </c>
      <c r="BD206" s="1">
        <f t="shared" si="106"/>
        <v>224.8525446253611</v>
      </c>
      <c r="BE206" s="1">
        <f t="shared" si="107"/>
        <v>229.44118664814738</v>
      </c>
      <c r="BG206" s="24">
        <f t="shared" si="118"/>
        <v>201</v>
      </c>
      <c r="BH206" s="32">
        <f t="shared" si="114"/>
        <v>19.411975148106762</v>
      </c>
      <c r="BI206" s="20">
        <f t="shared" si="115"/>
        <v>9.78945537463889</v>
      </c>
      <c r="BJ206" s="20">
        <f t="shared" si="116"/>
        <v>5.274813351852629</v>
      </c>
      <c r="BK206" s="35"/>
      <c r="BL206" s="19"/>
      <c r="BM206" s="40"/>
      <c r="BN206" s="44">
        <f t="shared" si="119"/>
        <v>201</v>
      </c>
      <c r="BO206" s="32">
        <f>LENGTH1-BH206</f>
        <v>4.731024851893238</v>
      </c>
      <c r="BP206" s="20">
        <f>LENGTH2-BI206</f>
        <v>14.293544625361108</v>
      </c>
      <c r="BQ206" s="20">
        <f>LENGTH3-BJ206</f>
        <v>19.62618664814737</v>
      </c>
      <c r="BR206" s="45"/>
      <c r="BT206" s="39"/>
    </row>
    <row r="207" spans="1:72" ht="12.75">
      <c r="A207">
        <f t="shared" si="108"/>
        <v>201</v>
      </c>
      <c r="B207">
        <v>1.0197</v>
      </c>
      <c r="C207">
        <v>-69.2124</v>
      </c>
      <c r="D207">
        <v>93.3481</v>
      </c>
      <c r="E207" s="1">
        <f t="shared" si="109"/>
        <v>0.20102502331799021</v>
      </c>
      <c r="G207">
        <v>49.5281</v>
      </c>
      <c r="H207">
        <v>-78.6261</v>
      </c>
      <c r="I207">
        <v>86.1514</v>
      </c>
      <c r="J207" s="1">
        <f t="shared" si="110"/>
        <v>0.20107503574536176</v>
      </c>
      <c r="L207">
        <v>15.2654</v>
      </c>
      <c r="M207">
        <v>-119.6743</v>
      </c>
      <c r="N207">
        <v>82.6531</v>
      </c>
      <c r="O207" s="1">
        <f t="shared" si="111"/>
        <v>0.20102502331799033</v>
      </c>
      <c r="Q207">
        <v>10.8805</v>
      </c>
      <c r="R207">
        <v>-74.8226</v>
      </c>
      <c r="S207">
        <v>14.3843</v>
      </c>
      <c r="T207" s="1">
        <f t="shared" si="112"/>
        <v>0.20102502331799033</v>
      </c>
      <c r="V207" s="1">
        <f t="shared" si="90"/>
        <v>10.8805</v>
      </c>
      <c r="W207" s="1">
        <f t="shared" si="91"/>
        <v>-74.8226</v>
      </c>
      <c r="X207" s="1">
        <f t="shared" si="92"/>
        <v>307.625</v>
      </c>
      <c r="Y207" s="1">
        <f t="shared" si="113"/>
        <v>0.20102502331799033</v>
      </c>
      <c r="AA207" s="1">
        <f t="shared" si="93"/>
        <v>214.57702485189324</v>
      </c>
      <c r="AB207" s="1">
        <f t="shared" si="94"/>
        <v>224.85252743736282</v>
      </c>
      <c r="AC207" s="1">
        <f t="shared" si="95"/>
        <v>229.44118664814738</v>
      </c>
      <c r="AE207" s="1">
        <f t="shared" si="96"/>
        <v>49.934708461550066</v>
      </c>
      <c r="AF207" s="1">
        <f t="shared" si="97"/>
        <v>53.58288381022433</v>
      </c>
      <c r="AG207" s="1">
        <f t="shared" si="98"/>
        <v>53.513795839017064</v>
      </c>
      <c r="AI207" s="1">
        <f t="shared" si="99"/>
        <v>86.96926731366722</v>
      </c>
      <c r="AJ207" s="1">
        <f t="shared" si="100"/>
        <v>80.05457064125994</v>
      </c>
      <c r="AK207" s="1">
        <f t="shared" si="101"/>
        <v>78.67264412330009</v>
      </c>
      <c r="AN207" s="15">
        <f t="shared" si="102"/>
        <v>3.628879354853147</v>
      </c>
      <c r="AO207" s="15">
        <f t="shared" si="103"/>
        <v>32.10732561057827</v>
      </c>
      <c r="AP207" s="15">
        <f t="shared" si="104"/>
        <v>7.965671832928893</v>
      </c>
      <c r="AS207">
        <v>46</v>
      </c>
      <c r="AT207" s="1">
        <v>224.695</v>
      </c>
      <c r="AU207" s="1">
        <v>227.117</v>
      </c>
      <c r="AV207" s="1">
        <v>226.92</v>
      </c>
      <c r="BB207" s="24">
        <f t="shared" si="117"/>
        <v>202</v>
      </c>
      <c r="BC207" s="32">
        <f t="shared" si="105"/>
        <v>214.57702485189324</v>
      </c>
      <c r="BD207" s="1">
        <f t="shared" si="106"/>
        <v>224.85252743736282</v>
      </c>
      <c r="BE207" s="1">
        <f t="shared" si="107"/>
        <v>229.44118664814738</v>
      </c>
      <c r="BG207" s="24">
        <f t="shared" si="118"/>
        <v>202</v>
      </c>
      <c r="BH207" s="32">
        <f t="shared" si="114"/>
        <v>19.411975148106762</v>
      </c>
      <c r="BI207" s="20">
        <f t="shared" si="115"/>
        <v>9.789472562637172</v>
      </c>
      <c r="BJ207" s="20">
        <f t="shared" si="116"/>
        <v>5.274813351852629</v>
      </c>
      <c r="BK207" s="35"/>
      <c r="BL207" s="19"/>
      <c r="BM207" s="40"/>
      <c r="BN207" s="44">
        <f t="shared" si="119"/>
        <v>202</v>
      </c>
      <c r="BO207" s="32">
        <f>LENGTH1-BH207</f>
        <v>4.731024851893238</v>
      </c>
      <c r="BP207" s="20">
        <f>LENGTH2-BI207</f>
        <v>14.293527437362826</v>
      </c>
      <c r="BQ207" s="20">
        <f>LENGTH3-BJ207</f>
        <v>19.62618664814737</v>
      </c>
      <c r="BR207" s="45"/>
      <c r="BT207" s="39"/>
    </row>
    <row r="208" spans="1:72" ht="12.75">
      <c r="A208">
        <f t="shared" si="108"/>
        <v>202</v>
      </c>
      <c r="B208">
        <v>0.9191</v>
      </c>
      <c r="C208">
        <v>-69.3865</v>
      </c>
      <c r="D208">
        <v>93.3481</v>
      </c>
      <c r="E208" s="1">
        <f t="shared" si="109"/>
        <v>0.20107503574536176</v>
      </c>
      <c r="G208">
        <v>49.4276</v>
      </c>
      <c r="H208">
        <v>-78.8003</v>
      </c>
      <c r="I208">
        <v>86.1514</v>
      </c>
      <c r="J208" s="1">
        <f t="shared" si="110"/>
        <v>0.20111163566536977</v>
      </c>
      <c r="L208">
        <v>15.1649</v>
      </c>
      <c r="M208">
        <v>-119.8484</v>
      </c>
      <c r="N208">
        <v>82.6531</v>
      </c>
      <c r="O208" s="1">
        <f t="shared" si="111"/>
        <v>0.20102502331799033</v>
      </c>
      <c r="Q208">
        <v>10.78</v>
      </c>
      <c r="R208">
        <v>-74.9967</v>
      </c>
      <c r="S208">
        <v>14.3843</v>
      </c>
      <c r="T208" s="1">
        <f t="shared" si="112"/>
        <v>0.20102502331800262</v>
      </c>
      <c r="V208" s="1">
        <f t="shared" si="90"/>
        <v>10.78</v>
      </c>
      <c r="W208" s="1">
        <f t="shared" si="91"/>
        <v>-74.9967</v>
      </c>
      <c r="X208" s="1">
        <f t="shared" si="92"/>
        <v>307.625</v>
      </c>
      <c r="Y208" s="1">
        <f t="shared" si="113"/>
        <v>0.20102502331800262</v>
      </c>
      <c r="AA208" s="1">
        <f t="shared" si="93"/>
        <v>214.57702944737588</v>
      </c>
      <c r="AB208" s="1">
        <f t="shared" si="94"/>
        <v>224.8525291289382</v>
      </c>
      <c r="AC208" s="1">
        <f t="shared" si="95"/>
        <v>229.44118664814738</v>
      </c>
      <c r="AE208" s="1">
        <f t="shared" si="96"/>
        <v>49.93482445728632</v>
      </c>
      <c r="AF208" s="1">
        <f t="shared" si="97"/>
        <v>53.582807203337154</v>
      </c>
      <c r="AG208" s="1">
        <f t="shared" si="98"/>
        <v>53.51382245971596</v>
      </c>
      <c r="AI208" s="1">
        <f t="shared" si="99"/>
        <v>86.96924413766331</v>
      </c>
      <c r="AJ208" s="1">
        <f t="shared" si="100"/>
        <v>80.05456818302987</v>
      </c>
      <c r="AK208" s="1">
        <f t="shared" si="101"/>
        <v>78.67264412330009</v>
      </c>
      <c r="AN208" s="15">
        <f t="shared" si="102"/>
        <v>3.628843093195824</v>
      </c>
      <c r="AO208" s="15">
        <f t="shared" si="103"/>
        <v>32.10736350974624</v>
      </c>
      <c r="AP208" s="15">
        <f t="shared" si="104"/>
        <v>7.965753244516609</v>
      </c>
      <c r="AS208">
        <v>45</v>
      </c>
      <c r="AT208" s="1">
        <v>224.929</v>
      </c>
      <c r="AU208" s="1">
        <v>227.203</v>
      </c>
      <c r="AV208" s="1">
        <v>226.602</v>
      </c>
      <c r="BB208" s="24">
        <f t="shared" si="117"/>
        <v>203</v>
      </c>
      <c r="BC208" s="32">
        <f t="shared" si="105"/>
        <v>214.57702944737588</v>
      </c>
      <c r="BD208" s="1">
        <f t="shared" si="106"/>
        <v>224.8525291289382</v>
      </c>
      <c r="BE208" s="1">
        <f t="shared" si="107"/>
        <v>229.44118664814738</v>
      </c>
      <c r="BG208" s="24">
        <f t="shared" si="118"/>
        <v>203</v>
      </c>
      <c r="BH208" s="32">
        <f t="shared" si="114"/>
        <v>19.411970552624126</v>
      </c>
      <c r="BI208" s="20">
        <f t="shared" si="115"/>
        <v>9.789470871061809</v>
      </c>
      <c r="BJ208" s="20">
        <f t="shared" si="116"/>
        <v>5.274813351852629</v>
      </c>
      <c r="BK208" s="35"/>
      <c r="BL208" s="19"/>
      <c r="BM208" s="40"/>
      <c r="BN208" s="44">
        <f t="shared" si="119"/>
        <v>203</v>
      </c>
      <c r="BO208" s="32">
        <f>LENGTH1-BH208</f>
        <v>4.7310294473758745</v>
      </c>
      <c r="BP208" s="20">
        <f>LENGTH2-BI208</f>
        <v>14.29352912893819</v>
      </c>
      <c r="BQ208" s="20">
        <f>LENGTH3-BJ208</f>
        <v>19.62618664814737</v>
      </c>
      <c r="BR208" s="45"/>
      <c r="BT208" s="39"/>
    </row>
    <row r="209" spans="1:72" ht="12.75">
      <c r="A209">
        <f t="shared" si="108"/>
        <v>203</v>
      </c>
      <c r="B209">
        <v>0.7281</v>
      </c>
      <c r="C209">
        <v>-69.7174</v>
      </c>
      <c r="D209">
        <v>93.3481</v>
      </c>
      <c r="E209" s="1">
        <f t="shared" si="109"/>
        <v>0.38206780811787827</v>
      </c>
      <c r="G209">
        <v>49.2366</v>
      </c>
      <c r="H209">
        <v>-79.1311</v>
      </c>
      <c r="I209">
        <v>86.1514</v>
      </c>
      <c r="J209" s="1">
        <f t="shared" si="110"/>
        <v>0.38198120372605415</v>
      </c>
      <c r="L209">
        <v>14.9738</v>
      </c>
      <c r="M209">
        <v>-120.1793</v>
      </c>
      <c r="N209">
        <v>82.6531</v>
      </c>
      <c r="O209" s="1">
        <f t="shared" si="111"/>
        <v>0.3821178090589332</v>
      </c>
      <c r="Q209">
        <v>10.5889</v>
      </c>
      <c r="R209">
        <v>-75.3276</v>
      </c>
      <c r="S209">
        <v>14.3843</v>
      </c>
      <c r="T209" s="1">
        <f t="shared" si="112"/>
        <v>0.3821178090589332</v>
      </c>
      <c r="V209" s="1">
        <f t="shared" si="90"/>
        <v>10.5889</v>
      </c>
      <c r="W209" s="1">
        <f t="shared" si="91"/>
        <v>-75.3276</v>
      </c>
      <c r="X209" s="1">
        <f t="shared" si="92"/>
        <v>307.625</v>
      </c>
      <c r="Y209" s="1">
        <f t="shared" si="113"/>
        <v>0.3821178090589332</v>
      </c>
      <c r="AA209" s="1">
        <f t="shared" si="93"/>
        <v>214.57702485189324</v>
      </c>
      <c r="AB209" s="1">
        <f t="shared" si="94"/>
        <v>224.8525446253611</v>
      </c>
      <c r="AC209" s="1">
        <f t="shared" si="95"/>
        <v>229.44118664814738</v>
      </c>
      <c r="AE209" s="1">
        <f t="shared" si="96"/>
        <v>49.93480560520889</v>
      </c>
      <c r="AF209" s="1">
        <f t="shared" si="97"/>
        <v>53.582947753646394</v>
      </c>
      <c r="AG209" s="1">
        <f t="shared" si="98"/>
        <v>53.513795839017064</v>
      </c>
      <c r="AI209" s="1">
        <f t="shared" si="99"/>
        <v>86.96926731366722</v>
      </c>
      <c r="AJ209" s="1">
        <f t="shared" si="100"/>
        <v>80.05454566335754</v>
      </c>
      <c r="AK209" s="1">
        <f t="shared" si="101"/>
        <v>78.67264412330009</v>
      </c>
      <c r="AN209" s="15">
        <f t="shared" si="102"/>
        <v>3.62888349902951</v>
      </c>
      <c r="AO209" s="15">
        <f t="shared" si="103"/>
        <v>32.107371015299485</v>
      </c>
      <c r="AP209" s="15">
        <f t="shared" si="104"/>
        <v>7.965671832928892</v>
      </c>
      <c r="AS209">
        <v>44</v>
      </c>
      <c r="AT209" s="1">
        <v>225.298</v>
      </c>
      <c r="AU209" s="1">
        <v>227.311</v>
      </c>
      <c r="AV209" s="1">
        <v>226.27</v>
      </c>
      <c r="BB209" s="24">
        <f t="shared" si="117"/>
        <v>204</v>
      </c>
      <c r="BC209" s="32">
        <f t="shared" si="105"/>
        <v>214.57702485189324</v>
      </c>
      <c r="BD209" s="1">
        <f t="shared" si="106"/>
        <v>224.8525446253611</v>
      </c>
      <c r="BE209" s="1">
        <f t="shared" si="107"/>
        <v>229.44118664814738</v>
      </c>
      <c r="BG209" s="24">
        <f t="shared" si="118"/>
        <v>204</v>
      </c>
      <c r="BH209" s="32">
        <f t="shared" si="114"/>
        <v>19.411975148106762</v>
      </c>
      <c r="BI209" s="20">
        <f t="shared" si="115"/>
        <v>9.78945537463889</v>
      </c>
      <c r="BJ209" s="20">
        <f t="shared" si="116"/>
        <v>5.274813351852629</v>
      </c>
      <c r="BK209" s="35"/>
      <c r="BL209" s="19"/>
      <c r="BM209" s="40"/>
      <c r="BN209" s="44">
        <f t="shared" si="119"/>
        <v>204</v>
      </c>
      <c r="BO209" s="32">
        <f>LENGTH1-BH209</f>
        <v>4.731024851893238</v>
      </c>
      <c r="BP209" s="20">
        <f>LENGTH2-BI209</f>
        <v>14.293544625361108</v>
      </c>
      <c r="BQ209" s="20">
        <f>LENGTH3-BJ209</f>
        <v>19.62618664814737</v>
      </c>
      <c r="BR209" s="45"/>
      <c r="BT209" s="39"/>
    </row>
    <row r="210" spans="1:72" ht="12.75">
      <c r="A210">
        <f t="shared" si="108"/>
        <v>204</v>
      </c>
      <c r="B210">
        <v>0.627</v>
      </c>
      <c r="C210">
        <v>-69.8925</v>
      </c>
      <c r="D210">
        <v>93.3481</v>
      </c>
      <c r="E210" s="1">
        <f t="shared" si="109"/>
        <v>0.20219104826871084</v>
      </c>
      <c r="G210">
        <v>49.1355</v>
      </c>
      <c r="H210">
        <v>-79.3062</v>
      </c>
      <c r="I210">
        <v>86.1514</v>
      </c>
      <c r="J210" s="1">
        <f t="shared" si="110"/>
        <v>0.20219104826871206</v>
      </c>
      <c r="L210">
        <v>14.8728</v>
      </c>
      <c r="M210">
        <v>-120.3544</v>
      </c>
      <c r="N210">
        <v>82.6531</v>
      </c>
      <c r="O210" s="1">
        <f t="shared" si="111"/>
        <v>0.20214106460588444</v>
      </c>
      <c r="Q210">
        <v>10.4879</v>
      </c>
      <c r="R210">
        <v>-75.5027</v>
      </c>
      <c r="S210">
        <v>14.3843</v>
      </c>
      <c r="T210" s="1">
        <f t="shared" si="112"/>
        <v>0.20214106460588444</v>
      </c>
      <c r="V210" s="1">
        <f t="shared" si="90"/>
        <v>10.4879</v>
      </c>
      <c r="W210" s="1">
        <f t="shared" si="91"/>
        <v>-75.5027</v>
      </c>
      <c r="X210" s="1">
        <f t="shared" si="92"/>
        <v>307.625</v>
      </c>
      <c r="Y210" s="1">
        <f t="shared" si="113"/>
        <v>0.20214106460588444</v>
      </c>
      <c r="AA210" s="1">
        <f t="shared" si="93"/>
        <v>214.57702944737588</v>
      </c>
      <c r="AB210" s="1">
        <f t="shared" si="94"/>
        <v>224.85252743736282</v>
      </c>
      <c r="AC210" s="1">
        <f t="shared" si="95"/>
        <v>229.44118664814738</v>
      </c>
      <c r="AE210" s="1">
        <f t="shared" si="96"/>
        <v>49.93480560520888</v>
      </c>
      <c r="AF210" s="1">
        <f t="shared" si="97"/>
        <v>53.582883810224324</v>
      </c>
      <c r="AG210" s="1">
        <f t="shared" si="98"/>
        <v>53.51382245971596</v>
      </c>
      <c r="AI210" s="1">
        <f t="shared" si="99"/>
        <v>86.96924413766331</v>
      </c>
      <c r="AJ210" s="1">
        <f t="shared" si="100"/>
        <v>80.05457064125994</v>
      </c>
      <c r="AK210" s="1">
        <f t="shared" si="101"/>
        <v>78.67264412330009</v>
      </c>
      <c r="AN210" s="15">
        <f t="shared" si="102"/>
        <v>3.6288644481563592</v>
      </c>
      <c r="AO210" s="15">
        <f t="shared" si="103"/>
        <v>32.10732561057826</v>
      </c>
      <c r="AP210" s="15">
        <f t="shared" si="104"/>
        <v>7.965753244516609</v>
      </c>
      <c r="AS210">
        <v>43</v>
      </c>
      <c r="AT210" s="1">
        <v>225.506</v>
      </c>
      <c r="AU210" s="1">
        <v>227.354</v>
      </c>
      <c r="AV210" s="1">
        <v>226.029</v>
      </c>
      <c r="BB210" s="24">
        <f t="shared" si="117"/>
        <v>205</v>
      </c>
      <c r="BC210" s="32">
        <f t="shared" si="105"/>
        <v>214.57702944737588</v>
      </c>
      <c r="BD210" s="1">
        <f t="shared" si="106"/>
        <v>224.85252743736282</v>
      </c>
      <c r="BE210" s="1">
        <f t="shared" si="107"/>
        <v>229.44118664814738</v>
      </c>
      <c r="BG210" s="24">
        <f t="shared" si="118"/>
        <v>205</v>
      </c>
      <c r="BH210" s="32">
        <f t="shared" si="114"/>
        <v>19.411970552624126</v>
      </c>
      <c r="BI210" s="20">
        <f t="shared" si="115"/>
        <v>9.789472562637172</v>
      </c>
      <c r="BJ210" s="20">
        <f t="shared" si="116"/>
        <v>5.274813351852629</v>
      </c>
      <c r="BK210" s="35"/>
      <c r="BL210" s="19"/>
      <c r="BM210" s="40"/>
      <c r="BN210" s="44">
        <f t="shared" si="119"/>
        <v>205</v>
      </c>
      <c r="BO210" s="32">
        <f>LENGTH1-BH210</f>
        <v>4.7310294473758745</v>
      </c>
      <c r="BP210" s="20">
        <f>LENGTH2-BI210</f>
        <v>14.293527437362826</v>
      </c>
      <c r="BQ210" s="20">
        <f>LENGTH3-BJ210</f>
        <v>19.62618664814737</v>
      </c>
      <c r="BR210" s="45"/>
      <c r="BT210" s="39"/>
    </row>
    <row r="211" spans="1:72" ht="12.75">
      <c r="A211">
        <f t="shared" si="108"/>
        <v>205</v>
      </c>
      <c r="B211">
        <v>0.5259</v>
      </c>
      <c r="C211">
        <v>-70.0676</v>
      </c>
      <c r="D211">
        <v>93.3481</v>
      </c>
      <c r="E211" s="1">
        <f t="shared" si="109"/>
        <v>0.20219104826871084</v>
      </c>
      <c r="G211">
        <v>49.0344</v>
      </c>
      <c r="H211">
        <v>-79.4813</v>
      </c>
      <c r="I211">
        <v>86.1514</v>
      </c>
      <c r="J211" s="1">
        <f t="shared" si="110"/>
        <v>0.20219104826871206</v>
      </c>
      <c r="L211">
        <v>14.7717</v>
      </c>
      <c r="M211">
        <v>-120.5294</v>
      </c>
      <c r="N211">
        <v>82.6531</v>
      </c>
      <c r="O211" s="1">
        <f t="shared" si="111"/>
        <v>0.20210445319190554</v>
      </c>
      <c r="Q211">
        <v>10.3868</v>
      </c>
      <c r="R211">
        <v>-75.6777</v>
      </c>
      <c r="S211">
        <v>14.3843</v>
      </c>
      <c r="T211" s="1">
        <f t="shared" si="112"/>
        <v>0.20210445319190554</v>
      </c>
      <c r="V211" s="1">
        <f t="shared" si="90"/>
        <v>10.3868</v>
      </c>
      <c r="W211" s="1">
        <f t="shared" si="91"/>
        <v>-75.6777</v>
      </c>
      <c r="X211" s="1">
        <f t="shared" si="92"/>
        <v>307.625</v>
      </c>
      <c r="Y211" s="1">
        <f t="shared" si="113"/>
        <v>0.20210445319190554</v>
      </c>
      <c r="AA211" s="1">
        <f t="shared" si="93"/>
        <v>214.5770268328602</v>
      </c>
      <c r="AB211" s="1">
        <f t="shared" si="94"/>
        <v>224.8525291289382</v>
      </c>
      <c r="AC211" s="1">
        <f t="shared" si="95"/>
        <v>229.44118664814738</v>
      </c>
      <c r="AE211" s="1">
        <f t="shared" si="96"/>
        <v>49.93480560520888</v>
      </c>
      <c r="AF211" s="1">
        <f t="shared" si="97"/>
        <v>53.58280720333714</v>
      </c>
      <c r="AG211" s="1">
        <f t="shared" si="98"/>
        <v>53.51372816278081</v>
      </c>
      <c r="AI211" s="1">
        <f t="shared" si="99"/>
        <v>86.96925732320433</v>
      </c>
      <c r="AJ211" s="1">
        <f t="shared" si="100"/>
        <v>80.05456818302987</v>
      </c>
      <c r="AK211" s="1">
        <f t="shared" si="101"/>
        <v>78.67264412330009</v>
      </c>
      <c r="AN211" s="15">
        <f t="shared" si="102"/>
        <v>3.6287662796062388</v>
      </c>
      <c r="AO211" s="15">
        <f t="shared" si="103"/>
        <v>32.10736350974626</v>
      </c>
      <c r="AP211" s="15">
        <f t="shared" si="104"/>
        <v>7.965776227687655</v>
      </c>
      <c r="AS211">
        <v>42</v>
      </c>
      <c r="AT211" s="1">
        <v>225.718</v>
      </c>
      <c r="AU211" s="1">
        <v>227.4</v>
      </c>
      <c r="AV211" s="1">
        <v>225.792</v>
      </c>
      <c r="BB211" s="24">
        <f t="shared" si="117"/>
        <v>206</v>
      </c>
      <c r="BC211" s="32">
        <f t="shared" si="105"/>
        <v>214.5770268328602</v>
      </c>
      <c r="BD211" s="1">
        <f t="shared" si="106"/>
        <v>224.8525291289382</v>
      </c>
      <c r="BE211" s="1">
        <f t="shared" si="107"/>
        <v>229.44118664814738</v>
      </c>
      <c r="BG211" s="24">
        <f t="shared" si="118"/>
        <v>206</v>
      </c>
      <c r="BH211" s="32">
        <f t="shared" si="114"/>
        <v>19.41197316713979</v>
      </c>
      <c r="BI211" s="20">
        <f t="shared" si="115"/>
        <v>9.789470871061809</v>
      </c>
      <c r="BJ211" s="20">
        <f t="shared" si="116"/>
        <v>5.274813351852629</v>
      </c>
      <c r="BK211" s="35"/>
      <c r="BL211" s="19"/>
      <c r="BM211" s="40"/>
      <c r="BN211" s="44">
        <f t="shared" si="119"/>
        <v>206</v>
      </c>
      <c r="BO211" s="32">
        <f>LENGTH1-BH211</f>
        <v>4.731026832860209</v>
      </c>
      <c r="BP211" s="20">
        <f>LENGTH2-BI211</f>
        <v>14.29352912893819</v>
      </c>
      <c r="BQ211" s="20">
        <f>LENGTH3-BJ211</f>
        <v>19.62618664814737</v>
      </c>
      <c r="BR211" s="45"/>
      <c r="BT211" s="39"/>
    </row>
    <row r="212" spans="1:72" ht="12.75">
      <c r="A212">
        <f t="shared" si="108"/>
        <v>206</v>
      </c>
      <c r="B212">
        <v>0.3426</v>
      </c>
      <c r="C212">
        <v>-70.3851</v>
      </c>
      <c r="D212">
        <v>93.3481</v>
      </c>
      <c r="E212" s="1">
        <f t="shared" si="109"/>
        <v>0.3666130657791633</v>
      </c>
      <c r="G212">
        <v>48.8511</v>
      </c>
      <c r="H212">
        <v>-79.7988</v>
      </c>
      <c r="I212">
        <v>86.1514</v>
      </c>
      <c r="J212" s="1">
        <f t="shared" si="110"/>
        <v>0.3666130657791611</v>
      </c>
      <c r="L212">
        <v>14.5883</v>
      </c>
      <c r="M212">
        <v>-120.847</v>
      </c>
      <c r="N212">
        <v>82.6531</v>
      </c>
      <c r="O212" s="1">
        <f t="shared" si="111"/>
        <v>0.36674966939316905</v>
      </c>
      <c r="Q212">
        <v>10.2034</v>
      </c>
      <c r="R212">
        <v>-75.9953</v>
      </c>
      <c r="S212">
        <v>14.3843</v>
      </c>
      <c r="T212" s="1">
        <f t="shared" si="112"/>
        <v>0.36674966939316905</v>
      </c>
      <c r="V212" s="1">
        <f t="shared" si="90"/>
        <v>10.2034</v>
      </c>
      <c r="W212" s="1">
        <f t="shared" si="91"/>
        <v>-75.9953</v>
      </c>
      <c r="X212" s="1">
        <f t="shared" si="92"/>
        <v>307.625</v>
      </c>
      <c r="Y212" s="1">
        <f t="shared" si="113"/>
        <v>0.36674966939316905</v>
      </c>
      <c r="AA212" s="1">
        <f t="shared" si="93"/>
        <v>214.57702485189324</v>
      </c>
      <c r="AB212" s="1">
        <f t="shared" si="94"/>
        <v>224.8525446253611</v>
      </c>
      <c r="AC212" s="1">
        <f t="shared" si="95"/>
        <v>229.44118664814738</v>
      </c>
      <c r="AE212" s="1">
        <f t="shared" si="96"/>
        <v>49.93480560520889</v>
      </c>
      <c r="AF212" s="1">
        <f t="shared" si="97"/>
        <v>53.582947753646394</v>
      </c>
      <c r="AG212" s="1">
        <f t="shared" si="98"/>
        <v>53.513795839017064</v>
      </c>
      <c r="AI212" s="1">
        <f t="shared" si="99"/>
        <v>86.96926731366722</v>
      </c>
      <c r="AJ212" s="1">
        <f t="shared" si="100"/>
        <v>80.05454566335754</v>
      </c>
      <c r="AK212" s="1">
        <f t="shared" si="101"/>
        <v>78.67264412330009</v>
      </c>
      <c r="AN212" s="15">
        <f t="shared" si="102"/>
        <v>3.62888349902951</v>
      </c>
      <c r="AO212" s="15">
        <f t="shared" si="103"/>
        <v>32.107371015299485</v>
      </c>
      <c r="AP212" s="15">
        <f t="shared" si="104"/>
        <v>7.965671832928892</v>
      </c>
      <c r="AS212">
        <v>41</v>
      </c>
      <c r="AT212" s="1">
        <v>225.903</v>
      </c>
      <c r="AU212" s="1">
        <v>227.561</v>
      </c>
      <c r="AV212" s="1">
        <v>225.973</v>
      </c>
      <c r="BB212" s="24">
        <f t="shared" si="117"/>
        <v>207</v>
      </c>
      <c r="BC212" s="32">
        <f t="shared" si="105"/>
        <v>214.57702485189324</v>
      </c>
      <c r="BD212" s="1">
        <f t="shared" si="106"/>
        <v>224.8525446253611</v>
      </c>
      <c r="BE212" s="1">
        <f t="shared" si="107"/>
        <v>229.44118664814738</v>
      </c>
      <c r="BG212" s="24">
        <f t="shared" si="118"/>
        <v>207</v>
      </c>
      <c r="BH212" s="32">
        <f t="shared" si="114"/>
        <v>19.411975148106762</v>
      </c>
      <c r="BI212" s="20">
        <f t="shared" si="115"/>
        <v>9.78945537463889</v>
      </c>
      <c r="BJ212" s="20">
        <f t="shared" si="116"/>
        <v>5.274813351852629</v>
      </c>
      <c r="BK212" s="35"/>
      <c r="BL212" s="19"/>
      <c r="BM212" s="40"/>
      <c r="BN212" s="44">
        <f t="shared" si="119"/>
        <v>207</v>
      </c>
      <c r="BO212" s="32">
        <f>LENGTH1-BH212</f>
        <v>4.731024851893238</v>
      </c>
      <c r="BP212" s="20">
        <f>LENGTH2-BI212</f>
        <v>14.293544625361108</v>
      </c>
      <c r="BQ212" s="20">
        <f>LENGTH3-BJ212</f>
        <v>19.62618664814737</v>
      </c>
      <c r="BR212" s="45"/>
      <c r="BT212" s="39"/>
    </row>
    <row r="213" spans="1:72" ht="12.75">
      <c r="A213">
        <f t="shared" si="108"/>
        <v>207</v>
      </c>
      <c r="B213">
        <v>0.1593</v>
      </c>
      <c r="C213">
        <v>-70.7026</v>
      </c>
      <c r="D213">
        <v>93.3481</v>
      </c>
      <c r="E213" s="1">
        <f t="shared" si="109"/>
        <v>0.36661306577917563</v>
      </c>
      <c r="G213">
        <v>48.6678</v>
      </c>
      <c r="H213">
        <v>-80.1163</v>
      </c>
      <c r="I213">
        <v>86.1514</v>
      </c>
      <c r="J213" s="1">
        <f t="shared" si="110"/>
        <v>0.36661306577916464</v>
      </c>
      <c r="L213">
        <v>14.4051</v>
      </c>
      <c r="M213">
        <v>-121.1645</v>
      </c>
      <c r="N213">
        <v>82.6531</v>
      </c>
      <c r="O213" s="1">
        <f t="shared" si="111"/>
        <v>0.36656307779153996</v>
      </c>
      <c r="Q213">
        <v>10.0202</v>
      </c>
      <c r="R213">
        <v>-76.3127</v>
      </c>
      <c r="S213">
        <v>14.3843</v>
      </c>
      <c r="T213" s="1">
        <f t="shared" si="112"/>
        <v>0.36647646582011756</v>
      </c>
      <c r="V213" s="1">
        <f t="shared" si="90"/>
        <v>10.0202</v>
      </c>
      <c r="W213" s="1">
        <f t="shared" si="91"/>
        <v>-76.3127</v>
      </c>
      <c r="X213" s="1">
        <f t="shared" si="92"/>
        <v>307.625</v>
      </c>
      <c r="Y213" s="1">
        <f t="shared" si="113"/>
        <v>0.36647646582011756</v>
      </c>
      <c r="AA213" s="1">
        <f t="shared" si="93"/>
        <v>214.5770268328602</v>
      </c>
      <c r="AB213" s="1">
        <f t="shared" si="94"/>
        <v>224.8525291289382</v>
      </c>
      <c r="AC213" s="1">
        <f t="shared" si="95"/>
        <v>229.4412061964023</v>
      </c>
      <c r="AE213" s="1">
        <f t="shared" si="96"/>
        <v>49.93480560520887</v>
      </c>
      <c r="AF213" s="1">
        <f t="shared" si="97"/>
        <v>53.58288381022433</v>
      </c>
      <c r="AG213" s="1">
        <f t="shared" si="98"/>
        <v>53.51382245971596</v>
      </c>
      <c r="AI213" s="1">
        <f t="shared" si="99"/>
        <v>86.96925732320433</v>
      </c>
      <c r="AJ213" s="1">
        <f t="shared" si="100"/>
        <v>80.05456818302987</v>
      </c>
      <c r="AK213" s="1">
        <f t="shared" si="101"/>
        <v>78.67261975403098</v>
      </c>
      <c r="AN213" s="15">
        <f t="shared" si="102"/>
        <v>3.6287662796062423</v>
      </c>
      <c r="AO213" s="15">
        <f t="shared" si="103"/>
        <v>32.10738969066092</v>
      </c>
      <c r="AP213" s="15">
        <f t="shared" si="104"/>
        <v>7.965780413421306</v>
      </c>
      <c r="AS213">
        <v>40</v>
      </c>
      <c r="AT213" s="1">
        <v>226.119</v>
      </c>
      <c r="AU213" s="1">
        <v>227.579</v>
      </c>
      <c r="AV213" s="1">
        <v>225.694</v>
      </c>
      <c r="BB213" s="24">
        <f t="shared" si="117"/>
        <v>208</v>
      </c>
      <c r="BC213" s="32">
        <f t="shared" si="105"/>
        <v>214.5770268328602</v>
      </c>
      <c r="BD213" s="1">
        <f t="shared" si="106"/>
        <v>224.8525291289382</v>
      </c>
      <c r="BE213" s="1">
        <f t="shared" si="107"/>
        <v>229.4412061964023</v>
      </c>
      <c r="BG213" s="24">
        <f t="shared" si="118"/>
        <v>208</v>
      </c>
      <c r="BH213" s="32">
        <f t="shared" si="114"/>
        <v>19.41197316713979</v>
      </c>
      <c r="BI213" s="20">
        <f t="shared" si="115"/>
        <v>9.789470871061809</v>
      </c>
      <c r="BJ213" s="20">
        <f t="shared" si="116"/>
        <v>5.274793803597703</v>
      </c>
      <c r="BK213" s="35"/>
      <c r="BL213" s="19"/>
      <c r="BM213" s="40"/>
      <c r="BN213" s="44">
        <f t="shared" si="119"/>
        <v>208</v>
      </c>
      <c r="BO213" s="32">
        <f>LENGTH1-BH213</f>
        <v>4.731026832860209</v>
      </c>
      <c r="BP213" s="20">
        <f>LENGTH2-BI213</f>
        <v>14.29352912893819</v>
      </c>
      <c r="BQ213" s="20">
        <f>LENGTH3-BJ213</f>
        <v>19.626206196402297</v>
      </c>
      <c r="BR213" s="45"/>
      <c r="BT213" s="39"/>
    </row>
    <row r="214" spans="1:72" ht="12.75">
      <c r="A214">
        <f t="shared" si="108"/>
        <v>208</v>
      </c>
      <c r="B214">
        <v>-0.0229</v>
      </c>
      <c r="C214">
        <v>-71.0181</v>
      </c>
      <c r="D214">
        <v>93.3481</v>
      </c>
      <c r="E214" s="1">
        <f t="shared" si="109"/>
        <v>0.3643310170710148</v>
      </c>
      <c r="G214">
        <v>48.4856</v>
      </c>
      <c r="H214">
        <v>-80.4318</v>
      </c>
      <c r="I214">
        <v>86.1514</v>
      </c>
      <c r="J214" s="1">
        <f t="shared" si="110"/>
        <v>0.3643310170710156</v>
      </c>
      <c r="L214">
        <v>14.2229</v>
      </c>
      <c r="M214">
        <v>-121.48</v>
      </c>
      <c r="N214">
        <v>82.6531</v>
      </c>
      <c r="O214" s="1">
        <f t="shared" si="111"/>
        <v>0.36433101707101473</v>
      </c>
      <c r="Q214">
        <v>9.838</v>
      </c>
      <c r="R214">
        <v>-76.6283</v>
      </c>
      <c r="S214">
        <v>14.3843</v>
      </c>
      <c r="T214" s="1">
        <f t="shared" si="112"/>
        <v>0.36441761757631014</v>
      </c>
      <c r="V214" s="1">
        <f t="shared" si="90"/>
        <v>9.838</v>
      </c>
      <c r="W214" s="1">
        <f t="shared" si="91"/>
        <v>-76.6283</v>
      </c>
      <c r="X214" s="1">
        <f t="shared" si="92"/>
        <v>307.625</v>
      </c>
      <c r="Y214" s="1">
        <f t="shared" si="113"/>
        <v>0.36441761757631014</v>
      </c>
      <c r="AA214" s="1">
        <f t="shared" si="93"/>
        <v>214.57702944737585</v>
      </c>
      <c r="AB214" s="1">
        <f t="shared" si="94"/>
        <v>224.85252743736282</v>
      </c>
      <c r="AC214" s="1">
        <f t="shared" si="95"/>
        <v>229.44118664814738</v>
      </c>
      <c r="AE214" s="1">
        <f t="shared" si="96"/>
        <v>49.93480560520887</v>
      </c>
      <c r="AF214" s="1">
        <f t="shared" si="97"/>
        <v>53.582883810224324</v>
      </c>
      <c r="AG214" s="1">
        <f t="shared" si="98"/>
        <v>53.51382245971596</v>
      </c>
      <c r="AI214" s="1">
        <f t="shared" si="99"/>
        <v>86.96924413766344</v>
      </c>
      <c r="AJ214" s="1">
        <f t="shared" si="100"/>
        <v>80.05457064125994</v>
      </c>
      <c r="AK214" s="1">
        <f t="shared" si="101"/>
        <v>78.67264412330009</v>
      </c>
      <c r="AN214" s="15">
        <f t="shared" si="102"/>
        <v>3.6288644481563495</v>
      </c>
      <c r="AO214" s="15">
        <f t="shared" si="103"/>
        <v>32.107325610578265</v>
      </c>
      <c r="AP214" s="15">
        <f t="shared" si="104"/>
        <v>7.9657532445166135</v>
      </c>
      <c r="AS214">
        <v>39</v>
      </c>
      <c r="AT214" s="1">
        <v>226.34</v>
      </c>
      <c r="AU214" s="1">
        <v>227.602</v>
      </c>
      <c r="AV214" s="1">
        <v>225.42</v>
      </c>
      <c r="BB214" s="24">
        <f t="shared" si="117"/>
        <v>209</v>
      </c>
      <c r="BC214" s="32">
        <f t="shared" si="105"/>
        <v>214.57702944737585</v>
      </c>
      <c r="BD214" s="1">
        <f t="shared" si="106"/>
        <v>224.85252743736282</v>
      </c>
      <c r="BE214" s="1">
        <f t="shared" si="107"/>
        <v>229.44118664814738</v>
      </c>
      <c r="BG214" s="24">
        <f t="shared" si="118"/>
        <v>209</v>
      </c>
      <c r="BH214" s="32">
        <f t="shared" si="114"/>
        <v>19.411970552624155</v>
      </c>
      <c r="BI214" s="20">
        <f t="shared" si="115"/>
        <v>9.789472562637172</v>
      </c>
      <c r="BJ214" s="20">
        <f t="shared" si="116"/>
        <v>5.274813351852629</v>
      </c>
      <c r="BK214" s="35"/>
      <c r="BL214" s="19"/>
      <c r="BM214" s="40"/>
      <c r="BN214" s="44">
        <f t="shared" si="119"/>
        <v>209</v>
      </c>
      <c r="BO214" s="32">
        <f>LENGTH1-BH214</f>
        <v>4.731029447375846</v>
      </c>
      <c r="BP214" s="20">
        <f>LENGTH2-BI214</f>
        <v>14.293527437362826</v>
      </c>
      <c r="BQ214" s="20">
        <f>LENGTH3-BJ214</f>
        <v>19.62618664814737</v>
      </c>
      <c r="BR214" s="45"/>
      <c r="BT214" s="39"/>
    </row>
    <row r="215" spans="1:72" ht="12.75">
      <c r="A215">
        <f t="shared" si="108"/>
        <v>209</v>
      </c>
      <c r="B215">
        <v>-0.2171</v>
      </c>
      <c r="C215">
        <v>-71.3545</v>
      </c>
      <c r="D215">
        <v>93.3481</v>
      </c>
      <c r="E215" s="1">
        <f t="shared" si="109"/>
        <v>0.38843094624398605</v>
      </c>
      <c r="G215">
        <v>48.2914</v>
      </c>
      <c r="H215">
        <v>-80.7682</v>
      </c>
      <c r="I215">
        <v>86.1514</v>
      </c>
      <c r="J215" s="1">
        <f t="shared" si="110"/>
        <v>0.3884309462439836</v>
      </c>
      <c r="L215">
        <v>14.0287</v>
      </c>
      <c r="M215">
        <v>-121.8164</v>
      </c>
      <c r="N215">
        <v>82.6531</v>
      </c>
      <c r="O215" s="1">
        <f t="shared" si="111"/>
        <v>0.38843094624398533</v>
      </c>
      <c r="Q215">
        <v>9.6438</v>
      </c>
      <c r="R215">
        <v>-76.9647</v>
      </c>
      <c r="S215">
        <v>14.3843</v>
      </c>
      <c r="T215" s="1">
        <f t="shared" si="112"/>
        <v>0.38843094624398533</v>
      </c>
      <c r="V215" s="1">
        <f t="shared" si="90"/>
        <v>9.6438</v>
      </c>
      <c r="W215" s="1">
        <f t="shared" si="91"/>
        <v>-76.9647</v>
      </c>
      <c r="X215" s="1">
        <f t="shared" si="92"/>
        <v>307.625</v>
      </c>
      <c r="Y215" s="1">
        <f t="shared" si="113"/>
        <v>0.38843094624398533</v>
      </c>
      <c r="AA215" s="1">
        <f t="shared" si="93"/>
        <v>214.57702944737585</v>
      </c>
      <c r="AB215" s="1">
        <f t="shared" si="94"/>
        <v>224.85252743736282</v>
      </c>
      <c r="AC215" s="1">
        <f t="shared" si="95"/>
        <v>229.44118664814738</v>
      </c>
      <c r="AE215" s="1">
        <f t="shared" si="96"/>
        <v>49.93480560520888</v>
      </c>
      <c r="AF215" s="1">
        <f t="shared" si="97"/>
        <v>53.58288381022433</v>
      </c>
      <c r="AG215" s="1">
        <f t="shared" si="98"/>
        <v>53.51382245971596</v>
      </c>
      <c r="AI215" s="1">
        <f t="shared" si="99"/>
        <v>86.96924413766344</v>
      </c>
      <c r="AJ215" s="1">
        <f t="shared" si="100"/>
        <v>80.05457064125994</v>
      </c>
      <c r="AK215" s="1">
        <f t="shared" si="101"/>
        <v>78.67264412330009</v>
      </c>
      <c r="AN215" s="15">
        <f t="shared" si="102"/>
        <v>3.628864448156348</v>
      </c>
      <c r="AO215" s="15">
        <f t="shared" si="103"/>
        <v>32.10732561057827</v>
      </c>
      <c r="AP215" s="15">
        <f t="shared" si="104"/>
        <v>7.965753244516614</v>
      </c>
      <c r="AS215">
        <v>38</v>
      </c>
      <c r="AT215" s="1">
        <v>226.635</v>
      </c>
      <c r="AU215" s="1">
        <v>227.744</v>
      </c>
      <c r="AV215" s="1">
        <v>225.335</v>
      </c>
      <c r="BB215" s="24">
        <f t="shared" si="117"/>
        <v>210</v>
      </c>
      <c r="BC215" s="32">
        <f t="shared" si="105"/>
        <v>214.57702944737585</v>
      </c>
      <c r="BD215" s="1">
        <f t="shared" si="106"/>
        <v>224.85252743736282</v>
      </c>
      <c r="BE215" s="1">
        <f t="shared" si="107"/>
        <v>229.44118664814738</v>
      </c>
      <c r="BG215" s="24">
        <f t="shared" si="118"/>
        <v>210</v>
      </c>
      <c r="BH215" s="32">
        <f t="shared" si="114"/>
        <v>19.411970552624155</v>
      </c>
      <c r="BI215" s="20">
        <f t="shared" si="115"/>
        <v>9.789472562637172</v>
      </c>
      <c r="BJ215" s="20">
        <f t="shared" si="116"/>
        <v>5.274813351852629</v>
      </c>
      <c r="BK215" s="35"/>
      <c r="BL215" s="19"/>
      <c r="BM215" s="40"/>
      <c r="BN215" s="44">
        <f t="shared" si="119"/>
        <v>210</v>
      </c>
      <c r="BO215" s="32">
        <f>LENGTH1-BH215</f>
        <v>4.731029447375846</v>
      </c>
      <c r="BP215" s="20">
        <f>LENGTH2-BI215</f>
        <v>14.293527437362826</v>
      </c>
      <c r="BQ215" s="20">
        <f>LENGTH3-BJ215</f>
        <v>19.62618664814737</v>
      </c>
      <c r="BR215" s="45"/>
      <c r="BT215" s="39"/>
    </row>
    <row r="216" spans="1:72" ht="12.75">
      <c r="A216">
        <f t="shared" si="108"/>
        <v>210</v>
      </c>
      <c r="B216">
        <v>-0.3993</v>
      </c>
      <c r="C216">
        <v>-71.6701</v>
      </c>
      <c r="D216">
        <v>93.3481</v>
      </c>
      <c r="E216" s="1">
        <f t="shared" si="109"/>
        <v>0.3644176175763216</v>
      </c>
      <c r="G216">
        <v>48.1092</v>
      </c>
      <c r="H216">
        <v>-81.0838</v>
      </c>
      <c r="I216">
        <v>86.1514</v>
      </c>
      <c r="J216" s="1">
        <f t="shared" si="110"/>
        <v>0.3644176175763224</v>
      </c>
      <c r="L216">
        <v>13.8465</v>
      </c>
      <c r="M216">
        <v>-122.132</v>
      </c>
      <c r="N216">
        <v>82.6531</v>
      </c>
      <c r="O216" s="1">
        <f t="shared" si="111"/>
        <v>0.3644176175763216</v>
      </c>
      <c r="Q216">
        <v>9.4616</v>
      </c>
      <c r="R216">
        <v>-77.2803</v>
      </c>
      <c r="S216">
        <v>14.3843</v>
      </c>
      <c r="T216" s="1">
        <f t="shared" si="112"/>
        <v>0.3644176175763216</v>
      </c>
      <c r="V216" s="1">
        <f t="shared" si="90"/>
        <v>9.4616</v>
      </c>
      <c r="W216" s="1">
        <f t="shared" si="91"/>
        <v>-77.2803</v>
      </c>
      <c r="X216" s="1">
        <f t="shared" si="92"/>
        <v>307.625</v>
      </c>
      <c r="Y216" s="1">
        <f t="shared" si="113"/>
        <v>0.3644176175763216</v>
      </c>
      <c r="AA216" s="1">
        <f t="shared" si="93"/>
        <v>214.57702944737585</v>
      </c>
      <c r="AB216" s="1">
        <f t="shared" si="94"/>
        <v>224.85252743736282</v>
      </c>
      <c r="AC216" s="1">
        <f t="shared" si="95"/>
        <v>229.44118664814738</v>
      </c>
      <c r="AE216" s="1">
        <f t="shared" si="96"/>
        <v>49.93480560520887</v>
      </c>
      <c r="AF216" s="1">
        <f t="shared" si="97"/>
        <v>53.58288381022433</v>
      </c>
      <c r="AG216" s="1">
        <f t="shared" si="98"/>
        <v>53.51382245971596</v>
      </c>
      <c r="AI216" s="1">
        <f t="shared" si="99"/>
        <v>86.96924413766344</v>
      </c>
      <c r="AJ216" s="1">
        <f t="shared" si="100"/>
        <v>80.05457064125994</v>
      </c>
      <c r="AK216" s="1">
        <f t="shared" si="101"/>
        <v>78.67264412330009</v>
      </c>
      <c r="AN216" s="15">
        <f t="shared" si="102"/>
        <v>3.6288644481563486</v>
      </c>
      <c r="AO216" s="15">
        <f t="shared" si="103"/>
        <v>32.107325610578265</v>
      </c>
      <c r="AP216" s="15">
        <f t="shared" si="104"/>
        <v>7.965753244516614</v>
      </c>
      <c r="AS216">
        <v>37</v>
      </c>
      <c r="AT216" s="1">
        <v>227.015</v>
      </c>
      <c r="AU216" s="1">
        <v>227.999</v>
      </c>
      <c r="AV216" s="1">
        <v>225.65</v>
      </c>
      <c r="BB216" s="24">
        <f t="shared" si="117"/>
        <v>211</v>
      </c>
      <c r="BC216" s="32">
        <f t="shared" si="105"/>
        <v>214.57702944737585</v>
      </c>
      <c r="BD216" s="1">
        <f t="shared" si="106"/>
        <v>224.85252743736282</v>
      </c>
      <c r="BE216" s="1">
        <f t="shared" si="107"/>
        <v>229.44118664814738</v>
      </c>
      <c r="BG216" s="24">
        <f t="shared" si="118"/>
        <v>211</v>
      </c>
      <c r="BH216" s="32">
        <f t="shared" si="114"/>
        <v>19.411970552624155</v>
      </c>
      <c r="BI216" s="20">
        <f t="shared" si="115"/>
        <v>9.789472562637172</v>
      </c>
      <c r="BJ216" s="20">
        <f t="shared" si="116"/>
        <v>5.274813351852629</v>
      </c>
      <c r="BK216" s="35"/>
      <c r="BL216" s="19"/>
      <c r="BM216" s="40"/>
      <c r="BN216" s="44">
        <f t="shared" si="119"/>
        <v>211</v>
      </c>
      <c r="BO216" s="32">
        <f>LENGTH1-BH216</f>
        <v>4.731029447375846</v>
      </c>
      <c r="BP216" s="20">
        <f>LENGTH2-BI216</f>
        <v>14.293527437362826</v>
      </c>
      <c r="BQ216" s="20">
        <f>LENGTH3-BJ216</f>
        <v>19.62618664814737</v>
      </c>
      <c r="BR216" s="45"/>
      <c r="BT216" s="39"/>
    </row>
    <row r="217" spans="1:72" ht="12.75">
      <c r="A217">
        <f t="shared" si="108"/>
        <v>211</v>
      </c>
      <c r="B217">
        <v>-0.5815</v>
      </c>
      <c r="C217">
        <v>-71.9856</v>
      </c>
      <c r="D217">
        <v>93.3481</v>
      </c>
      <c r="E217" s="1">
        <f t="shared" si="109"/>
        <v>0.3643310170710148</v>
      </c>
      <c r="G217">
        <v>47.927</v>
      </c>
      <c r="H217">
        <v>-81.3994</v>
      </c>
      <c r="I217">
        <v>86.1514</v>
      </c>
      <c r="J217" s="1">
        <f t="shared" si="110"/>
        <v>0.3644176175763224</v>
      </c>
      <c r="L217">
        <v>13.6643</v>
      </c>
      <c r="M217">
        <v>-122.4475</v>
      </c>
      <c r="N217">
        <v>82.6531</v>
      </c>
      <c r="O217" s="1">
        <f t="shared" si="111"/>
        <v>0.36433101707101473</v>
      </c>
      <c r="Q217">
        <v>9.2794</v>
      </c>
      <c r="R217">
        <v>-77.5958</v>
      </c>
      <c r="S217">
        <v>14.3843</v>
      </c>
      <c r="T217" s="1">
        <f t="shared" si="112"/>
        <v>0.36433101707101473</v>
      </c>
      <c r="V217" s="1">
        <f t="shared" si="90"/>
        <v>9.2794</v>
      </c>
      <c r="W217" s="1">
        <f t="shared" si="91"/>
        <v>-77.5958</v>
      </c>
      <c r="X217" s="1">
        <f t="shared" si="92"/>
        <v>307.625</v>
      </c>
      <c r="Y217" s="1">
        <f t="shared" si="113"/>
        <v>0.36433101707101473</v>
      </c>
      <c r="AA217" s="1">
        <f t="shared" si="93"/>
        <v>214.57702944737585</v>
      </c>
      <c r="AB217" s="1">
        <f t="shared" si="94"/>
        <v>224.8525291289382</v>
      </c>
      <c r="AC217" s="1">
        <f t="shared" si="95"/>
        <v>229.44118664814738</v>
      </c>
      <c r="AE217" s="1">
        <f t="shared" si="96"/>
        <v>49.93482445728632</v>
      </c>
      <c r="AF217" s="1">
        <f t="shared" si="97"/>
        <v>53.582807203337154</v>
      </c>
      <c r="AG217" s="1">
        <f t="shared" si="98"/>
        <v>53.51382245971596</v>
      </c>
      <c r="AI217" s="1">
        <f t="shared" si="99"/>
        <v>86.96924413766344</v>
      </c>
      <c r="AJ217" s="1">
        <f t="shared" si="100"/>
        <v>80.05456818302987</v>
      </c>
      <c r="AK217" s="1">
        <f t="shared" si="101"/>
        <v>78.67264412330009</v>
      </c>
      <c r="AN217" s="15">
        <f t="shared" si="102"/>
        <v>3.6288430931958104</v>
      </c>
      <c r="AO217" s="15">
        <f t="shared" si="103"/>
        <v>32.10736350974626</v>
      </c>
      <c r="AP217" s="15">
        <f t="shared" si="104"/>
        <v>7.965753244516614</v>
      </c>
      <c r="AS217">
        <v>36</v>
      </c>
      <c r="AT217" s="1">
        <v>227.291</v>
      </c>
      <c r="AU217" s="1">
        <v>228.197</v>
      </c>
      <c r="AV217" s="1">
        <v>225.909</v>
      </c>
      <c r="BB217" s="24">
        <f t="shared" si="117"/>
        <v>212</v>
      </c>
      <c r="BC217" s="32">
        <f t="shared" si="105"/>
        <v>214.57702944737585</v>
      </c>
      <c r="BD217" s="1">
        <f t="shared" si="106"/>
        <v>224.8525291289382</v>
      </c>
      <c r="BE217" s="1">
        <f t="shared" si="107"/>
        <v>229.44118664814738</v>
      </c>
      <c r="BG217" s="24">
        <f t="shared" si="118"/>
        <v>212</v>
      </c>
      <c r="BH217" s="32">
        <f t="shared" si="114"/>
        <v>19.411970552624155</v>
      </c>
      <c r="BI217" s="20">
        <f t="shared" si="115"/>
        <v>9.789470871061809</v>
      </c>
      <c r="BJ217" s="20">
        <f t="shared" si="116"/>
        <v>5.274813351852629</v>
      </c>
      <c r="BK217" s="35"/>
      <c r="BL217" s="19"/>
      <c r="BM217" s="40"/>
      <c r="BN217" s="44">
        <f t="shared" si="119"/>
        <v>212</v>
      </c>
      <c r="BO217" s="32">
        <f>LENGTH1-BH217</f>
        <v>4.731029447375846</v>
      </c>
      <c r="BP217" s="20">
        <f>LENGTH2-BI217</f>
        <v>14.29352912893819</v>
      </c>
      <c r="BQ217" s="20">
        <f>LENGTH3-BJ217</f>
        <v>19.62618664814737</v>
      </c>
      <c r="BR217" s="45"/>
      <c r="BT217" s="39"/>
    </row>
    <row r="218" spans="1:72" ht="12.75">
      <c r="A218">
        <f t="shared" si="108"/>
        <v>212</v>
      </c>
      <c r="B218">
        <v>-0.7636</v>
      </c>
      <c r="C218">
        <v>-72.3012</v>
      </c>
      <c r="D218">
        <v>93.3481</v>
      </c>
      <c r="E218" s="1">
        <f t="shared" si="109"/>
        <v>0.36436763028566793</v>
      </c>
      <c r="G218">
        <v>47.7448</v>
      </c>
      <c r="H218">
        <v>-81.7149</v>
      </c>
      <c r="I218">
        <v>86.1514</v>
      </c>
      <c r="J218" s="1">
        <f t="shared" si="110"/>
        <v>0.3643310170710156</v>
      </c>
      <c r="L218">
        <v>13.4821</v>
      </c>
      <c r="M218">
        <v>-122.7631</v>
      </c>
      <c r="N218">
        <v>82.6531</v>
      </c>
      <c r="O218" s="1">
        <f t="shared" si="111"/>
        <v>0.36441761757630925</v>
      </c>
      <c r="Q218">
        <v>9.0972</v>
      </c>
      <c r="R218">
        <v>-77.9114</v>
      </c>
      <c r="S218">
        <v>14.3843</v>
      </c>
      <c r="T218" s="1">
        <f t="shared" si="112"/>
        <v>0.3644176175763216</v>
      </c>
      <c r="V218" s="1">
        <f t="shared" si="90"/>
        <v>9.0972</v>
      </c>
      <c r="W218" s="1">
        <f t="shared" si="91"/>
        <v>-77.9114</v>
      </c>
      <c r="X218" s="1">
        <f t="shared" si="92"/>
        <v>307.625</v>
      </c>
      <c r="Y218" s="1">
        <f t="shared" si="113"/>
        <v>0.3644176175763216</v>
      </c>
      <c r="AA218" s="1">
        <f t="shared" si="93"/>
        <v>214.57702485189324</v>
      </c>
      <c r="AB218" s="1">
        <f t="shared" si="94"/>
        <v>224.85252743736282</v>
      </c>
      <c r="AC218" s="1">
        <f t="shared" si="95"/>
        <v>229.44118664814738</v>
      </c>
      <c r="AE218" s="1">
        <f t="shared" si="96"/>
        <v>49.934708461550066</v>
      </c>
      <c r="AF218" s="1">
        <f t="shared" si="97"/>
        <v>53.58288381022432</v>
      </c>
      <c r="AG218" s="1">
        <f t="shared" si="98"/>
        <v>53.513795839017064</v>
      </c>
      <c r="AI218" s="1">
        <f t="shared" si="99"/>
        <v>86.96926731366722</v>
      </c>
      <c r="AJ218" s="1">
        <f t="shared" si="100"/>
        <v>80.05457064125994</v>
      </c>
      <c r="AK218" s="1">
        <f t="shared" si="101"/>
        <v>78.67264412330009</v>
      </c>
      <c r="AN218" s="15">
        <f t="shared" si="102"/>
        <v>3.628879354853157</v>
      </c>
      <c r="AO218" s="15">
        <f t="shared" si="103"/>
        <v>32.107325610578265</v>
      </c>
      <c r="AP218" s="15">
        <f t="shared" si="104"/>
        <v>7.965671832928892</v>
      </c>
      <c r="AS218">
        <v>35</v>
      </c>
      <c r="AT218" s="1">
        <v>227.573</v>
      </c>
      <c r="AU218" s="1">
        <v>228.382</v>
      </c>
      <c r="AV218" s="1">
        <v>226.207</v>
      </c>
      <c r="BB218" s="24">
        <f t="shared" si="117"/>
        <v>213</v>
      </c>
      <c r="BC218" s="32">
        <f t="shared" si="105"/>
        <v>214.57702485189324</v>
      </c>
      <c r="BD218" s="1">
        <f t="shared" si="106"/>
        <v>224.85252743736282</v>
      </c>
      <c r="BE218" s="1">
        <f t="shared" si="107"/>
        <v>229.44118664814738</v>
      </c>
      <c r="BG218" s="24">
        <f t="shared" si="118"/>
        <v>213</v>
      </c>
      <c r="BH218" s="32">
        <f t="shared" si="114"/>
        <v>19.411975148106762</v>
      </c>
      <c r="BI218" s="20">
        <f t="shared" si="115"/>
        <v>9.789472562637172</v>
      </c>
      <c r="BJ218" s="20">
        <f t="shared" si="116"/>
        <v>5.274813351852629</v>
      </c>
      <c r="BK218" s="35"/>
      <c r="BL218" s="19"/>
      <c r="BM218" s="40"/>
      <c r="BN218" s="44">
        <f t="shared" si="119"/>
        <v>213</v>
      </c>
      <c r="BO218" s="32">
        <f>LENGTH1-BH218</f>
        <v>4.731024851893238</v>
      </c>
      <c r="BP218" s="20">
        <f>LENGTH2-BI218</f>
        <v>14.293527437362826</v>
      </c>
      <c r="BQ218" s="20">
        <f>LENGTH3-BJ218</f>
        <v>19.62618664814737</v>
      </c>
      <c r="BR218" s="45"/>
      <c r="BT218" s="39"/>
    </row>
    <row r="219" spans="1:72" ht="12.75">
      <c r="A219">
        <f t="shared" si="108"/>
        <v>213</v>
      </c>
      <c r="B219">
        <v>-0.9458</v>
      </c>
      <c r="C219">
        <v>-72.6167</v>
      </c>
      <c r="D219">
        <v>93.3481</v>
      </c>
      <c r="E219" s="1">
        <f t="shared" si="109"/>
        <v>0.3643310170710148</v>
      </c>
      <c r="G219">
        <v>47.5627</v>
      </c>
      <c r="H219">
        <v>-82.0305</v>
      </c>
      <c r="I219">
        <v>86.1514</v>
      </c>
      <c r="J219" s="1">
        <f t="shared" si="110"/>
        <v>0.3643676302856794</v>
      </c>
      <c r="L219">
        <v>13.2999</v>
      </c>
      <c r="M219">
        <v>-123.0786</v>
      </c>
      <c r="N219">
        <v>82.6531</v>
      </c>
      <c r="O219" s="1">
        <f t="shared" si="111"/>
        <v>0.3643310170710156</v>
      </c>
      <c r="Q219">
        <v>8.915</v>
      </c>
      <c r="R219">
        <v>-78.2269</v>
      </c>
      <c r="S219">
        <v>14.3843</v>
      </c>
      <c r="T219" s="1">
        <f t="shared" si="112"/>
        <v>0.3643310170710156</v>
      </c>
      <c r="V219" s="1">
        <f t="shared" si="90"/>
        <v>8.915</v>
      </c>
      <c r="W219" s="1">
        <f t="shared" si="91"/>
        <v>-78.2269</v>
      </c>
      <c r="X219" s="1">
        <f t="shared" si="92"/>
        <v>307.625</v>
      </c>
      <c r="Y219" s="1">
        <f t="shared" si="113"/>
        <v>0.3643310170710156</v>
      </c>
      <c r="AA219" s="1">
        <f t="shared" si="93"/>
        <v>214.57702485189324</v>
      </c>
      <c r="AB219" s="1">
        <f t="shared" si="94"/>
        <v>224.85254631693633</v>
      </c>
      <c r="AC219" s="1">
        <f t="shared" si="95"/>
        <v>229.44118664814738</v>
      </c>
      <c r="AE219" s="1">
        <f t="shared" si="96"/>
        <v>49.93482445728632</v>
      </c>
      <c r="AF219" s="1">
        <f t="shared" si="97"/>
        <v>53.58287114685064</v>
      </c>
      <c r="AG219" s="1">
        <f t="shared" si="98"/>
        <v>53.513795839017064</v>
      </c>
      <c r="AI219" s="1">
        <f t="shared" si="99"/>
        <v>86.96926731366722</v>
      </c>
      <c r="AJ219" s="1">
        <f t="shared" si="100"/>
        <v>80.05454320513417</v>
      </c>
      <c r="AK219" s="1">
        <f t="shared" si="101"/>
        <v>78.67264412330009</v>
      </c>
      <c r="AN219" s="15">
        <f t="shared" si="102"/>
        <v>3.628862144264002</v>
      </c>
      <c r="AO219" s="15">
        <f t="shared" si="103"/>
        <v>32.10740891443199</v>
      </c>
      <c r="AP219" s="15">
        <f t="shared" si="104"/>
        <v>7.96567183292889</v>
      </c>
      <c r="AS219">
        <v>34</v>
      </c>
      <c r="AT219" s="1">
        <v>227.807</v>
      </c>
      <c r="AU219" s="1">
        <v>228.558</v>
      </c>
      <c r="AV219" s="1">
        <v>226.45</v>
      </c>
      <c r="BB219" s="24">
        <f t="shared" si="117"/>
        <v>214</v>
      </c>
      <c r="BC219" s="32">
        <f t="shared" si="105"/>
        <v>214.57702485189324</v>
      </c>
      <c r="BD219" s="1">
        <f t="shared" si="106"/>
        <v>224.85254631693633</v>
      </c>
      <c r="BE219" s="1">
        <f t="shared" si="107"/>
        <v>229.44118664814738</v>
      </c>
      <c r="BG219" s="24">
        <f t="shared" si="118"/>
        <v>214</v>
      </c>
      <c r="BH219" s="32">
        <f t="shared" si="114"/>
        <v>19.411975148106762</v>
      </c>
      <c r="BI219" s="20">
        <f t="shared" si="115"/>
        <v>9.78945368306367</v>
      </c>
      <c r="BJ219" s="20">
        <f t="shared" si="116"/>
        <v>5.274813351852629</v>
      </c>
      <c r="BK219" s="35"/>
      <c r="BL219" s="19"/>
      <c r="BM219" s="40"/>
      <c r="BN219" s="44">
        <f t="shared" si="119"/>
        <v>214</v>
      </c>
      <c r="BO219" s="32">
        <f>LENGTH1-BH219</f>
        <v>4.731024851893238</v>
      </c>
      <c r="BP219" s="20">
        <f>LENGTH2-BI219</f>
        <v>14.293546316936329</v>
      </c>
      <c r="BQ219" s="20">
        <f>LENGTH3-BJ219</f>
        <v>19.62618664814737</v>
      </c>
      <c r="BR219" s="45"/>
      <c r="BT219" s="39"/>
    </row>
    <row r="220" spans="1:72" ht="12.75">
      <c r="A220">
        <f t="shared" si="108"/>
        <v>214</v>
      </c>
      <c r="B220">
        <v>-1.128</v>
      </c>
      <c r="C220">
        <v>-72.9323</v>
      </c>
      <c r="D220">
        <v>93.3481</v>
      </c>
      <c r="E220" s="1">
        <f t="shared" si="109"/>
        <v>0.3644176175763216</v>
      </c>
      <c r="G220">
        <v>47.3805</v>
      </c>
      <c r="H220">
        <v>-82.346</v>
      </c>
      <c r="I220">
        <v>86.1514</v>
      </c>
      <c r="J220" s="1">
        <f t="shared" si="110"/>
        <v>0.3643310170710156</v>
      </c>
      <c r="L220">
        <v>13.1177</v>
      </c>
      <c r="M220">
        <v>-123.3942</v>
      </c>
      <c r="N220">
        <v>82.6531</v>
      </c>
      <c r="O220" s="1">
        <f t="shared" si="111"/>
        <v>0.3644176175763216</v>
      </c>
      <c r="Q220">
        <v>8.7328</v>
      </c>
      <c r="R220">
        <v>-78.5425</v>
      </c>
      <c r="S220">
        <v>14.3843</v>
      </c>
      <c r="T220" s="1">
        <f t="shared" si="112"/>
        <v>0.3644176175763216</v>
      </c>
      <c r="V220" s="1">
        <f t="shared" si="90"/>
        <v>8.7328</v>
      </c>
      <c r="W220" s="1">
        <f t="shared" si="91"/>
        <v>-78.5425</v>
      </c>
      <c r="X220" s="1">
        <f t="shared" si="92"/>
        <v>307.625</v>
      </c>
      <c r="Y220" s="1">
        <f t="shared" si="113"/>
        <v>0.3644176175763216</v>
      </c>
      <c r="AA220" s="1">
        <f t="shared" si="93"/>
        <v>214.57702485189324</v>
      </c>
      <c r="AB220" s="1">
        <f t="shared" si="94"/>
        <v>224.8525446253611</v>
      </c>
      <c r="AC220" s="1">
        <f t="shared" si="95"/>
        <v>229.44118664814738</v>
      </c>
      <c r="AE220" s="1">
        <f t="shared" si="96"/>
        <v>49.93480560520888</v>
      </c>
      <c r="AF220" s="1">
        <f t="shared" si="97"/>
        <v>53.582947753646394</v>
      </c>
      <c r="AG220" s="1">
        <f t="shared" si="98"/>
        <v>53.513795839017064</v>
      </c>
      <c r="AI220" s="1">
        <f t="shared" si="99"/>
        <v>86.96926731366722</v>
      </c>
      <c r="AJ220" s="1">
        <f t="shared" si="100"/>
        <v>80.05454566335754</v>
      </c>
      <c r="AK220" s="1">
        <f t="shared" si="101"/>
        <v>78.67264412330009</v>
      </c>
      <c r="AN220" s="15">
        <f t="shared" si="102"/>
        <v>3.6288834990295107</v>
      </c>
      <c r="AO220" s="15">
        <f t="shared" si="103"/>
        <v>32.107371015299485</v>
      </c>
      <c r="AP220" s="15">
        <f t="shared" si="104"/>
        <v>7.96567183292889</v>
      </c>
      <c r="AS220">
        <v>33</v>
      </c>
      <c r="AT220" s="1">
        <v>228.048</v>
      </c>
      <c r="AU220" s="1">
        <v>228.74</v>
      </c>
      <c r="AV220" s="1">
        <v>226.721</v>
      </c>
      <c r="BB220" s="24">
        <f t="shared" si="117"/>
        <v>215</v>
      </c>
      <c r="BC220" s="32">
        <f t="shared" si="105"/>
        <v>214.57702485189324</v>
      </c>
      <c r="BD220" s="1">
        <f t="shared" si="106"/>
        <v>224.8525446253611</v>
      </c>
      <c r="BE220" s="1">
        <f t="shared" si="107"/>
        <v>229.44118664814738</v>
      </c>
      <c r="BG220" s="24">
        <f t="shared" si="118"/>
        <v>215</v>
      </c>
      <c r="BH220" s="32">
        <f t="shared" si="114"/>
        <v>19.411975148106762</v>
      </c>
      <c r="BI220" s="20">
        <f t="shared" si="115"/>
        <v>9.78945537463889</v>
      </c>
      <c r="BJ220" s="20">
        <f t="shared" si="116"/>
        <v>5.274813351852629</v>
      </c>
      <c r="BK220" s="35"/>
      <c r="BL220" s="19"/>
      <c r="BM220" s="40"/>
      <c r="BN220" s="44">
        <f t="shared" si="119"/>
        <v>215</v>
      </c>
      <c r="BO220" s="32">
        <f>LENGTH1-BH220</f>
        <v>4.731024851893238</v>
      </c>
      <c r="BP220" s="20">
        <f>LENGTH2-BI220</f>
        <v>14.293544625361108</v>
      </c>
      <c r="BQ220" s="20">
        <f>LENGTH3-BJ220</f>
        <v>19.62618664814737</v>
      </c>
      <c r="BR220" s="45"/>
      <c r="BT220" s="39"/>
    </row>
    <row r="221" spans="1:72" ht="12.75">
      <c r="A221">
        <f t="shared" si="108"/>
        <v>215</v>
      </c>
      <c r="B221">
        <v>-1.3102</v>
      </c>
      <c r="C221">
        <v>-73.2479</v>
      </c>
      <c r="D221">
        <v>93.3481</v>
      </c>
      <c r="E221" s="1">
        <f t="shared" si="109"/>
        <v>0.3644176175763217</v>
      </c>
      <c r="G221">
        <v>47.1983</v>
      </c>
      <c r="H221">
        <v>-82.6616</v>
      </c>
      <c r="I221">
        <v>86.1514</v>
      </c>
      <c r="J221" s="1">
        <f t="shared" si="110"/>
        <v>0.3644176175763189</v>
      </c>
      <c r="L221">
        <v>12.9355</v>
      </c>
      <c r="M221">
        <v>-123.7098</v>
      </c>
      <c r="N221">
        <v>82.6531</v>
      </c>
      <c r="O221" s="1">
        <f t="shared" si="111"/>
        <v>0.3644176175763216</v>
      </c>
      <c r="Q221">
        <v>8.5506</v>
      </c>
      <c r="R221">
        <v>-78.8581</v>
      </c>
      <c r="S221">
        <v>14.3843</v>
      </c>
      <c r="T221" s="1">
        <f t="shared" si="112"/>
        <v>0.36441761757630925</v>
      </c>
      <c r="V221" s="1">
        <f t="shared" si="90"/>
        <v>8.5506</v>
      </c>
      <c r="W221" s="1">
        <f t="shared" si="91"/>
        <v>-78.8581</v>
      </c>
      <c r="X221" s="1">
        <f t="shared" si="92"/>
        <v>307.625</v>
      </c>
      <c r="Y221" s="1">
        <f t="shared" si="113"/>
        <v>0.36441761757630925</v>
      </c>
      <c r="AA221" s="1">
        <f t="shared" si="93"/>
        <v>214.57702485189324</v>
      </c>
      <c r="AB221" s="1">
        <f t="shared" si="94"/>
        <v>224.8525446253611</v>
      </c>
      <c r="AC221" s="1">
        <f t="shared" si="95"/>
        <v>229.44118664814738</v>
      </c>
      <c r="AE221" s="1">
        <f t="shared" si="96"/>
        <v>49.93480560520889</v>
      </c>
      <c r="AF221" s="1">
        <f t="shared" si="97"/>
        <v>53.5829477536464</v>
      </c>
      <c r="AG221" s="1">
        <f t="shared" si="98"/>
        <v>53.513795839017064</v>
      </c>
      <c r="AI221" s="1">
        <f t="shared" si="99"/>
        <v>86.96926731366722</v>
      </c>
      <c r="AJ221" s="1">
        <f t="shared" si="100"/>
        <v>80.05454566335754</v>
      </c>
      <c r="AK221" s="1">
        <f t="shared" si="101"/>
        <v>78.67264412330009</v>
      </c>
      <c r="AN221" s="15">
        <f t="shared" si="102"/>
        <v>3.628883499029496</v>
      </c>
      <c r="AO221" s="15">
        <f t="shared" si="103"/>
        <v>32.107371015299485</v>
      </c>
      <c r="AP221" s="15">
        <f t="shared" si="104"/>
        <v>7.965671832928893</v>
      </c>
      <c r="AS221">
        <v>32</v>
      </c>
      <c r="AT221" s="1">
        <v>228.294</v>
      </c>
      <c r="AU221" s="1">
        <v>228.922</v>
      </c>
      <c r="AV221" s="1">
        <v>226.998</v>
      </c>
      <c r="BB221" s="24">
        <f t="shared" si="117"/>
        <v>216</v>
      </c>
      <c r="BC221" s="32">
        <f t="shared" si="105"/>
        <v>214.57702485189324</v>
      </c>
      <c r="BD221" s="1">
        <f t="shared" si="106"/>
        <v>224.8525446253611</v>
      </c>
      <c r="BE221" s="1">
        <f t="shared" si="107"/>
        <v>229.44118664814738</v>
      </c>
      <c r="BG221" s="24">
        <f t="shared" si="118"/>
        <v>216</v>
      </c>
      <c r="BH221" s="32">
        <f t="shared" si="114"/>
        <v>19.411975148106762</v>
      </c>
      <c r="BI221" s="20">
        <f t="shared" si="115"/>
        <v>9.78945537463889</v>
      </c>
      <c r="BJ221" s="20">
        <f t="shared" si="116"/>
        <v>5.274813351852629</v>
      </c>
      <c r="BK221" s="35"/>
      <c r="BL221" s="19"/>
      <c r="BM221" s="40"/>
      <c r="BN221" s="44">
        <f t="shared" si="119"/>
        <v>216</v>
      </c>
      <c r="BO221" s="32">
        <f>LENGTH1-BH221</f>
        <v>4.731024851893238</v>
      </c>
      <c r="BP221" s="20">
        <f>LENGTH2-BI221</f>
        <v>14.293544625361108</v>
      </c>
      <c r="BQ221" s="20">
        <f>LENGTH3-BJ221</f>
        <v>19.62618664814737</v>
      </c>
      <c r="BR221" s="45"/>
      <c r="BT221" s="39"/>
    </row>
    <row r="222" spans="1:72" ht="12.75">
      <c r="A222">
        <f t="shared" si="108"/>
        <v>216</v>
      </c>
      <c r="B222">
        <v>-1.4924</v>
      </c>
      <c r="C222">
        <v>-73.5634</v>
      </c>
      <c r="D222">
        <v>93.3481</v>
      </c>
      <c r="E222" s="1">
        <f t="shared" si="109"/>
        <v>0.36433101707101473</v>
      </c>
      <c r="G222">
        <v>47.0161</v>
      </c>
      <c r="H222">
        <v>-82.9772</v>
      </c>
      <c r="I222">
        <v>86.1514</v>
      </c>
      <c r="J222" s="1">
        <f t="shared" si="110"/>
        <v>0.36441761757631014</v>
      </c>
      <c r="L222">
        <v>12.7533</v>
      </c>
      <c r="M222">
        <v>-124.0253</v>
      </c>
      <c r="N222">
        <v>82.6531</v>
      </c>
      <c r="O222" s="1">
        <f t="shared" si="111"/>
        <v>0.36433101707101473</v>
      </c>
      <c r="Q222">
        <v>8.3684</v>
      </c>
      <c r="R222">
        <v>-79.1736</v>
      </c>
      <c r="S222">
        <v>14.3843</v>
      </c>
      <c r="T222" s="1">
        <f t="shared" si="112"/>
        <v>0.36433101707101473</v>
      </c>
      <c r="V222" s="1">
        <f t="shared" si="90"/>
        <v>8.3684</v>
      </c>
      <c r="W222" s="1">
        <f t="shared" si="91"/>
        <v>-79.1736</v>
      </c>
      <c r="X222" s="1">
        <f t="shared" si="92"/>
        <v>307.625</v>
      </c>
      <c r="Y222" s="1">
        <f t="shared" si="113"/>
        <v>0.36433101707101473</v>
      </c>
      <c r="AA222" s="1">
        <f t="shared" si="93"/>
        <v>214.57702485189324</v>
      </c>
      <c r="AB222" s="1">
        <f t="shared" si="94"/>
        <v>224.85254631693633</v>
      </c>
      <c r="AC222" s="1">
        <f t="shared" si="95"/>
        <v>229.44118664814738</v>
      </c>
      <c r="AE222" s="1">
        <f t="shared" si="96"/>
        <v>49.93482445728632</v>
      </c>
      <c r="AF222" s="1">
        <f t="shared" si="97"/>
        <v>53.58287114685066</v>
      </c>
      <c r="AG222" s="1">
        <f t="shared" si="98"/>
        <v>53.513795839017064</v>
      </c>
      <c r="AI222" s="1">
        <f t="shared" si="99"/>
        <v>86.96926731366722</v>
      </c>
      <c r="AJ222" s="1">
        <f t="shared" si="100"/>
        <v>80.05454320513417</v>
      </c>
      <c r="AK222" s="1">
        <f t="shared" si="101"/>
        <v>78.67264412330009</v>
      </c>
      <c r="AN222" s="15">
        <f t="shared" si="102"/>
        <v>3.628862144263991</v>
      </c>
      <c r="AO222" s="15">
        <f t="shared" si="103"/>
        <v>32.10740891443199</v>
      </c>
      <c r="AP222" s="15">
        <f t="shared" si="104"/>
        <v>7.965671832928893</v>
      </c>
      <c r="AS222">
        <v>31</v>
      </c>
      <c r="AT222" s="1">
        <v>228.545</v>
      </c>
      <c r="AU222" s="1">
        <v>229.104</v>
      </c>
      <c r="AV222" s="1">
        <v>227.28</v>
      </c>
      <c r="BB222" s="24">
        <f t="shared" si="117"/>
        <v>217</v>
      </c>
      <c r="BC222" s="32">
        <f t="shared" si="105"/>
        <v>214.57702485189324</v>
      </c>
      <c r="BD222" s="1">
        <f t="shared" si="106"/>
        <v>224.85254631693633</v>
      </c>
      <c r="BE222" s="1">
        <f t="shared" si="107"/>
        <v>229.44118664814738</v>
      </c>
      <c r="BG222" s="24">
        <f t="shared" si="118"/>
        <v>217</v>
      </c>
      <c r="BH222" s="32">
        <f t="shared" si="114"/>
        <v>19.411975148106762</v>
      </c>
      <c r="BI222" s="20">
        <f t="shared" si="115"/>
        <v>9.78945368306367</v>
      </c>
      <c r="BJ222" s="20">
        <f t="shared" si="116"/>
        <v>5.274813351852629</v>
      </c>
      <c r="BK222" s="35"/>
      <c r="BL222" s="19"/>
      <c r="BM222" s="40"/>
      <c r="BN222" s="44">
        <f t="shared" si="119"/>
        <v>217</v>
      </c>
      <c r="BO222" s="32">
        <f>LENGTH1-BH222</f>
        <v>4.731024851893238</v>
      </c>
      <c r="BP222" s="20">
        <f>LENGTH2-BI222</f>
        <v>14.293546316936329</v>
      </c>
      <c r="BQ222" s="20">
        <f>LENGTH3-BJ222</f>
        <v>19.62618664814737</v>
      </c>
      <c r="BR222" s="45"/>
      <c r="BT222" s="39"/>
    </row>
    <row r="223" spans="1:72" ht="12.75">
      <c r="A223">
        <f t="shared" si="108"/>
        <v>217</v>
      </c>
      <c r="B223">
        <v>-1.6746</v>
      </c>
      <c r="C223">
        <v>-73.879</v>
      </c>
      <c r="D223">
        <v>93.3481</v>
      </c>
      <c r="E223" s="1">
        <f t="shared" si="109"/>
        <v>0.3644176175763217</v>
      </c>
      <c r="G223">
        <v>46.8339</v>
      </c>
      <c r="H223">
        <v>-83.2927</v>
      </c>
      <c r="I223">
        <v>86.1514</v>
      </c>
      <c r="J223" s="1">
        <f t="shared" si="110"/>
        <v>0.3643310170710156</v>
      </c>
      <c r="L223">
        <v>12.5711</v>
      </c>
      <c r="M223">
        <v>-124.3409</v>
      </c>
      <c r="N223">
        <v>82.6531</v>
      </c>
      <c r="O223" s="1">
        <f t="shared" si="111"/>
        <v>0.3644176175763216</v>
      </c>
      <c r="Q223">
        <v>8.1863</v>
      </c>
      <c r="R223">
        <v>-79.4892</v>
      </c>
      <c r="S223">
        <v>14.3843</v>
      </c>
      <c r="T223" s="1">
        <f t="shared" si="112"/>
        <v>0.3643676302856803</v>
      </c>
      <c r="V223" s="1">
        <f t="shared" si="90"/>
        <v>8.1863</v>
      </c>
      <c r="W223" s="1">
        <f t="shared" si="91"/>
        <v>-79.4892</v>
      </c>
      <c r="X223" s="1">
        <f t="shared" si="92"/>
        <v>307.625</v>
      </c>
      <c r="Y223" s="1">
        <f t="shared" si="113"/>
        <v>0.3643676302856803</v>
      </c>
      <c r="AA223" s="1">
        <f t="shared" si="93"/>
        <v>214.57702944737585</v>
      </c>
      <c r="AB223" s="1">
        <f t="shared" si="94"/>
        <v>224.85252743736282</v>
      </c>
      <c r="AC223" s="1">
        <f t="shared" si="95"/>
        <v>229.4411847370476</v>
      </c>
      <c r="AE223" s="1">
        <f t="shared" si="96"/>
        <v>49.93480560520887</v>
      </c>
      <c r="AF223" s="1">
        <f t="shared" si="97"/>
        <v>53.58294775364641</v>
      </c>
      <c r="AG223" s="1">
        <f t="shared" si="98"/>
        <v>53.513795839017064</v>
      </c>
      <c r="AI223" s="1">
        <f t="shared" si="99"/>
        <v>86.96924413766344</v>
      </c>
      <c r="AJ223" s="1">
        <f t="shared" si="100"/>
        <v>80.05457064125994</v>
      </c>
      <c r="AK223" s="1">
        <f t="shared" si="101"/>
        <v>78.6726465057206</v>
      </c>
      <c r="AN223" s="15">
        <f t="shared" si="102"/>
        <v>3.6288644481563495</v>
      </c>
      <c r="AO223" s="15">
        <f t="shared" si="103"/>
        <v>32.10729424467438</v>
      </c>
      <c r="AP223" s="15">
        <f t="shared" si="104"/>
        <v>7.965768071487776</v>
      </c>
      <c r="AS223">
        <v>30</v>
      </c>
      <c r="AT223" s="1">
        <v>228.799</v>
      </c>
      <c r="AU223" s="1">
        <v>229.287</v>
      </c>
      <c r="AV223" s="1">
        <v>227.565</v>
      </c>
      <c r="BB223" s="24">
        <f t="shared" si="117"/>
        <v>218</v>
      </c>
      <c r="BC223" s="32">
        <f t="shared" si="105"/>
        <v>214.57702944737585</v>
      </c>
      <c r="BD223" s="1">
        <f t="shared" si="106"/>
        <v>224.85252743736282</v>
      </c>
      <c r="BE223" s="1">
        <f t="shared" si="107"/>
        <v>229.4411847370476</v>
      </c>
      <c r="BG223" s="24">
        <f t="shared" si="118"/>
        <v>218</v>
      </c>
      <c r="BH223" s="32">
        <f t="shared" si="114"/>
        <v>19.411970552624155</v>
      </c>
      <c r="BI223" s="20">
        <f t="shared" si="115"/>
        <v>9.789472562637172</v>
      </c>
      <c r="BJ223" s="20">
        <f t="shared" si="116"/>
        <v>5.274815262952416</v>
      </c>
      <c r="BK223" s="35"/>
      <c r="BL223" s="19"/>
      <c r="BM223" s="40"/>
      <c r="BN223" s="44">
        <f t="shared" si="119"/>
        <v>218</v>
      </c>
      <c r="BO223" s="32">
        <f>LENGTH1-BH223</f>
        <v>4.731029447375846</v>
      </c>
      <c r="BP223" s="20">
        <f>LENGTH2-BI223</f>
        <v>14.293527437362826</v>
      </c>
      <c r="BQ223" s="20">
        <f>LENGTH3-BJ223</f>
        <v>19.626184737047584</v>
      </c>
      <c r="BR223" s="45"/>
      <c r="BT223" s="39"/>
    </row>
    <row r="224" spans="1:72" ht="12.75">
      <c r="A224">
        <f t="shared" si="108"/>
        <v>218</v>
      </c>
      <c r="B224">
        <v>-1.8568</v>
      </c>
      <c r="C224">
        <v>-74.1946</v>
      </c>
      <c r="D224">
        <v>93.3481</v>
      </c>
      <c r="E224" s="1">
        <f t="shared" si="109"/>
        <v>0.36441761757630925</v>
      </c>
      <c r="G224">
        <v>46.6517</v>
      </c>
      <c r="H224">
        <v>-83.6083</v>
      </c>
      <c r="I224">
        <v>86.1514</v>
      </c>
      <c r="J224" s="1">
        <f t="shared" si="110"/>
        <v>0.3644176175763224</v>
      </c>
      <c r="L224">
        <v>12.3889</v>
      </c>
      <c r="M224">
        <v>-124.6565</v>
      </c>
      <c r="N224">
        <v>82.6531</v>
      </c>
      <c r="O224" s="1">
        <f t="shared" si="111"/>
        <v>0.36441761757630925</v>
      </c>
      <c r="Q224">
        <v>8.004</v>
      </c>
      <c r="R224">
        <v>-79.8048</v>
      </c>
      <c r="S224">
        <v>14.3843</v>
      </c>
      <c r="T224" s="1">
        <f t="shared" si="112"/>
        <v>0.36446762544840944</v>
      </c>
      <c r="V224" s="1">
        <f t="shared" si="90"/>
        <v>8.004</v>
      </c>
      <c r="W224" s="1">
        <f t="shared" si="91"/>
        <v>-79.8048</v>
      </c>
      <c r="X224" s="1">
        <f t="shared" si="92"/>
        <v>307.625</v>
      </c>
      <c r="Y224" s="1">
        <f t="shared" si="113"/>
        <v>0.36446762544840944</v>
      </c>
      <c r="AA224" s="1">
        <f t="shared" si="93"/>
        <v>214.57702485189324</v>
      </c>
      <c r="AB224" s="1">
        <f t="shared" si="94"/>
        <v>224.8525446253611</v>
      </c>
      <c r="AC224" s="1">
        <f t="shared" si="95"/>
        <v>229.44118664814738</v>
      </c>
      <c r="AE224" s="1">
        <f t="shared" si="96"/>
        <v>49.93480560520888</v>
      </c>
      <c r="AF224" s="1">
        <f t="shared" si="97"/>
        <v>53.582947753646394</v>
      </c>
      <c r="AG224" s="1">
        <f t="shared" si="98"/>
        <v>53.513795839017064</v>
      </c>
      <c r="AI224" s="1">
        <f t="shared" si="99"/>
        <v>86.96926731366722</v>
      </c>
      <c r="AJ224" s="1">
        <f t="shared" si="100"/>
        <v>80.05454566335754</v>
      </c>
      <c r="AK224" s="1">
        <f t="shared" si="101"/>
        <v>78.67264412330009</v>
      </c>
      <c r="AN224" s="15">
        <f t="shared" si="102"/>
        <v>3.6288834990295107</v>
      </c>
      <c r="AO224" s="15">
        <f t="shared" si="103"/>
        <v>32.107371015299485</v>
      </c>
      <c r="AP224" s="15">
        <f t="shared" si="104"/>
        <v>7.96567183292889</v>
      </c>
      <c r="AS224">
        <v>29</v>
      </c>
      <c r="AT224" s="1">
        <v>229.063</v>
      </c>
      <c r="AU224" s="1">
        <v>229.473</v>
      </c>
      <c r="AV224" s="1">
        <v>227.863</v>
      </c>
      <c r="BB224" s="24">
        <f t="shared" si="117"/>
        <v>219</v>
      </c>
      <c r="BC224" s="32">
        <f t="shared" si="105"/>
        <v>214.57702485189324</v>
      </c>
      <c r="BD224" s="1">
        <f t="shared" si="106"/>
        <v>224.8525446253611</v>
      </c>
      <c r="BE224" s="1">
        <f t="shared" si="107"/>
        <v>229.44118664814738</v>
      </c>
      <c r="BG224" s="24">
        <f t="shared" si="118"/>
        <v>219</v>
      </c>
      <c r="BH224" s="32">
        <f t="shared" si="114"/>
        <v>19.411975148106762</v>
      </c>
      <c r="BI224" s="20">
        <f t="shared" si="115"/>
        <v>9.78945537463889</v>
      </c>
      <c r="BJ224" s="20">
        <f t="shared" si="116"/>
        <v>5.274813351852629</v>
      </c>
      <c r="BK224" s="35"/>
      <c r="BL224" s="19"/>
      <c r="BM224" s="40"/>
      <c r="BN224" s="44">
        <f t="shared" si="119"/>
        <v>219</v>
      </c>
      <c r="BO224" s="32">
        <f>LENGTH1-BH224</f>
        <v>4.731024851893238</v>
      </c>
      <c r="BP224" s="20">
        <f>LENGTH2-BI224</f>
        <v>14.293544625361108</v>
      </c>
      <c r="BQ224" s="20">
        <f>LENGTH3-BJ224</f>
        <v>19.62618664814737</v>
      </c>
      <c r="BR224" s="45"/>
      <c r="BT224" s="39"/>
    </row>
    <row r="225" spans="1:72" ht="12.75">
      <c r="A225">
        <f t="shared" si="108"/>
        <v>219</v>
      </c>
      <c r="B225">
        <v>-2.039</v>
      </c>
      <c r="C225">
        <v>-74.5101</v>
      </c>
      <c r="D225">
        <v>93.3481</v>
      </c>
      <c r="E225" s="1">
        <f t="shared" si="109"/>
        <v>0.36433101707101484</v>
      </c>
      <c r="G225">
        <v>46.4695</v>
      </c>
      <c r="H225">
        <v>-83.9239</v>
      </c>
      <c r="I225">
        <v>86.1514</v>
      </c>
      <c r="J225" s="1">
        <f t="shared" si="110"/>
        <v>0.3644176175763224</v>
      </c>
      <c r="L225">
        <v>12.2068</v>
      </c>
      <c r="M225">
        <v>-124.972</v>
      </c>
      <c r="N225">
        <v>82.6531</v>
      </c>
      <c r="O225" s="1">
        <f t="shared" si="111"/>
        <v>0.36428101789689804</v>
      </c>
      <c r="Q225">
        <v>7.8219</v>
      </c>
      <c r="R225">
        <v>-80.1203</v>
      </c>
      <c r="S225">
        <v>14.3843</v>
      </c>
      <c r="T225" s="1">
        <f t="shared" si="112"/>
        <v>0.36428101789689754</v>
      </c>
      <c r="V225" s="1">
        <f t="shared" si="90"/>
        <v>7.8219</v>
      </c>
      <c r="W225" s="1">
        <f t="shared" si="91"/>
        <v>-80.1203</v>
      </c>
      <c r="X225" s="1">
        <f t="shared" si="92"/>
        <v>307.625</v>
      </c>
      <c r="Y225" s="1">
        <f t="shared" si="113"/>
        <v>0.36428101789689754</v>
      </c>
      <c r="AA225" s="1">
        <f t="shared" si="93"/>
        <v>214.57702944737588</v>
      </c>
      <c r="AB225" s="1">
        <f t="shared" si="94"/>
        <v>224.8525291289382</v>
      </c>
      <c r="AC225" s="1">
        <f t="shared" si="95"/>
        <v>229.44118664814738</v>
      </c>
      <c r="AE225" s="1">
        <f t="shared" si="96"/>
        <v>49.93482445728632</v>
      </c>
      <c r="AF225" s="1">
        <f t="shared" si="97"/>
        <v>53.58280720333714</v>
      </c>
      <c r="AG225" s="1">
        <f t="shared" si="98"/>
        <v>53.51382245971596</v>
      </c>
      <c r="AI225" s="1">
        <f t="shared" si="99"/>
        <v>86.96924413766331</v>
      </c>
      <c r="AJ225" s="1">
        <f t="shared" si="100"/>
        <v>80.05456818302987</v>
      </c>
      <c r="AK225" s="1">
        <f t="shared" si="101"/>
        <v>78.67264412330009</v>
      </c>
      <c r="AN225" s="15">
        <f t="shared" si="102"/>
        <v>3.628843093195821</v>
      </c>
      <c r="AO225" s="15">
        <f t="shared" si="103"/>
        <v>32.10736350974626</v>
      </c>
      <c r="AP225" s="15">
        <f t="shared" si="104"/>
        <v>7.965753244516611</v>
      </c>
      <c r="AS225">
        <v>28</v>
      </c>
      <c r="AT225" s="1">
        <v>229.32</v>
      </c>
      <c r="AU225" s="1">
        <v>229.669</v>
      </c>
      <c r="AV225" s="1">
        <v>228.149</v>
      </c>
      <c r="BB225" s="24">
        <f t="shared" si="117"/>
        <v>220</v>
      </c>
      <c r="BC225" s="32">
        <f t="shared" si="105"/>
        <v>214.57702944737588</v>
      </c>
      <c r="BD225" s="1">
        <f t="shared" si="106"/>
        <v>224.8525291289382</v>
      </c>
      <c r="BE225" s="1">
        <f t="shared" si="107"/>
        <v>229.44118664814738</v>
      </c>
      <c r="BG225" s="24">
        <f t="shared" si="118"/>
        <v>220</v>
      </c>
      <c r="BH225" s="32">
        <f t="shared" si="114"/>
        <v>19.411970552624126</v>
      </c>
      <c r="BI225" s="20">
        <f t="shared" si="115"/>
        <v>9.789470871061809</v>
      </c>
      <c r="BJ225" s="20">
        <f t="shared" si="116"/>
        <v>5.274813351852629</v>
      </c>
      <c r="BK225" s="35"/>
      <c r="BL225" s="19"/>
      <c r="BM225" s="40"/>
      <c r="BN225" s="44">
        <f t="shared" si="119"/>
        <v>220</v>
      </c>
      <c r="BO225" s="32">
        <f>LENGTH1-BH225</f>
        <v>4.7310294473758745</v>
      </c>
      <c r="BP225" s="20">
        <f>LENGTH2-BI225</f>
        <v>14.29352912893819</v>
      </c>
      <c r="BQ225" s="20">
        <f>LENGTH3-BJ225</f>
        <v>19.62618664814737</v>
      </c>
      <c r="BR225" s="45"/>
      <c r="BT225" s="39"/>
    </row>
    <row r="226" spans="1:72" ht="12.75">
      <c r="A226">
        <f t="shared" si="108"/>
        <v>220</v>
      </c>
      <c r="B226">
        <v>-2.2212</v>
      </c>
      <c r="C226">
        <v>-74.8257</v>
      </c>
      <c r="D226">
        <v>93.3481</v>
      </c>
      <c r="E226" s="1">
        <f t="shared" si="109"/>
        <v>0.3644176175763216</v>
      </c>
      <c r="G226">
        <v>46.2873</v>
      </c>
      <c r="H226">
        <v>-84.2394</v>
      </c>
      <c r="I226">
        <v>86.1514</v>
      </c>
      <c r="J226" s="1">
        <f t="shared" si="110"/>
        <v>0.36433101707101206</v>
      </c>
      <c r="L226">
        <v>12.0246</v>
      </c>
      <c r="M226">
        <v>-125.2876</v>
      </c>
      <c r="N226">
        <v>82.6531</v>
      </c>
      <c r="O226" s="1">
        <f t="shared" si="111"/>
        <v>0.3644176175763216</v>
      </c>
      <c r="Q226">
        <v>7.6397</v>
      </c>
      <c r="R226">
        <v>-80.4359</v>
      </c>
      <c r="S226">
        <v>14.3843</v>
      </c>
      <c r="T226" s="1">
        <f t="shared" si="112"/>
        <v>0.3644176175763216</v>
      </c>
      <c r="V226" s="1">
        <f t="shared" si="90"/>
        <v>7.6397</v>
      </c>
      <c r="W226" s="1">
        <f t="shared" si="91"/>
        <v>-80.4359</v>
      </c>
      <c r="X226" s="1">
        <f t="shared" si="92"/>
        <v>307.625</v>
      </c>
      <c r="Y226" s="1">
        <f t="shared" si="113"/>
        <v>0.3644176175763216</v>
      </c>
      <c r="AA226" s="1">
        <f t="shared" si="93"/>
        <v>214.57702944737588</v>
      </c>
      <c r="AB226" s="1">
        <f t="shared" si="94"/>
        <v>224.85252743736282</v>
      </c>
      <c r="AC226" s="1">
        <f t="shared" si="95"/>
        <v>229.44118664814738</v>
      </c>
      <c r="AE226" s="1">
        <f t="shared" si="96"/>
        <v>49.93480560520889</v>
      </c>
      <c r="AF226" s="1">
        <f t="shared" si="97"/>
        <v>53.582883810224324</v>
      </c>
      <c r="AG226" s="1">
        <f t="shared" si="98"/>
        <v>53.51382245971596</v>
      </c>
      <c r="AI226" s="1">
        <f t="shared" si="99"/>
        <v>86.96924413766331</v>
      </c>
      <c r="AJ226" s="1">
        <f t="shared" si="100"/>
        <v>80.05457064125994</v>
      </c>
      <c r="AK226" s="1">
        <f t="shared" si="101"/>
        <v>78.67264412330009</v>
      </c>
      <c r="AN226" s="15">
        <f t="shared" si="102"/>
        <v>3.6288644481563597</v>
      </c>
      <c r="AO226" s="15">
        <f t="shared" si="103"/>
        <v>32.107325610578265</v>
      </c>
      <c r="AP226" s="15">
        <f t="shared" si="104"/>
        <v>7.965753244516611</v>
      </c>
      <c r="AS226">
        <v>27</v>
      </c>
      <c r="AT226" s="1">
        <v>229.583</v>
      </c>
      <c r="AU226" s="1">
        <v>229.866</v>
      </c>
      <c r="AV226" s="1">
        <v>228.442</v>
      </c>
      <c r="BB226" s="24">
        <f t="shared" si="117"/>
        <v>221</v>
      </c>
      <c r="BC226" s="32">
        <f t="shared" si="105"/>
        <v>214.57702944737588</v>
      </c>
      <c r="BD226" s="1">
        <f t="shared" si="106"/>
        <v>224.85252743736282</v>
      </c>
      <c r="BE226" s="1">
        <f t="shared" si="107"/>
        <v>229.44118664814738</v>
      </c>
      <c r="BG226" s="24">
        <f t="shared" si="118"/>
        <v>221</v>
      </c>
      <c r="BH226" s="32">
        <f t="shared" si="114"/>
        <v>19.411970552624126</v>
      </c>
      <c r="BI226" s="20">
        <f t="shared" si="115"/>
        <v>9.789472562637172</v>
      </c>
      <c r="BJ226" s="20">
        <f t="shared" si="116"/>
        <v>5.274813351852629</v>
      </c>
      <c r="BK226" s="35"/>
      <c r="BL226" s="19"/>
      <c r="BM226" s="40"/>
      <c r="BN226" s="44">
        <f t="shared" si="119"/>
        <v>221</v>
      </c>
      <c r="BO226" s="32">
        <f>LENGTH1-BH226</f>
        <v>4.7310294473758745</v>
      </c>
      <c r="BP226" s="20">
        <f>LENGTH2-BI226</f>
        <v>14.293527437362826</v>
      </c>
      <c r="BQ226" s="20">
        <f>LENGTH3-BJ226</f>
        <v>19.62618664814737</v>
      </c>
      <c r="BR226" s="45"/>
      <c r="BT226" s="39"/>
    </row>
    <row r="227" spans="1:72" ht="12.75">
      <c r="A227">
        <f t="shared" si="108"/>
        <v>221</v>
      </c>
      <c r="B227">
        <v>-2.4034</v>
      </c>
      <c r="C227">
        <v>-75.1412</v>
      </c>
      <c r="D227">
        <v>93.3481</v>
      </c>
      <c r="E227" s="1">
        <f t="shared" si="109"/>
        <v>0.36433101707101473</v>
      </c>
      <c r="G227">
        <v>46.1051</v>
      </c>
      <c r="H227">
        <v>-84.555</v>
      </c>
      <c r="I227">
        <v>86.1514</v>
      </c>
      <c r="J227" s="1">
        <f t="shared" si="110"/>
        <v>0.3644176175763224</v>
      </c>
      <c r="L227">
        <v>11.8424</v>
      </c>
      <c r="M227">
        <v>-125.6031</v>
      </c>
      <c r="N227">
        <v>82.6531</v>
      </c>
      <c r="O227" s="1">
        <f t="shared" si="111"/>
        <v>0.36433101707101473</v>
      </c>
      <c r="Q227">
        <v>7.4575</v>
      </c>
      <c r="R227">
        <v>-80.7514</v>
      </c>
      <c r="S227">
        <v>14.3843</v>
      </c>
      <c r="T227" s="1">
        <f t="shared" si="112"/>
        <v>0.3643310170710152</v>
      </c>
      <c r="V227" s="1">
        <f t="shared" si="90"/>
        <v>7.4575</v>
      </c>
      <c r="W227" s="1">
        <f t="shared" si="91"/>
        <v>-80.7514</v>
      </c>
      <c r="X227" s="1">
        <f t="shared" si="92"/>
        <v>307.625</v>
      </c>
      <c r="Y227" s="1">
        <f t="shared" si="113"/>
        <v>0.3643310170710152</v>
      </c>
      <c r="AA227" s="1">
        <f t="shared" si="93"/>
        <v>214.57702944737588</v>
      </c>
      <c r="AB227" s="1">
        <f t="shared" si="94"/>
        <v>224.8525291289382</v>
      </c>
      <c r="AC227" s="1">
        <f t="shared" si="95"/>
        <v>229.44118664814738</v>
      </c>
      <c r="AE227" s="1">
        <f t="shared" si="96"/>
        <v>49.93482445728632</v>
      </c>
      <c r="AF227" s="1">
        <f t="shared" si="97"/>
        <v>53.58280720333715</v>
      </c>
      <c r="AG227" s="1">
        <f t="shared" si="98"/>
        <v>53.51382245971596</v>
      </c>
      <c r="AI227" s="1">
        <f t="shared" si="99"/>
        <v>86.96924413766331</v>
      </c>
      <c r="AJ227" s="1">
        <f t="shared" si="100"/>
        <v>80.05456818302987</v>
      </c>
      <c r="AK227" s="1">
        <f t="shared" si="101"/>
        <v>78.67264412330009</v>
      </c>
      <c r="AN227" s="15">
        <f t="shared" si="102"/>
        <v>3.628843093195821</v>
      </c>
      <c r="AO227" s="15">
        <f t="shared" si="103"/>
        <v>32.10736350974624</v>
      </c>
      <c r="AP227" s="15">
        <f t="shared" si="104"/>
        <v>7.965753244516609</v>
      </c>
      <c r="AS227">
        <v>26</v>
      </c>
      <c r="AT227" s="1">
        <v>229.851</v>
      </c>
      <c r="AU227" s="1">
        <v>230.065</v>
      </c>
      <c r="AV227" s="1">
        <v>228.739</v>
      </c>
      <c r="BB227" s="24">
        <f t="shared" si="117"/>
        <v>222</v>
      </c>
      <c r="BC227" s="32">
        <f t="shared" si="105"/>
        <v>214.57702944737588</v>
      </c>
      <c r="BD227" s="1">
        <f t="shared" si="106"/>
        <v>224.8525291289382</v>
      </c>
      <c r="BE227" s="1">
        <f t="shared" si="107"/>
        <v>229.44118664814738</v>
      </c>
      <c r="BG227" s="24">
        <f t="shared" si="118"/>
        <v>222</v>
      </c>
      <c r="BH227" s="32">
        <f t="shared" si="114"/>
        <v>19.411970552624126</v>
      </c>
      <c r="BI227" s="20">
        <f t="shared" si="115"/>
        <v>9.789470871061809</v>
      </c>
      <c r="BJ227" s="20">
        <f t="shared" si="116"/>
        <v>5.274813351852629</v>
      </c>
      <c r="BK227" s="35"/>
      <c r="BL227" s="19"/>
      <c r="BM227" s="40"/>
      <c r="BN227" s="44">
        <f t="shared" si="119"/>
        <v>222</v>
      </c>
      <c r="BO227" s="32">
        <f>LENGTH1-BH227</f>
        <v>4.7310294473758745</v>
      </c>
      <c r="BP227" s="20">
        <f>LENGTH2-BI227</f>
        <v>14.29352912893819</v>
      </c>
      <c r="BQ227" s="20">
        <f>LENGTH3-BJ227</f>
        <v>19.62618664814737</v>
      </c>
      <c r="BR227" s="45"/>
      <c r="BT227" s="39"/>
    </row>
    <row r="228" spans="1:72" ht="12.75">
      <c r="A228">
        <f t="shared" si="108"/>
        <v>222</v>
      </c>
      <c r="B228">
        <v>-2.5856</v>
      </c>
      <c r="C228">
        <v>-75.4568</v>
      </c>
      <c r="D228">
        <v>93.3481</v>
      </c>
      <c r="E228" s="1">
        <f t="shared" si="109"/>
        <v>0.3644176175763216</v>
      </c>
      <c r="G228">
        <v>45.9229</v>
      </c>
      <c r="H228">
        <v>-84.8705</v>
      </c>
      <c r="I228">
        <v>86.1514</v>
      </c>
      <c r="J228" s="1">
        <f t="shared" si="110"/>
        <v>0.3643310170710156</v>
      </c>
      <c r="L228">
        <v>11.6602</v>
      </c>
      <c r="M228">
        <v>-125.9187</v>
      </c>
      <c r="N228">
        <v>82.6531</v>
      </c>
      <c r="O228" s="1">
        <f t="shared" si="111"/>
        <v>0.3644176175763216</v>
      </c>
      <c r="Q228">
        <v>7.2753</v>
      </c>
      <c r="R228">
        <v>-81.067</v>
      </c>
      <c r="S228">
        <v>14.3843</v>
      </c>
      <c r="T228" s="1">
        <f t="shared" si="112"/>
        <v>0.36441761757630925</v>
      </c>
      <c r="V228" s="1">
        <f t="shared" si="90"/>
        <v>7.2753</v>
      </c>
      <c r="W228" s="1">
        <f t="shared" si="91"/>
        <v>-81.067</v>
      </c>
      <c r="X228" s="1">
        <f t="shared" si="92"/>
        <v>307.625</v>
      </c>
      <c r="Y228" s="1">
        <f t="shared" si="113"/>
        <v>0.36441761757630925</v>
      </c>
      <c r="AA228" s="1">
        <f t="shared" si="93"/>
        <v>214.57702944737585</v>
      </c>
      <c r="AB228" s="1">
        <f t="shared" si="94"/>
        <v>224.85252743736282</v>
      </c>
      <c r="AC228" s="1">
        <f t="shared" si="95"/>
        <v>229.44118664814738</v>
      </c>
      <c r="AE228" s="1">
        <f t="shared" si="96"/>
        <v>49.93480560520888</v>
      </c>
      <c r="AF228" s="1">
        <f t="shared" si="97"/>
        <v>53.58288381022432</v>
      </c>
      <c r="AG228" s="1">
        <f t="shared" si="98"/>
        <v>53.51382245971596</v>
      </c>
      <c r="AI228" s="1">
        <f t="shared" si="99"/>
        <v>86.96924413766344</v>
      </c>
      <c r="AJ228" s="1">
        <f t="shared" si="100"/>
        <v>80.05457064125994</v>
      </c>
      <c r="AK228" s="1">
        <f t="shared" si="101"/>
        <v>78.67264412330009</v>
      </c>
      <c r="AN228" s="15">
        <f t="shared" si="102"/>
        <v>3.6288644481563455</v>
      </c>
      <c r="AO228" s="15">
        <f t="shared" si="103"/>
        <v>32.10732561057827</v>
      </c>
      <c r="AP228" s="15">
        <f t="shared" si="104"/>
        <v>7.9657532445166135</v>
      </c>
      <c r="AS228">
        <v>25</v>
      </c>
      <c r="AT228" s="1">
        <v>230.078</v>
      </c>
      <c r="AU228" s="1">
        <v>230.26</v>
      </c>
      <c r="AV228" s="1">
        <v>228.986</v>
      </c>
      <c r="BB228" s="24">
        <f t="shared" si="117"/>
        <v>223</v>
      </c>
      <c r="BC228" s="32">
        <f t="shared" si="105"/>
        <v>214.57702944737585</v>
      </c>
      <c r="BD228" s="1">
        <f t="shared" si="106"/>
        <v>224.85252743736282</v>
      </c>
      <c r="BE228" s="1">
        <f t="shared" si="107"/>
        <v>229.44118664814738</v>
      </c>
      <c r="BG228" s="24">
        <f t="shared" si="118"/>
        <v>223</v>
      </c>
      <c r="BH228" s="32">
        <f t="shared" si="114"/>
        <v>19.411970552624155</v>
      </c>
      <c r="BI228" s="20">
        <f t="shared" si="115"/>
        <v>9.789472562637172</v>
      </c>
      <c r="BJ228" s="20">
        <f t="shared" si="116"/>
        <v>5.274813351852629</v>
      </c>
      <c r="BK228" s="35"/>
      <c r="BL228" s="19"/>
      <c r="BM228" s="40"/>
      <c r="BN228" s="44">
        <f t="shared" si="119"/>
        <v>223</v>
      </c>
      <c r="BO228" s="32">
        <f>LENGTH1-BH228</f>
        <v>4.731029447375846</v>
      </c>
      <c r="BP228" s="20">
        <f>LENGTH2-BI228</f>
        <v>14.293527437362826</v>
      </c>
      <c r="BQ228" s="20">
        <f>LENGTH3-BJ228</f>
        <v>19.62618664814737</v>
      </c>
      <c r="BR228" s="45"/>
      <c r="BT228" s="39"/>
    </row>
    <row r="229" spans="1:72" ht="12.75">
      <c r="A229">
        <f t="shared" si="108"/>
        <v>223</v>
      </c>
      <c r="B229">
        <v>-2.7677</v>
      </c>
      <c r="C229">
        <v>-75.7724</v>
      </c>
      <c r="D229">
        <v>93.3481</v>
      </c>
      <c r="E229" s="1">
        <f t="shared" si="109"/>
        <v>0.3643676302856803</v>
      </c>
      <c r="G229">
        <v>45.7407</v>
      </c>
      <c r="H229">
        <v>-85.1861</v>
      </c>
      <c r="I229">
        <v>86.1514</v>
      </c>
      <c r="J229" s="1">
        <f t="shared" si="110"/>
        <v>0.36441761757631014</v>
      </c>
      <c r="L229">
        <v>11.478</v>
      </c>
      <c r="M229">
        <v>-126.2343</v>
      </c>
      <c r="N229">
        <v>82.6531</v>
      </c>
      <c r="O229" s="1">
        <f t="shared" si="111"/>
        <v>0.3644176175763216</v>
      </c>
      <c r="Q229">
        <v>7.0931</v>
      </c>
      <c r="R229">
        <v>-81.3826</v>
      </c>
      <c r="S229">
        <v>14.3843</v>
      </c>
      <c r="T229" s="1">
        <f t="shared" si="112"/>
        <v>0.3644176175763216</v>
      </c>
      <c r="V229" s="1">
        <f t="shared" si="90"/>
        <v>7.0931</v>
      </c>
      <c r="W229" s="1">
        <f t="shared" si="91"/>
        <v>-81.3826</v>
      </c>
      <c r="X229" s="1">
        <f t="shared" si="92"/>
        <v>307.625</v>
      </c>
      <c r="Y229" s="1">
        <f t="shared" si="113"/>
        <v>0.3644176175763216</v>
      </c>
      <c r="AA229" s="1">
        <f t="shared" si="93"/>
        <v>214.57702485189324</v>
      </c>
      <c r="AB229" s="1">
        <f t="shared" si="94"/>
        <v>224.85252743736282</v>
      </c>
      <c r="AC229" s="1">
        <f t="shared" si="95"/>
        <v>229.44118664814738</v>
      </c>
      <c r="AE229" s="1">
        <f t="shared" si="96"/>
        <v>49.93470846155006</v>
      </c>
      <c r="AF229" s="1">
        <f t="shared" si="97"/>
        <v>53.582883810224324</v>
      </c>
      <c r="AG229" s="1">
        <f t="shared" si="98"/>
        <v>53.513795839017064</v>
      </c>
      <c r="AI229" s="1">
        <f t="shared" si="99"/>
        <v>86.96926731366722</v>
      </c>
      <c r="AJ229" s="1">
        <f t="shared" si="100"/>
        <v>80.05457064125994</v>
      </c>
      <c r="AK229" s="1">
        <f t="shared" si="101"/>
        <v>78.67264412330009</v>
      </c>
      <c r="AN229" s="15">
        <f t="shared" si="102"/>
        <v>3.628879354853147</v>
      </c>
      <c r="AO229" s="15">
        <f t="shared" si="103"/>
        <v>32.107325610578265</v>
      </c>
      <c r="AP229" s="15">
        <f t="shared" si="104"/>
        <v>7.965671832928893</v>
      </c>
      <c r="AS229">
        <v>24</v>
      </c>
      <c r="AT229" s="1">
        <v>230.225</v>
      </c>
      <c r="AU229" s="1">
        <v>230.407</v>
      </c>
      <c r="AV229" s="1">
        <v>229.132</v>
      </c>
      <c r="BB229" s="24">
        <f t="shared" si="117"/>
        <v>224</v>
      </c>
      <c r="BC229" s="32">
        <f t="shared" si="105"/>
        <v>214.57702485189324</v>
      </c>
      <c r="BD229" s="1">
        <f t="shared" si="106"/>
        <v>224.85252743736282</v>
      </c>
      <c r="BE229" s="1">
        <f t="shared" si="107"/>
        <v>229.44118664814738</v>
      </c>
      <c r="BG229" s="24">
        <f t="shared" si="118"/>
        <v>224</v>
      </c>
      <c r="BH229" s="32">
        <f t="shared" si="114"/>
        <v>19.411975148106762</v>
      </c>
      <c r="BI229" s="20">
        <f t="shared" si="115"/>
        <v>9.789472562637172</v>
      </c>
      <c r="BJ229" s="20">
        <f t="shared" si="116"/>
        <v>5.274813351852629</v>
      </c>
      <c r="BK229" s="35"/>
      <c r="BL229" s="19"/>
      <c r="BM229" s="40"/>
      <c r="BN229" s="44">
        <f t="shared" si="119"/>
        <v>224</v>
      </c>
      <c r="BO229" s="32">
        <f>LENGTH1-BH229</f>
        <v>4.731024851893238</v>
      </c>
      <c r="BP229" s="20">
        <f>LENGTH2-BI229</f>
        <v>14.293527437362826</v>
      </c>
      <c r="BQ229" s="20">
        <f>LENGTH3-BJ229</f>
        <v>19.62618664814737</v>
      </c>
      <c r="BR229" s="45"/>
      <c r="BT229" s="39"/>
    </row>
    <row r="230" spans="1:72" ht="12.75">
      <c r="A230">
        <f t="shared" si="108"/>
        <v>224</v>
      </c>
      <c r="B230">
        <v>-2.9499</v>
      </c>
      <c r="C230">
        <v>-76.0879</v>
      </c>
      <c r="D230">
        <v>93.3481</v>
      </c>
      <c r="E230" s="1">
        <f t="shared" si="109"/>
        <v>0.36433101707101473</v>
      </c>
      <c r="G230">
        <v>45.5586</v>
      </c>
      <c r="H230">
        <v>-85.5017</v>
      </c>
      <c r="I230">
        <v>86.1514</v>
      </c>
      <c r="J230" s="1">
        <f t="shared" si="110"/>
        <v>0.3643676302856794</v>
      </c>
      <c r="L230">
        <v>11.2958</v>
      </c>
      <c r="M230">
        <v>-126.5498</v>
      </c>
      <c r="N230">
        <v>82.6531</v>
      </c>
      <c r="O230" s="1">
        <f t="shared" si="111"/>
        <v>0.36433101707101473</v>
      </c>
      <c r="Q230">
        <v>6.9109</v>
      </c>
      <c r="R230">
        <v>-81.6981</v>
      </c>
      <c r="S230">
        <v>14.3843</v>
      </c>
      <c r="T230" s="1">
        <f t="shared" si="112"/>
        <v>0.36433101707101473</v>
      </c>
      <c r="V230" s="1">
        <f t="shared" si="90"/>
        <v>6.9109</v>
      </c>
      <c r="W230" s="1">
        <f t="shared" si="91"/>
        <v>-81.6981</v>
      </c>
      <c r="X230" s="1">
        <f t="shared" si="92"/>
        <v>307.625</v>
      </c>
      <c r="Y230" s="1">
        <f t="shared" si="113"/>
        <v>0.36433101707101473</v>
      </c>
      <c r="AA230" s="1">
        <f t="shared" si="93"/>
        <v>214.57702485189324</v>
      </c>
      <c r="AB230" s="1">
        <f t="shared" si="94"/>
        <v>224.85254631693633</v>
      </c>
      <c r="AC230" s="1">
        <f t="shared" si="95"/>
        <v>229.44118664814738</v>
      </c>
      <c r="AE230" s="1">
        <f t="shared" si="96"/>
        <v>49.93482445728632</v>
      </c>
      <c r="AF230" s="1">
        <f t="shared" si="97"/>
        <v>53.58287114685066</v>
      </c>
      <c r="AG230" s="1">
        <f t="shared" si="98"/>
        <v>53.513795839017064</v>
      </c>
      <c r="AI230" s="1">
        <f t="shared" si="99"/>
        <v>86.96926731366722</v>
      </c>
      <c r="AJ230" s="1">
        <f t="shared" si="100"/>
        <v>80.05454320513417</v>
      </c>
      <c r="AK230" s="1">
        <f t="shared" si="101"/>
        <v>78.67264412330009</v>
      </c>
      <c r="AN230" s="15">
        <f t="shared" si="102"/>
        <v>3.628862144263991</v>
      </c>
      <c r="AO230" s="15">
        <f t="shared" si="103"/>
        <v>32.10740891443199</v>
      </c>
      <c r="AP230" s="15">
        <f t="shared" si="104"/>
        <v>7.965671832928893</v>
      </c>
      <c r="AS230">
        <v>23</v>
      </c>
      <c r="AT230" s="1">
        <v>230.518</v>
      </c>
      <c r="AU230" s="1">
        <v>230.66</v>
      </c>
      <c r="AV230" s="1">
        <v>229.461</v>
      </c>
      <c r="BB230" s="24">
        <f t="shared" si="117"/>
        <v>225</v>
      </c>
      <c r="BC230" s="32">
        <f t="shared" si="105"/>
        <v>214.57702485189324</v>
      </c>
      <c r="BD230" s="1">
        <f t="shared" si="106"/>
        <v>224.85254631693633</v>
      </c>
      <c r="BE230" s="1">
        <f t="shared" si="107"/>
        <v>229.44118664814738</v>
      </c>
      <c r="BG230" s="24">
        <f t="shared" si="118"/>
        <v>225</v>
      </c>
      <c r="BH230" s="32">
        <f t="shared" si="114"/>
        <v>19.411975148106762</v>
      </c>
      <c r="BI230" s="20">
        <f t="shared" si="115"/>
        <v>9.78945368306367</v>
      </c>
      <c r="BJ230" s="20">
        <f t="shared" si="116"/>
        <v>5.274813351852629</v>
      </c>
      <c r="BK230" s="35"/>
      <c r="BL230" s="19"/>
      <c r="BM230" s="40"/>
      <c r="BN230" s="44">
        <f t="shared" si="119"/>
        <v>225</v>
      </c>
      <c r="BO230" s="32">
        <f>LENGTH1-BH230</f>
        <v>4.731024851893238</v>
      </c>
      <c r="BP230" s="20">
        <f>LENGTH2-BI230</f>
        <v>14.293546316936329</v>
      </c>
      <c r="BQ230" s="20">
        <f>LENGTH3-BJ230</f>
        <v>19.62618664814737</v>
      </c>
      <c r="BR230" s="45"/>
      <c r="BT230" s="39"/>
    </row>
    <row r="231" spans="1:72" ht="12.75">
      <c r="A231">
        <f t="shared" si="108"/>
        <v>225</v>
      </c>
      <c r="B231">
        <v>-3.1321</v>
      </c>
      <c r="C231">
        <v>-76.4035</v>
      </c>
      <c r="D231">
        <v>93.3481</v>
      </c>
      <c r="E231" s="1">
        <f t="shared" si="109"/>
        <v>0.36441761757630925</v>
      </c>
      <c r="G231">
        <v>45.3764</v>
      </c>
      <c r="H231">
        <v>-85.8172</v>
      </c>
      <c r="I231">
        <v>86.1514</v>
      </c>
      <c r="J231" s="1">
        <f t="shared" si="110"/>
        <v>0.3643310170710156</v>
      </c>
      <c r="L231">
        <v>11.1136</v>
      </c>
      <c r="M231">
        <v>-126.8654</v>
      </c>
      <c r="N231">
        <v>82.6531</v>
      </c>
      <c r="O231" s="1">
        <f t="shared" si="111"/>
        <v>0.36441761757630925</v>
      </c>
      <c r="Q231">
        <v>6.7287</v>
      </c>
      <c r="R231">
        <v>-82.0137</v>
      </c>
      <c r="S231">
        <v>14.3843</v>
      </c>
      <c r="T231" s="1">
        <f t="shared" si="112"/>
        <v>0.3644176175763216</v>
      </c>
      <c r="V231" s="1">
        <f t="shared" si="90"/>
        <v>6.7287</v>
      </c>
      <c r="W231" s="1">
        <f t="shared" si="91"/>
        <v>-82.0137</v>
      </c>
      <c r="X231" s="1">
        <f t="shared" si="92"/>
        <v>307.625</v>
      </c>
      <c r="Y231" s="1">
        <f t="shared" si="113"/>
        <v>0.3644176175763216</v>
      </c>
      <c r="AA231" s="1">
        <f t="shared" si="93"/>
        <v>214.57702485189324</v>
      </c>
      <c r="AB231" s="1">
        <f t="shared" si="94"/>
        <v>224.8525446253611</v>
      </c>
      <c r="AC231" s="1">
        <f t="shared" si="95"/>
        <v>229.44118664814738</v>
      </c>
      <c r="AE231" s="1">
        <f t="shared" si="96"/>
        <v>49.93480560520888</v>
      </c>
      <c r="AF231" s="1">
        <f t="shared" si="97"/>
        <v>53.582947753646394</v>
      </c>
      <c r="AG231" s="1">
        <f t="shared" si="98"/>
        <v>53.513795839017064</v>
      </c>
      <c r="AI231" s="1">
        <f t="shared" si="99"/>
        <v>86.96926731366722</v>
      </c>
      <c r="AJ231" s="1">
        <f t="shared" si="100"/>
        <v>80.05454566335754</v>
      </c>
      <c r="AK231" s="1">
        <f t="shared" si="101"/>
        <v>78.67264412330009</v>
      </c>
      <c r="AN231" s="15">
        <f t="shared" si="102"/>
        <v>3.6288834990295107</v>
      </c>
      <c r="AO231" s="15">
        <f t="shared" si="103"/>
        <v>32.107371015299485</v>
      </c>
      <c r="AP231" s="15">
        <f t="shared" si="104"/>
        <v>7.96567183292889</v>
      </c>
      <c r="AS231">
        <v>22</v>
      </c>
      <c r="AT231" s="1">
        <v>230.676</v>
      </c>
      <c r="AU231" s="1">
        <v>230.814</v>
      </c>
      <c r="AV231" s="1">
        <v>229.621</v>
      </c>
      <c r="BB231" s="24">
        <f t="shared" si="117"/>
        <v>226</v>
      </c>
      <c r="BC231" s="32">
        <f t="shared" si="105"/>
        <v>214.57702485189324</v>
      </c>
      <c r="BD231" s="1">
        <f t="shared" si="106"/>
        <v>224.8525446253611</v>
      </c>
      <c r="BE231" s="1">
        <f t="shared" si="107"/>
        <v>229.44118664814738</v>
      </c>
      <c r="BG231" s="24">
        <f t="shared" si="118"/>
        <v>226</v>
      </c>
      <c r="BH231" s="32">
        <f t="shared" si="114"/>
        <v>19.411975148106762</v>
      </c>
      <c r="BI231" s="20">
        <f t="shared" si="115"/>
        <v>9.78945537463889</v>
      </c>
      <c r="BJ231" s="20">
        <f t="shared" si="116"/>
        <v>5.274813351852629</v>
      </c>
      <c r="BK231" s="35"/>
      <c r="BL231" s="19"/>
      <c r="BM231" s="40"/>
      <c r="BN231" s="44">
        <f t="shared" si="119"/>
        <v>226</v>
      </c>
      <c r="BO231" s="32">
        <f>LENGTH1-BH231</f>
        <v>4.731024851893238</v>
      </c>
      <c r="BP231" s="20">
        <f>LENGTH2-BI231</f>
        <v>14.293544625361108</v>
      </c>
      <c r="BQ231" s="20">
        <f>LENGTH3-BJ231</f>
        <v>19.62618664814737</v>
      </c>
      <c r="BR231" s="45"/>
      <c r="BT231" s="39"/>
    </row>
    <row r="232" spans="1:72" ht="12.75">
      <c r="A232">
        <f t="shared" si="108"/>
        <v>226</v>
      </c>
      <c r="B232">
        <v>-3.3143</v>
      </c>
      <c r="C232">
        <v>-76.7191</v>
      </c>
      <c r="D232">
        <v>93.3481</v>
      </c>
      <c r="E232" s="1">
        <f t="shared" si="109"/>
        <v>0.3644176175763216</v>
      </c>
      <c r="G232">
        <v>45.1942</v>
      </c>
      <c r="H232">
        <v>-86.1328</v>
      </c>
      <c r="I232">
        <v>86.1514</v>
      </c>
      <c r="J232" s="1">
        <f t="shared" si="110"/>
        <v>0.3644176175763189</v>
      </c>
      <c r="L232">
        <v>10.9314</v>
      </c>
      <c r="M232">
        <v>-127.181</v>
      </c>
      <c r="N232">
        <v>82.6531</v>
      </c>
      <c r="O232" s="1">
        <f t="shared" si="111"/>
        <v>0.3644176175763216</v>
      </c>
      <c r="Q232">
        <v>6.5465</v>
      </c>
      <c r="R232">
        <v>-82.3293</v>
      </c>
      <c r="S232">
        <v>14.3843</v>
      </c>
      <c r="T232" s="1">
        <f t="shared" si="112"/>
        <v>0.3644176175763216</v>
      </c>
      <c r="V232" s="1">
        <f t="shared" si="90"/>
        <v>6.5465</v>
      </c>
      <c r="W232" s="1">
        <f t="shared" si="91"/>
        <v>-82.3293</v>
      </c>
      <c r="X232" s="1">
        <f t="shared" si="92"/>
        <v>307.625</v>
      </c>
      <c r="Y232" s="1">
        <f t="shared" si="113"/>
        <v>0.3644176175763216</v>
      </c>
      <c r="AA232" s="1">
        <f t="shared" si="93"/>
        <v>214.57702485189324</v>
      </c>
      <c r="AB232" s="1">
        <f t="shared" si="94"/>
        <v>224.8525446253611</v>
      </c>
      <c r="AC232" s="1">
        <f t="shared" si="95"/>
        <v>229.44118664814738</v>
      </c>
      <c r="AE232" s="1">
        <f t="shared" si="96"/>
        <v>49.93480560520889</v>
      </c>
      <c r="AF232" s="1">
        <f t="shared" si="97"/>
        <v>53.582947753646394</v>
      </c>
      <c r="AG232" s="1">
        <f t="shared" si="98"/>
        <v>53.513795839017064</v>
      </c>
      <c r="AI232" s="1">
        <f t="shared" si="99"/>
        <v>86.96926731366722</v>
      </c>
      <c r="AJ232" s="1">
        <f t="shared" si="100"/>
        <v>80.05454566335754</v>
      </c>
      <c r="AK232" s="1">
        <f t="shared" si="101"/>
        <v>78.67264412330009</v>
      </c>
      <c r="AN232" s="15">
        <f t="shared" si="102"/>
        <v>3.62888349902951</v>
      </c>
      <c r="AO232" s="15">
        <f t="shared" si="103"/>
        <v>32.107371015299485</v>
      </c>
      <c r="AP232" s="15">
        <f t="shared" si="104"/>
        <v>7.96567183292889</v>
      </c>
      <c r="AS232">
        <v>21</v>
      </c>
      <c r="AT232" s="1">
        <v>230.936</v>
      </c>
      <c r="AU232" s="1">
        <v>231.05</v>
      </c>
      <c r="AV232" s="1">
        <v>229.926</v>
      </c>
      <c r="BB232" s="24">
        <f t="shared" si="117"/>
        <v>227</v>
      </c>
      <c r="BC232" s="32">
        <f t="shared" si="105"/>
        <v>214.57702485189324</v>
      </c>
      <c r="BD232" s="1">
        <f t="shared" si="106"/>
        <v>224.8525446253611</v>
      </c>
      <c r="BE232" s="1">
        <f t="shared" si="107"/>
        <v>229.44118664814738</v>
      </c>
      <c r="BG232" s="24">
        <f t="shared" si="118"/>
        <v>227</v>
      </c>
      <c r="BH232" s="32">
        <f t="shared" si="114"/>
        <v>19.411975148106762</v>
      </c>
      <c r="BI232" s="20">
        <f t="shared" si="115"/>
        <v>9.78945537463889</v>
      </c>
      <c r="BJ232" s="20">
        <f t="shared" si="116"/>
        <v>5.274813351852629</v>
      </c>
      <c r="BK232" s="35"/>
      <c r="BL232" s="19"/>
      <c r="BM232" s="40"/>
      <c r="BN232" s="44">
        <f t="shared" si="119"/>
        <v>227</v>
      </c>
      <c r="BO232" s="32">
        <f>LENGTH1-BH232</f>
        <v>4.731024851893238</v>
      </c>
      <c r="BP232" s="20">
        <f>LENGTH2-BI232</f>
        <v>14.293544625361108</v>
      </c>
      <c r="BQ232" s="20">
        <f>LENGTH3-BJ232</f>
        <v>19.62618664814737</v>
      </c>
      <c r="BR232" s="45"/>
      <c r="BT232" s="39"/>
    </row>
    <row r="233" spans="1:72" ht="12.75">
      <c r="A233">
        <f t="shared" si="108"/>
        <v>227</v>
      </c>
      <c r="B233">
        <v>-3.4965</v>
      </c>
      <c r="C233">
        <v>-77.0346</v>
      </c>
      <c r="D233">
        <v>93.3481</v>
      </c>
      <c r="E233" s="1">
        <f t="shared" si="109"/>
        <v>0.36433101707101495</v>
      </c>
      <c r="G233">
        <v>45.012</v>
      </c>
      <c r="H233">
        <v>-86.4484</v>
      </c>
      <c r="I233">
        <v>86.1514</v>
      </c>
      <c r="J233" s="1">
        <f t="shared" si="110"/>
        <v>0.3644176175763224</v>
      </c>
      <c r="L233">
        <v>10.7492</v>
      </c>
      <c r="M233">
        <v>-127.4965</v>
      </c>
      <c r="N233">
        <v>82.6531</v>
      </c>
      <c r="O233" s="1">
        <f t="shared" si="111"/>
        <v>0.36433101707101473</v>
      </c>
      <c r="Q233">
        <v>6.3643</v>
      </c>
      <c r="R233">
        <v>-82.6448</v>
      </c>
      <c r="S233">
        <v>14.3843</v>
      </c>
      <c r="T233" s="1">
        <f t="shared" si="112"/>
        <v>0.36433101707101473</v>
      </c>
      <c r="V233" s="1">
        <f t="shared" si="90"/>
        <v>6.3643</v>
      </c>
      <c r="W233" s="1">
        <f t="shared" si="91"/>
        <v>-82.6448</v>
      </c>
      <c r="X233" s="1">
        <f t="shared" si="92"/>
        <v>307.625</v>
      </c>
      <c r="Y233" s="1">
        <f t="shared" si="113"/>
        <v>0.36433101707101473</v>
      </c>
      <c r="AA233" s="1">
        <f t="shared" si="93"/>
        <v>214.57702485189324</v>
      </c>
      <c r="AB233" s="1">
        <f t="shared" si="94"/>
        <v>224.85254631693633</v>
      </c>
      <c r="AC233" s="1">
        <f t="shared" si="95"/>
        <v>229.44118664814738</v>
      </c>
      <c r="AE233" s="1">
        <f t="shared" si="96"/>
        <v>49.93482445728632</v>
      </c>
      <c r="AF233" s="1">
        <f t="shared" si="97"/>
        <v>53.58287114685064</v>
      </c>
      <c r="AG233" s="1">
        <f t="shared" si="98"/>
        <v>53.513795839017064</v>
      </c>
      <c r="AI233" s="1">
        <f t="shared" si="99"/>
        <v>86.96926731366722</v>
      </c>
      <c r="AJ233" s="1">
        <f t="shared" si="100"/>
        <v>80.05454320513417</v>
      </c>
      <c r="AK233" s="1">
        <f t="shared" si="101"/>
        <v>78.67264412330009</v>
      </c>
      <c r="AN233" s="15">
        <f t="shared" si="102"/>
        <v>3.628862144264002</v>
      </c>
      <c r="AO233" s="15">
        <f t="shared" si="103"/>
        <v>32.10740891443199</v>
      </c>
      <c r="AP233" s="15">
        <f t="shared" si="104"/>
        <v>7.965671832928892</v>
      </c>
      <c r="AS233">
        <v>20</v>
      </c>
      <c r="AT233" s="1">
        <v>231.082</v>
      </c>
      <c r="AU233" s="1">
        <v>231.196</v>
      </c>
      <c r="AV233" s="1">
        <v>230.072</v>
      </c>
      <c r="BB233" s="24">
        <f t="shared" si="117"/>
        <v>228</v>
      </c>
      <c r="BC233" s="32">
        <f t="shared" si="105"/>
        <v>214.57702485189324</v>
      </c>
      <c r="BD233" s="1">
        <f t="shared" si="106"/>
        <v>224.85254631693633</v>
      </c>
      <c r="BE233" s="1">
        <f t="shared" si="107"/>
        <v>229.44118664814738</v>
      </c>
      <c r="BG233" s="24">
        <f t="shared" si="118"/>
        <v>228</v>
      </c>
      <c r="BH233" s="32">
        <f t="shared" si="114"/>
        <v>19.411975148106762</v>
      </c>
      <c r="BI233" s="20">
        <f t="shared" si="115"/>
        <v>9.78945368306367</v>
      </c>
      <c r="BJ233" s="20">
        <f t="shared" si="116"/>
        <v>5.274813351852629</v>
      </c>
      <c r="BK233" s="35"/>
      <c r="BL233" s="19"/>
      <c r="BM233" s="40"/>
      <c r="BN233" s="44">
        <f t="shared" si="119"/>
        <v>228</v>
      </c>
      <c r="BO233" s="32">
        <f>LENGTH1-BH233</f>
        <v>4.731024851893238</v>
      </c>
      <c r="BP233" s="20">
        <f>LENGTH2-BI233</f>
        <v>14.293546316936329</v>
      </c>
      <c r="BQ233" s="20">
        <f>LENGTH3-BJ233</f>
        <v>19.62618664814737</v>
      </c>
      <c r="BR233" s="45"/>
      <c r="BT233" s="39"/>
    </row>
    <row r="234" spans="1:72" ht="12.75">
      <c r="A234">
        <f t="shared" si="108"/>
        <v>228</v>
      </c>
      <c r="B234">
        <v>-3.6787</v>
      </c>
      <c r="C234">
        <v>-77.3502</v>
      </c>
      <c r="D234">
        <v>93.3481</v>
      </c>
      <c r="E234" s="1">
        <f t="shared" si="109"/>
        <v>0.3644176175763216</v>
      </c>
      <c r="G234">
        <v>44.8298</v>
      </c>
      <c r="H234">
        <v>-86.7639</v>
      </c>
      <c r="I234">
        <v>86.1514</v>
      </c>
      <c r="J234" s="1">
        <f t="shared" si="110"/>
        <v>0.3643310170710156</v>
      </c>
      <c r="L234">
        <v>10.5671</v>
      </c>
      <c r="M234">
        <v>-127.8121</v>
      </c>
      <c r="N234">
        <v>82.6531</v>
      </c>
      <c r="O234" s="1">
        <f t="shared" si="111"/>
        <v>0.3643676302856803</v>
      </c>
      <c r="Q234">
        <v>6.1822</v>
      </c>
      <c r="R234">
        <v>-82.9604</v>
      </c>
      <c r="S234">
        <v>14.3843</v>
      </c>
      <c r="T234" s="1">
        <f t="shared" si="112"/>
        <v>0.3643676302856803</v>
      </c>
      <c r="V234" s="1">
        <f t="shared" si="90"/>
        <v>6.1822</v>
      </c>
      <c r="W234" s="1">
        <f t="shared" si="91"/>
        <v>-82.9604</v>
      </c>
      <c r="X234" s="1">
        <f t="shared" si="92"/>
        <v>307.625</v>
      </c>
      <c r="Y234" s="1">
        <f t="shared" si="113"/>
        <v>0.3643676302856803</v>
      </c>
      <c r="AA234" s="1">
        <f t="shared" si="93"/>
        <v>214.57702944737588</v>
      </c>
      <c r="AB234" s="1">
        <f t="shared" si="94"/>
        <v>224.85252743736282</v>
      </c>
      <c r="AC234" s="1">
        <f t="shared" si="95"/>
        <v>229.44118664814738</v>
      </c>
      <c r="AE234" s="1">
        <f t="shared" si="96"/>
        <v>49.93480560520888</v>
      </c>
      <c r="AF234" s="1">
        <f t="shared" si="97"/>
        <v>53.58288381022432</v>
      </c>
      <c r="AG234" s="1">
        <f t="shared" si="98"/>
        <v>53.51382245971596</v>
      </c>
      <c r="AI234" s="1">
        <f t="shared" si="99"/>
        <v>86.96924413766331</v>
      </c>
      <c r="AJ234" s="1">
        <f t="shared" si="100"/>
        <v>80.05457064125994</v>
      </c>
      <c r="AK234" s="1">
        <f t="shared" si="101"/>
        <v>78.67264412330009</v>
      </c>
      <c r="AN234" s="15">
        <f t="shared" si="102"/>
        <v>3.6288644481563592</v>
      </c>
      <c r="AO234" s="15">
        <f t="shared" si="103"/>
        <v>32.107325610578265</v>
      </c>
      <c r="AP234" s="15">
        <f t="shared" si="104"/>
        <v>7.965753244516611</v>
      </c>
      <c r="AS234">
        <v>19</v>
      </c>
      <c r="AT234" s="1">
        <v>231.305</v>
      </c>
      <c r="AU234" s="1">
        <v>231.407</v>
      </c>
      <c r="AV234" s="1">
        <v>230.339</v>
      </c>
      <c r="BB234" s="24">
        <f t="shared" si="117"/>
        <v>229</v>
      </c>
      <c r="BC234" s="32">
        <f t="shared" si="105"/>
        <v>214.57702944737588</v>
      </c>
      <c r="BD234" s="1">
        <f t="shared" si="106"/>
        <v>224.85252743736282</v>
      </c>
      <c r="BE234" s="1">
        <f t="shared" si="107"/>
        <v>229.44118664814738</v>
      </c>
      <c r="BG234" s="24">
        <f t="shared" si="118"/>
        <v>229</v>
      </c>
      <c r="BH234" s="32">
        <f t="shared" si="114"/>
        <v>19.411970552624126</v>
      </c>
      <c r="BI234" s="20">
        <f t="shared" si="115"/>
        <v>9.789472562637172</v>
      </c>
      <c r="BJ234" s="20">
        <f t="shared" si="116"/>
        <v>5.274813351852629</v>
      </c>
      <c r="BK234" s="35"/>
      <c r="BL234" s="19"/>
      <c r="BM234" s="40"/>
      <c r="BN234" s="44">
        <f t="shared" si="119"/>
        <v>229</v>
      </c>
      <c r="BO234" s="32">
        <f>LENGTH1-BH234</f>
        <v>4.7310294473758745</v>
      </c>
      <c r="BP234" s="20">
        <f>LENGTH2-BI234</f>
        <v>14.293527437362826</v>
      </c>
      <c r="BQ234" s="20">
        <f>LENGTH3-BJ234</f>
        <v>19.62618664814737</v>
      </c>
      <c r="BR234" s="45"/>
      <c r="BT234" s="39"/>
    </row>
    <row r="235" spans="1:72" ht="12.75">
      <c r="A235">
        <f t="shared" si="108"/>
        <v>229</v>
      </c>
      <c r="B235">
        <v>-3.8609</v>
      </c>
      <c r="C235">
        <v>-77.6658</v>
      </c>
      <c r="D235">
        <v>93.3481</v>
      </c>
      <c r="E235" s="1">
        <f t="shared" si="109"/>
        <v>0.3644176175763216</v>
      </c>
      <c r="G235">
        <v>44.6476</v>
      </c>
      <c r="H235">
        <v>-87.0795</v>
      </c>
      <c r="I235">
        <v>86.1514</v>
      </c>
      <c r="J235" s="1">
        <f t="shared" si="110"/>
        <v>0.36441761757631014</v>
      </c>
      <c r="L235">
        <v>10.3849</v>
      </c>
      <c r="M235">
        <v>-128.1277</v>
      </c>
      <c r="N235">
        <v>82.6531</v>
      </c>
      <c r="O235" s="1">
        <f t="shared" si="111"/>
        <v>0.3644176175763216</v>
      </c>
      <c r="Q235">
        <v>6</v>
      </c>
      <c r="R235">
        <v>-83.2759</v>
      </c>
      <c r="S235">
        <v>14.3843</v>
      </c>
      <c r="T235" s="1">
        <f t="shared" si="112"/>
        <v>0.3643310170710024</v>
      </c>
      <c r="V235" s="1">
        <f t="shared" si="90"/>
        <v>6</v>
      </c>
      <c r="W235" s="1">
        <f t="shared" si="91"/>
        <v>-83.2759</v>
      </c>
      <c r="X235" s="1">
        <f t="shared" si="92"/>
        <v>307.625</v>
      </c>
      <c r="Y235" s="1">
        <f t="shared" si="113"/>
        <v>0.3643310170710024</v>
      </c>
      <c r="AA235" s="1">
        <f t="shared" si="93"/>
        <v>214.5770268328602</v>
      </c>
      <c r="AB235" s="1">
        <f t="shared" si="94"/>
        <v>224.8525291289382</v>
      </c>
      <c r="AC235" s="1">
        <f t="shared" si="95"/>
        <v>229.4412061964023</v>
      </c>
      <c r="AE235" s="1">
        <f t="shared" si="96"/>
        <v>49.93480560520887</v>
      </c>
      <c r="AF235" s="1">
        <f t="shared" si="97"/>
        <v>53.582883810224324</v>
      </c>
      <c r="AG235" s="1">
        <f t="shared" si="98"/>
        <v>53.51382245971596</v>
      </c>
      <c r="AI235" s="1">
        <f t="shared" si="99"/>
        <v>86.96925732320433</v>
      </c>
      <c r="AJ235" s="1">
        <f t="shared" si="100"/>
        <v>80.05456818302987</v>
      </c>
      <c r="AK235" s="1">
        <f t="shared" si="101"/>
        <v>78.67261975403098</v>
      </c>
      <c r="AN235" s="15">
        <f t="shared" si="102"/>
        <v>3.6287662796062277</v>
      </c>
      <c r="AO235" s="15">
        <f t="shared" si="103"/>
        <v>32.10738969066093</v>
      </c>
      <c r="AP235" s="15">
        <f t="shared" si="104"/>
        <v>7.965780413421308</v>
      </c>
      <c r="AS235">
        <v>18</v>
      </c>
      <c r="AT235" s="1">
        <v>231.463</v>
      </c>
      <c r="AU235" s="1">
        <v>231.564</v>
      </c>
      <c r="AV235" s="1">
        <v>230.504</v>
      </c>
      <c r="BB235" s="24">
        <f t="shared" si="117"/>
        <v>230</v>
      </c>
      <c r="BC235" s="32">
        <f t="shared" si="105"/>
        <v>214.5770268328602</v>
      </c>
      <c r="BD235" s="1">
        <f t="shared" si="106"/>
        <v>224.8525291289382</v>
      </c>
      <c r="BE235" s="1">
        <f t="shared" si="107"/>
        <v>229.4412061964023</v>
      </c>
      <c r="BG235" s="24">
        <f t="shared" si="118"/>
        <v>230</v>
      </c>
      <c r="BH235" s="32">
        <f t="shared" si="114"/>
        <v>19.41197316713979</v>
      </c>
      <c r="BI235" s="20">
        <f t="shared" si="115"/>
        <v>9.789470871061809</v>
      </c>
      <c r="BJ235" s="20">
        <f t="shared" si="116"/>
        <v>5.274793803597703</v>
      </c>
      <c r="BK235" s="35"/>
      <c r="BL235" s="19"/>
      <c r="BM235" s="40"/>
      <c r="BN235" s="44">
        <f t="shared" si="119"/>
        <v>230</v>
      </c>
      <c r="BO235" s="32">
        <f>LENGTH1-BH235</f>
        <v>4.731026832860209</v>
      </c>
      <c r="BP235" s="20">
        <f>LENGTH2-BI235</f>
        <v>14.29352912893819</v>
      </c>
      <c r="BQ235" s="20">
        <f>LENGTH3-BJ235</f>
        <v>19.626206196402297</v>
      </c>
      <c r="BR235" s="45"/>
      <c r="BT235" s="39"/>
    </row>
    <row r="236" spans="1:72" ht="12.75">
      <c r="A236">
        <f t="shared" si="108"/>
        <v>230</v>
      </c>
      <c r="B236">
        <v>-4.0431</v>
      </c>
      <c r="C236">
        <v>-77.9813</v>
      </c>
      <c r="D236">
        <v>93.3481</v>
      </c>
      <c r="E236" s="1">
        <f t="shared" si="109"/>
        <v>0.36433101707101473</v>
      </c>
      <c r="G236">
        <v>44.4654</v>
      </c>
      <c r="H236">
        <v>-87.395</v>
      </c>
      <c r="I236">
        <v>86.1514</v>
      </c>
      <c r="J236" s="1">
        <f t="shared" si="110"/>
        <v>0.36433101707101206</v>
      </c>
      <c r="L236">
        <v>10.2027</v>
      </c>
      <c r="M236">
        <v>-128.4432</v>
      </c>
      <c r="N236">
        <v>82.6531</v>
      </c>
      <c r="O236" s="1">
        <f t="shared" si="111"/>
        <v>0.3643310170710024</v>
      </c>
      <c r="Q236">
        <v>5.8178</v>
      </c>
      <c r="R236">
        <v>-83.5915</v>
      </c>
      <c r="S236">
        <v>14.3843</v>
      </c>
      <c r="T236" s="1">
        <f t="shared" si="112"/>
        <v>0.3644176175763216</v>
      </c>
      <c r="V236" s="1">
        <f t="shared" si="90"/>
        <v>5.8178</v>
      </c>
      <c r="W236" s="1">
        <f t="shared" si="91"/>
        <v>-83.5915</v>
      </c>
      <c r="X236" s="1">
        <f t="shared" si="92"/>
        <v>307.625</v>
      </c>
      <c r="Y236" s="1">
        <f t="shared" si="113"/>
        <v>0.3644176175763216</v>
      </c>
      <c r="AA236" s="1">
        <f t="shared" si="93"/>
        <v>214.57702944737585</v>
      </c>
      <c r="AB236" s="1">
        <f t="shared" si="94"/>
        <v>224.85252743736282</v>
      </c>
      <c r="AC236" s="1">
        <f t="shared" si="95"/>
        <v>229.44118664814738</v>
      </c>
      <c r="AE236" s="1">
        <f t="shared" si="96"/>
        <v>49.93480560520888</v>
      </c>
      <c r="AF236" s="1">
        <f t="shared" si="97"/>
        <v>53.582883810224324</v>
      </c>
      <c r="AG236" s="1">
        <f t="shared" si="98"/>
        <v>53.513822459715946</v>
      </c>
      <c r="AI236" s="1">
        <f t="shared" si="99"/>
        <v>86.96924413766344</v>
      </c>
      <c r="AJ236" s="1">
        <f t="shared" si="100"/>
        <v>80.05457064125994</v>
      </c>
      <c r="AK236" s="1">
        <f t="shared" si="101"/>
        <v>78.67264412330009</v>
      </c>
      <c r="AN236" s="15">
        <f t="shared" si="102"/>
        <v>3.628864448156348</v>
      </c>
      <c r="AO236" s="15">
        <f t="shared" si="103"/>
        <v>32.107325610578265</v>
      </c>
      <c r="AP236" s="15">
        <f t="shared" si="104"/>
        <v>7.965753244516614</v>
      </c>
      <c r="AS236">
        <v>17</v>
      </c>
      <c r="AT236" s="1">
        <v>231.61</v>
      </c>
      <c r="AU236" s="1">
        <v>231.71</v>
      </c>
      <c r="AV236" s="1">
        <v>230.651</v>
      </c>
      <c r="BB236" s="24">
        <f t="shared" si="117"/>
        <v>231</v>
      </c>
      <c r="BC236" s="32">
        <f t="shared" si="105"/>
        <v>214.57702944737585</v>
      </c>
      <c r="BD236" s="1">
        <f t="shared" si="106"/>
        <v>224.85252743736282</v>
      </c>
      <c r="BE236" s="1">
        <f t="shared" si="107"/>
        <v>229.44118664814738</v>
      </c>
      <c r="BG236" s="24">
        <f t="shared" si="118"/>
        <v>231</v>
      </c>
      <c r="BH236" s="32">
        <f t="shared" si="114"/>
        <v>19.411970552624155</v>
      </c>
      <c r="BI236" s="20">
        <f t="shared" si="115"/>
        <v>9.789472562637172</v>
      </c>
      <c r="BJ236" s="20">
        <f t="shared" si="116"/>
        <v>5.274813351852629</v>
      </c>
      <c r="BK236" s="35"/>
      <c r="BL236" s="19"/>
      <c r="BM236" s="40"/>
      <c r="BN236" s="44">
        <f t="shared" si="119"/>
        <v>231</v>
      </c>
      <c r="BO236" s="32">
        <f>LENGTH1-BH236</f>
        <v>4.731029447375846</v>
      </c>
      <c r="BP236" s="20">
        <f>LENGTH2-BI236</f>
        <v>14.293527437362826</v>
      </c>
      <c r="BQ236" s="20">
        <f>LENGTH3-BJ236</f>
        <v>19.62618664814737</v>
      </c>
      <c r="BR236" s="45"/>
      <c r="BT236" s="39"/>
    </row>
    <row r="237" spans="1:72" ht="12.75">
      <c r="A237">
        <f t="shared" si="108"/>
        <v>231</v>
      </c>
      <c r="B237">
        <v>-4.2253</v>
      </c>
      <c r="C237">
        <v>-78.2969</v>
      </c>
      <c r="D237">
        <v>93.3481</v>
      </c>
      <c r="E237" s="1">
        <f t="shared" si="109"/>
        <v>0.36441761757630925</v>
      </c>
      <c r="G237">
        <v>44.2832</v>
      </c>
      <c r="H237">
        <v>-87.7106</v>
      </c>
      <c r="I237">
        <v>86.1514</v>
      </c>
      <c r="J237" s="1">
        <f t="shared" si="110"/>
        <v>0.3644176175763224</v>
      </c>
      <c r="L237">
        <v>10.0205</v>
      </c>
      <c r="M237">
        <v>-128.7588</v>
      </c>
      <c r="N237">
        <v>82.6531</v>
      </c>
      <c r="O237" s="1">
        <f t="shared" si="111"/>
        <v>0.36441761757633384</v>
      </c>
      <c r="Q237">
        <v>5.6356</v>
      </c>
      <c r="R237">
        <v>-83.9071</v>
      </c>
      <c r="S237">
        <v>14.3843</v>
      </c>
      <c r="T237" s="1">
        <f t="shared" si="112"/>
        <v>0.3644176175763216</v>
      </c>
      <c r="V237" s="1">
        <f t="shared" si="90"/>
        <v>5.6356</v>
      </c>
      <c r="W237" s="1">
        <f t="shared" si="91"/>
        <v>-83.9071</v>
      </c>
      <c r="X237" s="1">
        <f t="shared" si="92"/>
        <v>307.625</v>
      </c>
      <c r="Y237" s="1">
        <f t="shared" si="113"/>
        <v>0.3644176175763216</v>
      </c>
      <c r="AA237" s="1">
        <f t="shared" si="93"/>
        <v>214.57702944737588</v>
      </c>
      <c r="AB237" s="1">
        <f t="shared" si="94"/>
        <v>224.85252743736282</v>
      </c>
      <c r="AC237" s="1">
        <f t="shared" si="95"/>
        <v>229.44118664814738</v>
      </c>
      <c r="AE237" s="1">
        <f t="shared" si="96"/>
        <v>49.93480560520888</v>
      </c>
      <c r="AF237" s="1">
        <f t="shared" si="97"/>
        <v>53.58288381022433</v>
      </c>
      <c r="AG237" s="1">
        <f t="shared" si="98"/>
        <v>53.51382245971597</v>
      </c>
      <c r="AI237" s="1">
        <f t="shared" si="99"/>
        <v>86.96924413766331</v>
      </c>
      <c r="AJ237" s="1">
        <f t="shared" si="100"/>
        <v>80.05457064125994</v>
      </c>
      <c r="AK237" s="1">
        <f t="shared" si="101"/>
        <v>78.67264412330009</v>
      </c>
      <c r="AN237" s="15">
        <f t="shared" si="102"/>
        <v>3.6288644481563592</v>
      </c>
      <c r="AO237" s="15">
        <f t="shared" si="103"/>
        <v>32.107325610578265</v>
      </c>
      <c r="AP237" s="15">
        <f t="shared" si="104"/>
        <v>7.965753244516611</v>
      </c>
      <c r="AS237">
        <v>16</v>
      </c>
      <c r="AT237" s="1">
        <v>231.757</v>
      </c>
      <c r="AU237" s="1">
        <v>231.857</v>
      </c>
      <c r="AV237" s="1">
        <v>230.798</v>
      </c>
      <c r="BB237" s="24">
        <f t="shared" si="117"/>
        <v>232</v>
      </c>
      <c r="BC237" s="32">
        <f t="shared" si="105"/>
        <v>214.57702944737588</v>
      </c>
      <c r="BD237" s="1">
        <f t="shared" si="106"/>
        <v>224.85252743736282</v>
      </c>
      <c r="BE237" s="1">
        <f t="shared" si="107"/>
        <v>229.44118664814738</v>
      </c>
      <c r="BG237" s="24">
        <f t="shared" si="118"/>
        <v>232</v>
      </c>
      <c r="BH237" s="32">
        <f t="shared" si="114"/>
        <v>19.411970552624126</v>
      </c>
      <c r="BI237" s="20">
        <f t="shared" si="115"/>
        <v>9.789472562637172</v>
      </c>
      <c r="BJ237" s="20">
        <f t="shared" si="116"/>
        <v>5.274813351852629</v>
      </c>
      <c r="BK237" s="35"/>
      <c r="BL237" s="19"/>
      <c r="BM237" s="40"/>
      <c r="BN237" s="44">
        <f t="shared" si="119"/>
        <v>232</v>
      </c>
      <c r="BO237" s="32">
        <f>LENGTH1-BH237</f>
        <v>4.7310294473758745</v>
      </c>
      <c r="BP237" s="20">
        <f>LENGTH2-BI237</f>
        <v>14.293527437362826</v>
      </c>
      <c r="BQ237" s="20">
        <f>LENGTH3-BJ237</f>
        <v>19.62618664814737</v>
      </c>
      <c r="BR237" s="45"/>
      <c r="BT237" s="39"/>
    </row>
    <row r="238" spans="1:72" ht="12.75">
      <c r="A238">
        <f t="shared" si="108"/>
        <v>232</v>
      </c>
      <c r="B238">
        <v>-4.4074</v>
      </c>
      <c r="C238">
        <v>-78.6124</v>
      </c>
      <c r="D238">
        <v>93.3481</v>
      </c>
      <c r="E238" s="1">
        <f t="shared" si="109"/>
        <v>0.36428101789689804</v>
      </c>
      <c r="G238">
        <v>44.101</v>
      </c>
      <c r="H238">
        <v>-88.0262</v>
      </c>
      <c r="I238">
        <v>86.1514</v>
      </c>
      <c r="J238" s="1">
        <f t="shared" si="110"/>
        <v>0.3644176175763224</v>
      </c>
      <c r="L238">
        <v>9.8383</v>
      </c>
      <c r="M238">
        <v>-129.0743</v>
      </c>
      <c r="N238">
        <v>82.6531</v>
      </c>
      <c r="O238" s="1">
        <f t="shared" si="111"/>
        <v>0.3643310170710024</v>
      </c>
      <c r="Q238">
        <v>5.4534</v>
      </c>
      <c r="R238">
        <v>-84.2226</v>
      </c>
      <c r="S238">
        <v>14.3843</v>
      </c>
      <c r="T238" s="1">
        <f t="shared" si="112"/>
        <v>0.36433101707101473</v>
      </c>
      <c r="V238" s="1">
        <f t="shared" si="90"/>
        <v>5.4534</v>
      </c>
      <c r="W238" s="1">
        <f t="shared" si="91"/>
        <v>-84.2226</v>
      </c>
      <c r="X238" s="1">
        <f t="shared" si="92"/>
        <v>307.625</v>
      </c>
      <c r="Y238" s="1">
        <f t="shared" si="113"/>
        <v>0.36433101707101473</v>
      </c>
      <c r="AA238" s="1">
        <f t="shared" si="93"/>
        <v>214.57702485189324</v>
      </c>
      <c r="AB238" s="1">
        <f t="shared" si="94"/>
        <v>224.8525291289382</v>
      </c>
      <c r="AC238" s="1">
        <f t="shared" si="95"/>
        <v>229.44118664814738</v>
      </c>
      <c r="AE238" s="1">
        <f t="shared" si="96"/>
        <v>49.93472731366418</v>
      </c>
      <c r="AF238" s="1">
        <f t="shared" si="97"/>
        <v>53.58280720333714</v>
      </c>
      <c r="AG238" s="1">
        <f t="shared" si="98"/>
        <v>53.513795839017064</v>
      </c>
      <c r="AI238" s="1">
        <f t="shared" si="99"/>
        <v>86.96926731366722</v>
      </c>
      <c r="AJ238" s="1">
        <f t="shared" si="100"/>
        <v>80.05456818302987</v>
      </c>
      <c r="AK238" s="1">
        <f t="shared" si="101"/>
        <v>78.67264412330009</v>
      </c>
      <c r="AN238" s="15">
        <f t="shared" si="102"/>
        <v>3.6288580000440414</v>
      </c>
      <c r="AO238" s="15">
        <f t="shared" si="103"/>
        <v>32.10736350974626</v>
      </c>
      <c r="AP238" s="15">
        <f t="shared" si="104"/>
        <v>7.965671832928892</v>
      </c>
      <c r="AS238">
        <v>15</v>
      </c>
      <c r="AT238" s="1">
        <v>231.904</v>
      </c>
      <c r="AU238" s="1">
        <v>232.004</v>
      </c>
      <c r="AV238" s="1">
        <v>230.944</v>
      </c>
      <c r="BB238" s="24">
        <f t="shared" si="117"/>
        <v>233</v>
      </c>
      <c r="BC238" s="32">
        <f t="shared" si="105"/>
        <v>214.57702485189324</v>
      </c>
      <c r="BD238" s="1">
        <f t="shared" si="106"/>
        <v>224.8525291289382</v>
      </c>
      <c r="BE238" s="1">
        <f t="shared" si="107"/>
        <v>229.44118664814738</v>
      </c>
      <c r="BG238" s="24">
        <f t="shared" si="118"/>
        <v>233</v>
      </c>
      <c r="BH238" s="32">
        <f t="shared" si="114"/>
        <v>19.411975148106762</v>
      </c>
      <c r="BI238" s="20">
        <f t="shared" si="115"/>
        <v>9.789470871061809</v>
      </c>
      <c r="BJ238" s="20">
        <f t="shared" si="116"/>
        <v>5.274813351852629</v>
      </c>
      <c r="BK238" s="35"/>
      <c r="BL238" s="19"/>
      <c r="BM238" s="40"/>
      <c r="BN238" s="44">
        <f t="shared" si="119"/>
        <v>233</v>
      </c>
      <c r="BO238" s="32">
        <f>LENGTH1-BH238</f>
        <v>4.731024851893238</v>
      </c>
      <c r="BP238" s="20">
        <f>LENGTH2-BI238</f>
        <v>14.29352912893819</v>
      </c>
      <c r="BQ238" s="20">
        <f>LENGTH3-BJ238</f>
        <v>19.62618664814737</v>
      </c>
      <c r="BR238" s="45"/>
      <c r="BT238" s="39"/>
    </row>
    <row r="239" spans="1:72" ht="12.75">
      <c r="A239">
        <f t="shared" si="108"/>
        <v>233</v>
      </c>
      <c r="B239">
        <v>-4.5897</v>
      </c>
      <c r="C239">
        <v>-78.928</v>
      </c>
      <c r="D239">
        <v>93.3481</v>
      </c>
      <c r="E239" s="1">
        <f t="shared" si="109"/>
        <v>0.36446762544840944</v>
      </c>
      <c r="G239">
        <v>43.9188</v>
      </c>
      <c r="H239">
        <v>-88.3417</v>
      </c>
      <c r="I239">
        <v>86.1514</v>
      </c>
      <c r="J239" s="1">
        <f t="shared" si="110"/>
        <v>0.3643310170710156</v>
      </c>
      <c r="L239">
        <v>9.6561</v>
      </c>
      <c r="M239">
        <v>-129.3899</v>
      </c>
      <c r="N239">
        <v>82.6531</v>
      </c>
      <c r="O239" s="1">
        <f t="shared" si="111"/>
        <v>0.36441761757633384</v>
      </c>
      <c r="Q239">
        <v>5.2712</v>
      </c>
      <c r="R239">
        <v>-84.5382</v>
      </c>
      <c r="S239">
        <v>14.3843</v>
      </c>
      <c r="T239" s="1">
        <f t="shared" si="112"/>
        <v>0.3644176175763216</v>
      </c>
      <c r="V239" s="1">
        <f t="shared" si="90"/>
        <v>5.2712</v>
      </c>
      <c r="W239" s="1">
        <f t="shared" si="91"/>
        <v>-84.5382</v>
      </c>
      <c r="X239" s="1">
        <f t="shared" si="92"/>
        <v>307.625</v>
      </c>
      <c r="Y239" s="1">
        <f t="shared" si="113"/>
        <v>0.3644176175763216</v>
      </c>
      <c r="AA239" s="1">
        <f t="shared" si="93"/>
        <v>214.57702944737588</v>
      </c>
      <c r="AB239" s="1">
        <f t="shared" si="94"/>
        <v>224.85252743736282</v>
      </c>
      <c r="AC239" s="1">
        <f t="shared" si="95"/>
        <v>229.44118664814738</v>
      </c>
      <c r="AE239" s="1">
        <f t="shared" si="96"/>
        <v>49.93480560520888</v>
      </c>
      <c r="AF239" s="1">
        <f t="shared" si="97"/>
        <v>53.582883810224324</v>
      </c>
      <c r="AG239" s="1">
        <f t="shared" si="98"/>
        <v>53.51382245971597</v>
      </c>
      <c r="AI239" s="1">
        <f t="shared" si="99"/>
        <v>86.96924413766331</v>
      </c>
      <c r="AJ239" s="1">
        <f t="shared" si="100"/>
        <v>80.05457064125994</v>
      </c>
      <c r="AK239" s="1">
        <f t="shared" si="101"/>
        <v>78.67264412330009</v>
      </c>
      <c r="AN239" s="15">
        <f t="shared" si="102"/>
        <v>3.6288644481563592</v>
      </c>
      <c r="AO239" s="15">
        <f t="shared" si="103"/>
        <v>32.107325610578265</v>
      </c>
      <c r="AP239" s="15">
        <f t="shared" si="104"/>
        <v>7.965753244516611</v>
      </c>
      <c r="AS239">
        <v>14</v>
      </c>
      <c r="AT239" s="1">
        <v>232.051</v>
      </c>
      <c r="AU239" s="1">
        <v>232.151</v>
      </c>
      <c r="AV239" s="1">
        <v>231.091</v>
      </c>
      <c r="BB239" s="24">
        <f t="shared" si="117"/>
        <v>234</v>
      </c>
      <c r="BC239" s="32">
        <f t="shared" si="105"/>
        <v>214.57702944737588</v>
      </c>
      <c r="BD239" s="1">
        <f t="shared" si="106"/>
        <v>224.85252743736282</v>
      </c>
      <c r="BE239" s="1">
        <f t="shared" si="107"/>
        <v>229.44118664814738</v>
      </c>
      <c r="BG239" s="24">
        <f t="shared" si="118"/>
        <v>234</v>
      </c>
      <c r="BH239" s="32">
        <f t="shared" si="114"/>
        <v>19.411970552624126</v>
      </c>
      <c r="BI239" s="20">
        <f t="shared" si="115"/>
        <v>9.789472562637172</v>
      </c>
      <c r="BJ239" s="20">
        <f t="shared" si="116"/>
        <v>5.274813351852629</v>
      </c>
      <c r="BK239" s="35"/>
      <c r="BL239" s="19"/>
      <c r="BM239" s="40"/>
      <c r="BN239" s="44">
        <f t="shared" si="119"/>
        <v>234</v>
      </c>
      <c r="BO239" s="32">
        <f>LENGTH1-BH239</f>
        <v>4.7310294473758745</v>
      </c>
      <c r="BP239" s="20">
        <f>LENGTH2-BI239</f>
        <v>14.293527437362826</v>
      </c>
      <c r="BQ239" s="20">
        <f>LENGTH3-BJ239</f>
        <v>19.62618664814737</v>
      </c>
      <c r="BR239" s="45"/>
      <c r="BT239" s="39"/>
    </row>
    <row r="240" spans="1:72" ht="12.75">
      <c r="A240">
        <f t="shared" si="108"/>
        <v>234</v>
      </c>
      <c r="B240">
        <v>-4.7718</v>
      </c>
      <c r="C240">
        <v>-79.2436</v>
      </c>
      <c r="D240">
        <v>93.3481</v>
      </c>
      <c r="E240" s="1">
        <f t="shared" si="109"/>
        <v>0.3643676302856803</v>
      </c>
      <c r="G240">
        <v>43.7367</v>
      </c>
      <c r="H240">
        <v>-88.6573</v>
      </c>
      <c r="I240">
        <v>86.1514</v>
      </c>
      <c r="J240" s="1">
        <f t="shared" si="110"/>
        <v>0.3643676302856794</v>
      </c>
      <c r="L240">
        <v>9.4739</v>
      </c>
      <c r="M240">
        <v>-129.7055</v>
      </c>
      <c r="N240">
        <v>82.6531</v>
      </c>
      <c r="O240" s="1">
        <f t="shared" si="111"/>
        <v>0.36441761757630925</v>
      </c>
      <c r="Q240">
        <v>5.089</v>
      </c>
      <c r="R240">
        <v>-84.8537</v>
      </c>
      <c r="S240">
        <v>14.3843</v>
      </c>
      <c r="T240" s="1">
        <f t="shared" si="112"/>
        <v>0.36433101707101473</v>
      </c>
      <c r="V240" s="1">
        <f t="shared" si="90"/>
        <v>5.089</v>
      </c>
      <c r="W240" s="1">
        <f t="shared" si="91"/>
        <v>-84.8537</v>
      </c>
      <c r="X240" s="1">
        <f t="shared" si="92"/>
        <v>307.625</v>
      </c>
      <c r="Y240" s="1">
        <f t="shared" si="113"/>
        <v>0.36433101707101473</v>
      </c>
      <c r="AA240" s="1">
        <f t="shared" si="93"/>
        <v>214.57702223737752</v>
      </c>
      <c r="AB240" s="1">
        <f t="shared" si="94"/>
        <v>224.85254631693633</v>
      </c>
      <c r="AC240" s="1">
        <f t="shared" si="95"/>
        <v>229.4412061964023</v>
      </c>
      <c r="AE240" s="1">
        <f t="shared" si="96"/>
        <v>49.93480560520888</v>
      </c>
      <c r="AF240" s="1">
        <f t="shared" si="97"/>
        <v>53.582947753646394</v>
      </c>
      <c r="AG240" s="1">
        <f t="shared" si="98"/>
        <v>53.513795839017064</v>
      </c>
      <c r="AI240" s="1">
        <f t="shared" si="99"/>
        <v>86.96928049930982</v>
      </c>
      <c r="AJ240" s="1">
        <f t="shared" si="100"/>
        <v>80.05454320513417</v>
      </c>
      <c r="AK240" s="1">
        <f t="shared" si="101"/>
        <v>78.67261975403098</v>
      </c>
      <c r="AN240" s="15">
        <f t="shared" si="102"/>
        <v>3.6287853304793902</v>
      </c>
      <c r="AO240" s="15">
        <f t="shared" si="103"/>
        <v>32.10743509549238</v>
      </c>
      <c r="AP240" s="15">
        <f t="shared" si="104"/>
        <v>7.965699001656947</v>
      </c>
      <c r="AS240">
        <v>13</v>
      </c>
      <c r="AT240" s="1">
        <v>232.198</v>
      </c>
      <c r="AU240" s="1">
        <v>232.297</v>
      </c>
      <c r="AV240" s="1">
        <v>231.238</v>
      </c>
      <c r="BB240" s="24">
        <f t="shared" si="117"/>
        <v>235</v>
      </c>
      <c r="BC240" s="32">
        <f t="shared" si="105"/>
        <v>214.57702223737752</v>
      </c>
      <c r="BD240" s="1">
        <f t="shared" si="106"/>
        <v>224.85254631693633</v>
      </c>
      <c r="BE240" s="1">
        <f t="shared" si="107"/>
        <v>229.4412061964023</v>
      </c>
      <c r="BG240" s="24">
        <f t="shared" si="118"/>
        <v>235</v>
      </c>
      <c r="BH240" s="32">
        <f t="shared" si="114"/>
        <v>19.411977762622485</v>
      </c>
      <c r="BI240" s="20">
        <f t="shared" si="115"/>
        <v>9.78945368306367</v>
      </c>
      <c r="BJ240" s="20">
        <f t="shared" si="116"/>
        <v>5.274793803597703</v>
      </c>
      <c r="BK240" s="35"/>
      <c r="BL240" s="19"/>
      <c r="BM240" s="40"/>
      <c r="BN240" s="44">
        <f t="shared" si="119"/>
        <v>235</v>
      </c>
      <c r="BO240" s="32">
        <f>LENGTH1-BH240</f>
        <v>4.731022237377516</v>
      </c>
      <c r="BP240" s="20">
        <f>LENGTH2-BI240</f>
        <v>14.293546316936329</v>
      </c>
      <c r="BQ240" s="20">
        <f>LENGTH3-BJ240</f>
        <v>19.626206196402297</v>
      </c>
      <c r="BR240" s="45"/>
      <c r="BT240" s="39"/>
    </row>
    <row r="241" spans="1:72" ht="12.75">
      <c r="A241">
        <f t="shared" si="108"/>
        <v>235</v>
      </c>
      <c r="B241">
        <v>-4.954</v>
      </c>
      <c r="C241">
        <v>-79.5591</v>
      </c>
      <c r="D241">
        <v>93.3481</v>
      </c>
      <c r="E241" s="1">
        <f t="shared" si="109"/>
        <v>0.36433101707101473</v>
      </c>
      <c r="G241">
        <v>43.5545</v>
      </c>
      <c r="H241">
        <v>-88.9728</v>
      </c>
      <c r="I241">
        <v>86.1514</v>
      </c>
      <c r="J241" s="1">
        <f t="shared" si="110"/>
        <v>0.3643310170710156</v>
      </c>
      <c r="L241">
        <v>9.2917</v>
      </c>
      <c r="M241">
        <v>-130.021</v>
      </c>
      <c r="N241">
        <v>82.6531</v>
      </c>
      <c r="O241" s="1">
        <f t="shared" si="111"/>
        <v>0.3643310170710024</v>
      </c>
      <c r="Q241">
        <v>4.9068</v>
      </c>
      <c r="R241">
        <v>-85.1693</v>
      </c>
      <c r="S241">
        <v>14.3843</v>
      </c>
      <c r="T241" s="1">
        <f t="shared" si="112"/>
        <v>0.364417617576322</v>
      </c>
      <c r="V241" s="1">
        <f t="shared" si="90"/>
        <v>4.9068</v>
      </c>
      <c r="W241" s="1">
        <f t="shared" si="91"/>
        <v>-85.1693</v>
      </c>
      <c r="X241" s="1">
        <f t="shared" si="92"/>
        <v>307.625</v>
      </c>
      <c r="Y241" s="1">
        <f t="shared" si="113"/>
        <v>0.364417617576322</v>
      </c>
      <c r="AA241" s="1">
        <f t="shared" si="93"/>
        <v>214.57702485189324</v>
      </c>
      <c r="AB241" s="1">
        <f t="shared" si="94"/>
        <v>224.8525446253611</v>
      </c>
      <c r="AC241" s="1">
        <f t="shared" si="95"/>
        <v>229.44118664814738</v>
      </c>
      <c r="AE241" s="1">
        <f t="shared" si="96"/>
        <v>49.93480560520888</v>
      </c>
      <c r="AF241" s="1">
        <f t="shared" si="97"/>
        <v>53.58294775364639</v>
      </c>
      <c r="AG241" s="1">
        <f t="shared" si="98"/>
        <v>53.51379583901705</v>
      </c>
      <c r="AI241" s="1">
        <f t="shared" si="99"/>
        <v>86.96926731366722</v>
      </c>
      <c r="AJ241" s="1">
        <f t="shared" si="100"/>
        <v>80.05454566335754</v>
      </c>
      <c r="AK241" s="1">
        <f t="shared" si="101"/>
        <v>78.67264412330009</v>
      </c>
      <c r="AN241" s="15">
        <f t="shared" si="102"/>
        <v>3.6288834990295107</v>
      </c>
      <c r="AO241" s="15">
        <f t="shared" si="103"/>
        <v>32.10737101529948</v>
      </c>
      <c r="AP241" s="15">
        <f t="shared" si="104"/>
        <v>7.965671832928889</v>
      </c>
      <c r="AS241">
        <v>12</v>
      </c>
      <c r="AT241" s="1">
        <v>232.345</v>
      </c>
      <c r="AU241" s="1">
        <v>232.444</v>
      </c>
      <c r="AV241" s="1">
        <v>231.385</v>
      </c>
      <c r="BB241" s="24">
        <f t="shared" si="117"/>
        <v>236</v>
      </c>
      <c r="BC241" s="32">
        <f t="shared" si="105"/>
        <v>214.57702485189324</v>
      </c>
      <c r="BD241" s="1">
        <f t="shared" si="106"/>
        <v>224.8525446253611</v>
      </c>
      <c r="BE241" s="1">
        <f t="shared" si="107"/>
        <v>229.44118664814738</v>
      </c>
      <c r="BG241" s="24">
        <f t="shared" si="118"/>
        <v>236</v>
      </c>
      <c r="BH241" s="32">
        <f t="shared" si="114"/>
        <v>19.411975148106762</v>
      </c>
      <c r="BI241" s="20">
        <f t="shared" si="115"/>
        <v>9.78945537463889</v>
      </c>
      <c r="BJ241" s="20">
        <f t="shared" si="116"/>
        <v>5.274813351852629</v>
      </c>
      <c r="BK241" s="35"/>
      <c r="BL241" s="19"/>
      <c r="BM241" s="40"/>
      <c r="BN241" s="44">
        <f t="shared" si="119"/>
        <v>236</v>
      </c>
      <c r="BO241" s="32">
        <f>LENGTH1-BH241</f>
        <v>4.731024851893238</v>
      </c>
      <c r="BP241" s="20">
        <f>LENGTH2-BI241</f>
        <v>14.293544625361108</v>
      </c>
      <c r="BQ241" s="20">
        <f>LENGTH3-BJ241</f>
        <v>19.62618664814737</v>
      </c>
      <c r="BR241" s="45"/>
      <c r="BT241" s="39"/>
    </row>
    <row r="242" spans="1:72" ht="12.75">
      <c r="A242">
        <f t="shared" si="108"/>
        <v>236</v>
      </c>
      <c r="B242">
        <v>-5.1362</v>
      </c>
      <c r="C242">
        <v>-79.8747</v>
      </c>
      <c r="D242">
        <v>93.3481</v>
      </c>
      <c r="E242" s="1">
        <f t="shared" si="109"/>
        <v>0.3644176175763216</v>
      </c>
      <c r="G242">
        <v>43.3723</v>
      </c>
      <c r="H242">
        <v>-89.2884</v>
      </c>
      <c r="I242">
        <v>86.1514</v>
      </c>
      <c r="J242" s="1">
        <f t="shared" si="110"/>
        <v>0.3644176175763066</v>
      </c>
      <c r="L242">
        <v>9.1095</v>
      </c>
      <c r="M242">
        <v>-130.3366</v>
      </c>
      <c r="N242">
        <v>82.6531</v>
      </c>
      <c r="O242" s="1">
        <f t="shared" si="111"/>
        <v>0.36441761757633384</v>
      </c>
      <c r="Q242">
        <v>4.7246</v>
      </c>
      <c r="R242">
        <v>-85.4849</v>
      </c>
      <c r="S242">
        <v>14.3843</v>
      </c>
      <c r="T242" s="1">
        <f t="shared" si="112"/>
        <v>0.36441761757630925</v>
      </c>
      <c r="V242" s="1">
        <f t="shared" si="90"/>
        <v>4.7246</v>
      </c>
      <c r="W242" s="1">
        <f t="shared" si="91"/>
        <v>-85.4849</v>
      </c>
      <c r="X242" s="1">
        <f t="shared" si="92"/>
        <v>307.625</v>
      </c>
      <c r="Y242" s="1">
        <f t="shared" si="113"/>
        <v>0.36441761757630925</v>
      </c>
      <c r="AA242" s="1">
        <f t="shared" si="93"/>
        <v>214.57702485189324</v>
      </c>
      <c r="AB242" s="1">
        <f t="shared" si="94"/>
        <v>224.8525446253611</v>
      </c>
      <c r="AC242" s="1">
        <f t="shared" si="95"/>
        <v>229.44118664814738</v>
      </c>
      <c r="AE242" s="1">
        <f t="shared" si="96"/>
        <v>49.93480560520888</v>
      </c>
      <c r="AF242" s="1">
        <f t="shared" si="97"/>
        <v>53.58294775364641</v>
      </c>
      <c r="AG242" s="1">
        <f t="shared" si="98"/>
        <v>53.513795839017064</v>
      </c>
      <c r="AI242" s="1">
        <f t="shared" si="99"/>
        <v>86.96926731366722</v>
      </c>
      <c r="AJ242" s="1">
        <f t="shared" si="100"/>
        <v>80.05454566335754</v>
      </c>
      <c r="AK242" s="1">
        <f t="shared" si="101"/>
        <v>78.67264412330009</v>
      </c>
      <c r="AN242" s="15">
        <f t="shared" si="102"/>
        <v>3.628883499029499</v>
      </c>
      <c r="AO242" s="15">
        <f t="shared" si="103"/>
        <v>32.107371015299485</v>
      </c>
      <c r="AP242" s="15">
        <f t="shared" si="104"/>
        <v>7.965671832928893</v>
      </c>
      <c r="AS242">
        <v>11</v>
      </c>
      <c r="AT242" s="1">
        <v>232.492</v>
      </c>
      <c r="AU242" s="1">
        <v>232.591</v>
      </c>
      <c r="AV242" s="1">
        <v>231.532</v>
      </c>
      <c r="BB242" s="24">
        <f t="shared" si="117"/>
        <v>237</v>
      </c>
      <c r="BC242" s="32">
        <f t="shared" si="105"/>
        <v>214.57702485189324</v>
      </c>
      <c r="BD242" s="1">
        <f t="shared" si="106"/>
        <v>224.8525446253611</v>
      </c>
      <c r="BE242" s="1">
        <f t="shared" si="107"/>
        <v>229.44118664814738</v>
      </c>
      <c r="BG242" s="24">
        <f t="shared" si="118"/>
        <v>237</v>
      </c>
      <c r="BH242" s="32">
        <f t="shared" si="114"/>
        <v>19.411975148106762</v>
      </c>
      <c r="BI242" s="20">
        <f t="shared" si="115"/>
        <v>9.78945537463889</v>
      </c>
      <c r="BJ242" s="20">
        <f t="shared" si="116"/>
        <v>5.274813351852629</v>
      </c>
      <c r="BK242" s="35"/>
      <c r="BL242" s="19"/>
      <c r="BM242" s="40"/>
      <c r="BN242" s="44">
        <f t="shared" si="119"/>
        <v>237</v>
      </c>
      <c r="BO242" s="32">
        <f>LENGTH1-BH242</f>
        <v>4.731024851893238</v>
      </c>
      <c r="BP242" s="20">
        <f>LENGTH2-BI242</f>
        <v>14.293544625361108</v>
      </c>
      <c r="BQ242" s="20">
        <f>LENGTH3-BJ242</f>
        <v>19.62618664814737</v>
      </c>
      <c r="BR242" s="45"/>
      <c r="BT242" s="39"/>
    </row>
    <row r="243" spans="1:72" ht="12.75">
      <c r="A243">
        <f t="shared" si="108"/>
        <v>237</v>
      </c>
      <c r="B243">
        <v>-5.3184</v>
      </c>
      <c r="C243">
        <v>-80.1902</v>
      </c>
      <c r="D243">
        <v>93.3481</v>
      </c>
      <c r="E243" s="1">
        <f t="shared" si="109"/>
        <v>0.36433101707101473</v>
      </c>
      <c r="G243">
        <v>43.1901</v>
      </c>
      <c r="H243">
        <v>-89.604</v>
      </c>
      <c r="I243">
        <v>86.1514</v>
      </c>
      <c r="J243" s="1">
        <f t="shared" si="110"/>
        <v>0.3644176175763224</v>
      </c>
      <c r="L243">
        <v>8.9274</v>
      </c>
      <c r="M243">
        <v>-130.6521</v>
      </c>
      <c r="N243">
        <v>82.6531</v>
      </c>
      <c r="O243" s="1">
        <f t="shared" si="111"/>
        <v>0.36428101789688566</v>
      </c>
      <c r="Q243">
        <v>4.5425</v>
      </c>
      <c r="R243">
        <v>-85.8004</v>
      </c>
      <c r="S243">
        <v>14.3843</v>
      </c>
      <c r="T243" s="1">
        <f t="shared" si="112"/>
        <v>0.36428101789689754</v>
      </c>
      <c r="V243" s="1">
        <f t="shared" si="90"/>
        <v>4.5425</v>
      </c>
      <c r="W243" s="1">
        <f t="shared" si="91"/>
        <v>-85.8004</v>
      </c>
      <c r="X243" s="1">
        <f t="shared" si="92"/>
        <v>307.625</v>
      </c>
      <c r="Y243" s="1">
        <f t="shared" si="113"/>
        <v>0.36428101789689754</v>
      </c>
      <c r="AA243" s="1">
        <f t="shared" si="93"/>
        <v>214.57702944737585</v>
      </c>
      <c r="AB243" s="1">
        <f t="shared" si="94"/>
        <v>224.8525291289382</v>
      </c>
      <c r="AC243" s="1">
        <f t="shared" si="95"/>
        <v>229.44118664814738</v>
      </c>
      <c r="AE243" s="1">
        <f t="shared" si="96"/>
        <v>49.93482445728632</v>
      </c>
      <c r="AF243" s="1">
        <f t="shared" si="97"/>
        <v>53.58280720333715</v>
      </c>
      <c r="AG243" s="1">
        <f t="shared" si="98"/>
        <v>53.513822459715946</v>
      </c>
      <c r="AI243" s="1">
        <f t="shared" si="99"/>
        <v>86.96924413766344</v>
      </c>
      <c r="AJ243" s="1">
        <f t="shared" si="100"/>
        <v>80.05456818302987</v>
      </c>
      <c r="AK243" s="1">
        <f t="shared" si="101"/>
        <v>78.67264412330009</v>
      </c>
      <c r="AN243" s="15">
        <f t="shared" si="102"/>
        <v>3.6288430931958104</v>
      </c>
      <c r="AO243" s="15">
        <f t="shared" si="103"/>
        <v>32.10736350974624</v>
      </c>
      <c r="AP243" s="15">
        <f t="shared" si="104"/>
        <v>7.965753244516614</v>
      </c>
      <c r="AS243">
        <v>10</v>
      </c>
      <c r="AT243" s="1">
        <v>232.639</v>
      </c>
      <c r="AU243" s="1">
        <v>232.737</v>
      </c>
      <c r="AV243" s="1">
        <v>231.679</v>
      </c>
      <c r="BB243" s="24">
        <f t="shared" si="117"/>
        <v>238</v>
      </c>
      <c r="BC243" s="32">
        <f t="shared" si="105"/>
        <v>214.57702944737585</v>
      </c>
      <c r="BD243" s="1">
        <f t="shared" si="106"/>
        <v>224.8525291289382</v>
      </c>
      <c r="BE243" s="1">
        <f t="shared" si="107"/>
        <v>229.44118664814738</v>
      </c>
      <c r="BG243" s="24">
        <f t="shared" si="118"/>
        <v>238</v>
      </c>
      <c r="BH243" s="32">
        <f t="shared" si="114"/>
        <v>19.411970552624155</v>
      </c>
      <c r="BI243" s="20">
        <f t="shared" si="115"/>
        <v>9.789470871061809</v>
      </c>
      <c r="BJ243" s="20">
        <f t="shared" si="116"/>
        <v>5.274813351852629</v>
      </c>
      <c r="BK243" s="35"/>
      <c r="BL243" s="19"/>
      <c r="BM243" s="40"/>
      <c r="BN243" s="44">
        <f t="shared" si="119"/>
        <v>238</v>
      </c>
      <c r="BO243" s="32">
        <f>LENGTH1-BH243</f>
        <v>4.731029447375846</v>
      </c>
      <c r="BP243" s="20">
        <f>LENGTH2-BI243</f>
        <v>14.29352912893819</v>
      </c>
      <c r="BQ243" s="20">
        <f>LENGTH3-BJ243</f>
        <v>19.62618664814737</v>
      </c>
      <c r="BR243" s="45"/>
      <c r="BT243" s="39"/>
    </row>
    <row r="244" spans="1:72" ht="12.75">
      <c r="A244">
        <f t="shared" si="108"/>
        <v>238</v>
      </c>
      <c r="B244">
        <v>-5.5006</v>
      </c>
      <c r="C244">
        <v>-80.5058</v>
      </c>
      <c r="D244">
        <v>93.3481</v>
      </c>
      <c r="E244" s="1">
        <f t="shared" si="109"/>
        <v>0.3644176175763097</v>
      </c>
      <c r="G244">
        <v>43.0079</v>
      </c>
      <c r="H244">
        <v>-89.9195</v>
      </c>
      <c r="I244">
        <v>86.1514</v>
      </c>
      <c r="J244" s="1">
        <f t="shared" si="110"/>
        <v>0.3643310170710156</v>
      </c>
      <c r="L244">
        <v>8.7452</v>
      </c>
      <c r="M244">
        <v>-130.9677</v>
      </c>
      <c r="N244">
        <v>82.6531</v>
      </c>
      <c r="O244" s="1">
        <f t="shared" si="111"/>
        <v>0.36441761757633384</v>
      </c>
      <c r="Q244">
        <v>4.3603</v>
      </c>
      <c r="R244">
        <v>-86.116</v>
      </c>
      <c r="S244">
        <v>14.3843</v>
      </c>
      <c r="T244" s="1">
        <f t="shared" si="112"/>
        <v>0.364417617576322</v>
      </c>
      <c r="V244" s="1">
        <f t="shared" si="90"/>
        <v>4.3603</v>
      </c>
      <c r="W244" s="1">
        <f t="shared" si="91"/>
        <v>-86.116</v>
      </c>
      <c r="X244" s="1">
        <f t="shared" si="92"/>
        <v>307.625</v>
      </c>
      <c r="Y244" s="1">
        <f t="shared" si="113"/>
        <v>0.364417617576322</v>
      </c>
      <c r="AA244" s="1">
        <f t="shared" si="93"/>
        <v>214.57702944737588</v>
      </c>
      <c r="AB244" s="1">
        <f t="shared" si="94"/>
        <v>224.85252743736282</v>
      </c>
      <c r="AC244" s="1">
        <f t="shared" si="95"/>
        <v>229.44118664814738</v>
      </c>
      <c r="AE244" s="1">
        <f t="shared" si="96"/>
        <v>49.93480560520888</v>
      </c>
      <c r="AF244" s="1">
        <f t="shared" si="97"/>
        <v>53.582883810224324</v>
      </c>
      <c r="AG244" s="1">
        <f t="shared" si="98"/>
        <v>53.51382245971597</v>
      </c>
      <c r="AI244" s="1">
        <f t="shared" si="99"/>
        <v>86.96924413766331</v>
      </c>
      <c r="AJ244" s="1">
        <f t="shared" si="100"/>
        <v>80.05457064125994</v>
      </c>
      <c r="AK244" s="1">
        <f t="shared" si="101"/>
        <v>78.67264412330009</v>
      </c>
      <c r="AN244" s="15">
        <f t="shared" si="102"/>
        <v>3.6288644481563592</v>
      </c>
      <c r="AO244" s="15">
        <f t="shared" si="103"/>
        <v>32.107325610578265</v>
      </c>
      <c r="AP244" s="15">
        <f t="shared" si="104"/>
        <v>7.965753244516611</v>
      </c>
      <c r="AS244">
        <v>9</v>
      </c>
      <c r="AT244" s="1">
        <v>232.713</v>
      </c>
      <c r="AU244" s="1">
        <v>232.811</v>
      </c>
      <c r="AV244" s="1">
        <v>231.752</v>
      </c>
      <c r="BB244" s="24">
        <f t="shared" si="117"/>
        <v>239</v>
      </c>
      <c r="BC244" s="32">
        <f t="shared" si="105"/>
        <v>214.57702944737588</v>
      </c>
      <c r="BD244" s="1">
        <f t="shared" si="106"/>
        <v>224.85252743736282</v>
      </c>
      <c r="BE244" s="1">
        <f t="shared" si="107"/>
        <v>229.44118664814738</v>
      </c>
      <c r="BG244" s="24">
        <f t="shared" si="118"/>
        <v>239</v>
      </c>
      <c r="BH244" s="32">
        <f t="shared" si="114"/>
        <v>19.411970552624126</v>
      </c>
      <c r="BI244" s="20">
        <f t="shared" si="115"/>
        <v>9.789472562637172</v>
      </c>
      <c r="BJ244" s="20">
        <f t="shared" si="116"/>
        <v>5.274813351852629</v>
      </c>
      <c r="BK244" s="35"/>
      <c r="BL244" s="19"/>
      <c r="BM244" s="40"/>
      <c r="BN244" s="44">
        <f t="shared" si="119"/>
        <v>239</v>
      </c>
      <c r="BO244" s="32">
        <f>LENGTH1-BH244</f>
        <v>4.7310294473758745</v>
      </c>
      <c r="BP244" s="20">
        <f>LENGTH2-BI244</f>
        <v>14.293527437362826</v>
      </c>
      <c r="BQ244" s="20">
        <f>LENGTH3-BJ244</f>
        <v>19.62618664814737</v>
      </c>
      <c r="BR244" s="45"/>
      <c r="BT244" s="39"/>
    </row>
    <row r="245" spans="1:72" ht="12.75">
      <c r="A245">
        <f t="shared" si="108"/>
        <v>239</v>
      </c>
      <c r="B245">
        <v>-5.6828</v>
      </c>
      <c r="C245">
        <v>-80.8213</v>
      </c>
      <c r="D245">
        <v>93.3481</v>
      </c>
      <c r="E245" s="1">
        <f t="shared" si="109"/>
        <v>0.36433101707101473</v>
      </c>
      <c r="G245">
        <v>42.8257</v>
      </c>
      <c r="H245">
        <v>-90.2351</v>
      </c>
      <c r="I245">
        <v>86.1514</v>
      </c>
      <c r="J245" s="1">
        <f t="shared" si="110"/>
        <v>0.3644176175763224</v>
      </c>
      <c r="L245">
        <v>8.563</v>
      </c>
      <c r="M245">
        <v>-131.2832</v>
      </c>
      <c r="N245">
        <v>82.6531</v>
      </c>
      <c r="O245" s="1">
        <f t="shared" si="111"/>
        <v>0.3643310170710024</v>
      </c>
      <c r="Q245">
        <v>4.1781</v>
      </c>
      <c r="R245">
        <v>-86.4315</v>
      </c>
      <c r="S245">
        <v>14.3843</v>
      </c>
      <c r="T245" s="1">
        <f t="shared" si="112"/>
        <v>0.36433101707101473</v>
      </c>
      <c r="V245" s="1">
        <f t="shared" si="90"/>
        <v>4.1781</v>
      </c>
      <c r="W245" s="1">
        <f t="shared" si="91"/>
        <v>-86.4315</v>
      </c>
      <c r="X245" s="1">
        <f t="shared" si="92"/>
        <v>307.625</v>
      </c>
      <c r="Y245" s="1">
        <f t="shared" si="113"/>
        <v>0.36433101707101473</v>
      </c>
      <c r="AA245" s="1">
        <f t="shared" si="93"/>
        <v>214.57702944737588</v>
      </c>
      <c r="AB245" s="1">
        <f t="shared" si="94"/>
        <v>224.8525291289382</v>
      </c>
      <c r="AC245" s="1">
        <f t="shared" si="95"/>
        <v>229.44118664814738</v>
      </c>
      <c r="AE245" s="1">
        <f t="shared" si="96"/>
        <v>49.93482445728632</v>
      </c>
      <c r="AF245" s="1">
        <f t="shared" si="97"/>
        <v>53.58280720333714</v>
      </c>
      <c r="AG245" s="1">
        <f t="shared" si="98"/>
        <v>53.51382245971596</v>
      </c>
      <c r="AI245" s="1">
        <f t="shared" si="99"/>
        <v>86.96924413766331</v>
      </c>
      <c r="AJ245" s="1">
        <f t="shared" si="100"/>
        <v>80.05456818302987</v>
      </c>
      <c r="AK245" s="1">
        <f t="shared" si="101"/>
        <v>78.67264412330009</v>
      </c>
      <c r="AN245" s="15">
        <f t="shared" si="102"/>
        <v>3.628843093195821</v>
      </c>
      <c r="AO245" s="15">
        <f t="shared" si="103"/>
        <v>32.10736350974626</v>
      </c>
      <c r="AP245" s="15">
        <f t="shared" si="104"/>
        <v>7.965753244516611</v>
      </c>
      <c r="AS245">
        <v>8</v>
      </c>
      <c r="AT245" s="1">
        <v>232.786</v>
      </c>
      <c r="AU245" s="1">
        <v>232.884</v>
      </c>
      <c r="AV245" s="1">
        <v>231.825</v>
      </c>
      <c r="BB245" s="24">
        <f t="shared" si="117"/>
        <v>240</v>
      </c>
      <c r="BC245" s="32">
        <f t="shared" si="105"/>
        <v>214.57702944737588</v>
      </c>
      <c r="BD245" s="1">
        <f t="shared" si="106"/>
        <v>224.8525291289382</v>
      </c>
      <c r="BE245" s="1">
        <f t="shared" si="107"/>
        <v>229.44118664814738</v>
      </c>
      <c r="BG245" s="24">
        <f t="shared" si="118"/>
        <v>240</v>
      </c>
      <c r="BH245" s="32">
        <f t="shared" si="114"/>
        <v>19.411970552624126</v>
      </c>
      <c r="BI245" s="20">
        <f t="shared" si="115"/>
        <v>9.789470871061809</v>
      </c>
      <c r="BJ245" s="20">
        <f t="shared" si="116"/>
        <v>5.274813351852629</v>
      </c>
      <c r="BK245" s="35"/>
      <c r="BL245" s="19"/>
      <c r="BM245" s="40"/>
      <c r="BN245" s="44">
        <f t="shared" si="119"/>
        <v>240</v>
      </c>
      <c r="BO245" s="32">
        <f>LENGTH1-BH245</f>
        <v>4.7310294473758745</v>
      </c>
      <c r="BP245" s="20">
        <f>LENGTH2-BI245</f>
        <v>14.29352912893819</v>
      </c>
      <c r="BQ245" s="20">
        <f>LENGTH3-BJ245</f>
        <v>19.62618664814737</v>
      </c>
      <c r="BR245" s="45"/>
      <c r="BT245" s="39"/>
    </row>
    <row r="246" spans="1:72" ht="12.75">
      <c r="A246">
        <f t="shared" si="108"/>
        <v>240</v>
      </c>
      <c r="B246">
        <v>-5.865</v>
      </c>
      <c r="C246">
        <v>-81.1369</v>
      </c>
      <c r="D246">
        <v>93.3481</v>
      </c>
      <c r="E246" s="1">
        <f t="shared" si="109"/>
        <v>0.3644176175763216</v>
      </c>
      <c r="G246">
        <v>42.6435</v>
      </c>
      <c r="H246">
        <v>-90.5507</v>
      </c>
      <c r="I246">
        <v>86.1514</v>
      </c>
      <c r="J246" s="1">
        <f t="shared" si="110"/>
        <v>0.3644176175763189</v>
      </c>
      <c r="L246">
        <v>8.3808</v>
      </c>
      <c r="M246">
        <v>-131.5988</v>
      </c>
      <c r="N246">
        <v>82.6531</v>
      </c>
      <c r="O246" s="1">
        <f t="shared" si="111"/>
        <v>0.36441761757633384</v>
      </c>
      <c r="Q246">
        <v>3.9959</v>
      </c>
      <c r="R246">
        <v>-86.7471</v>
      </c>
      <c r="S246">
        <v>14.3843</v>
      </c>
      <c r="T246" s="1">
        <f t="shared" si="112"/>
        <v>0.3644176175763216</v>
      </c>
      <c r="V246" s="1">
        <f t="shared" si="90"/>
        <v>3.9959</v>
      </c>
      <c r="W246" s="1">
        <f t="shared" si="91"/>
        <v>-86.7471</v>
      </c>
      <c r="X246" s="1">
        <f t="shared" si="92"/>
        <v>307.625</v>
      </c>
      <c r="Y246" s="1">
        <f t="shared" si="113"/>
        <v>0.3644176175763216</v>
      </c>
      <c r="AA246" s="1">
        <f t="shared" si="93"/>
        <v>214.57702944737588</v>
      </c>
      <c r="AB246" s="1">
        <f t="shared" si="94"/>
        <v>224.8525291289382</v>
      </c>
      <c r="AC246" s="1">
        <f t="shared" si="95"/>
        <v>229.44118664814738</v>
      </c>
      <c r="AE246" s="1">
        <f t="shared" si="96"/>
        <v>49.934824457286325</v>
      </c>
      <c r="AF246" s="1">
        <f t="shared" si="97"/>
        <v>53.58280720333716</v>
      </c>
      <c r="AG246" s="1">
        <f t="shared" si="98"/>
        <v>53.51382245971597</v>
      </c>
      <c r="AI246" s="1">
        <f t="shared" si="99"/>
        <v>86.96924413766331</v>
      </c>
      <c r="AJ246" s="1">
        <f t="shared" si="100"/>
        <v>80.05456818302987</v>
      </c>
      <c r="AK246" s="1">
        <f t="shared" si="101"/>
        <v>78.67264412330009</v>
      </c>
      <c r="AN246" s="15">
        <f t="shared" si="102"/>
        <v>3.628843093195822</v>
      </c>
      <c r="AO246" s="15">
        <f t="shared" si="103"/>
        <v>32.10736350974626</v>
      </c>
      <c r="AP246" s="15">
        <f t="shared" si="104"/>
        <v>7.965753244516611</v>
      </c>
      <c r="AS246">
        <v>7</v>
      </c>
      <c r="AT246" s="1">
        <v>233.022</v>
      </c>
      <c r="AU246" s="1">
        <v>233.231</v>
      </c>
      <c r="AV246" s="1">
        <v>232.4</v>
      </c>
      <c r="BB246" s="24">
        <f t="shared" si="117"/>
        <v>241</v>
      </c>
      <c r="BC246" s="32">
        <f t="shared" si="105"/>
        <v>214.57702944737588</v>
      </c>
      <c r="BD246" s="1">
        <f t="shared" si="106"/>
        <v>224.8525291289382</v>
      </c>
      <c r="BE246" s="1">
        <f t="shared" si="107"/>
        <v>229.44118664814738</v>
      </c>
      <c r="BG246" s="24">
        <f t="shared" si="118"/>
        <v>241</v>
      </c>
      <c r="BH246" s="32">
        <f t="shared" si="114"/>
        <v>19.411970552624126</v>
      </c>
      <c r="BI246" s="20">
        <f t="shared" si="115"/>
        <v>9.789470871061809</v>
      </c>
      <c r="BJ246" s="20">
        <f t="shared" si="116"/>
        <v>5.274813351852629</v>
      </c>
      <c r="BK246" s="35"/>
      <c r="BL246" s="19"/>
      <c r="BM246" s="40"/>
      <c r="BN246" s="44">
        <f t="shared" si="119"/>
        <v>241</v>
      </c>
      <c r="BO246" s="32">
        <f>LENGTH1-BH246</f>
        <v>4.7310294473758745</v>
      </c>
      <c r="BP246" s="20">
        <f>LENGTH2-BI246</f>
        <v>14.29352912893819</v>
      </c>
      <c r="BQ246" s="20">
        <f>LENGTH3-BJ246</f>
        <v>19.62618664814737</v>
      </c>
      <c r="BR246" s="45"/>
      <c r="BT246" s="39"/>
    </row>
    <row r="247" spans="1:72" ht="12.75">
      <c r="A247">
        <f t="shared" si="108"/>
        <v>241</v>
      </c>
      <c r="B247">
        <v>-6.0472</v>
      </c>
      <c r="C247">
        <v>-81.4525</v>
      </c>
      <c r="D247">
        <v>93.3481</v>
      </c>
      <c r="E247" s="1">
        <f t="shared" si="109"/>
        <v>0.3644176175763216</v>
      </c>
      <c r="G247">
        <v>42.4613</v>
      </c>
      <c r="H247">
        <v>-90.8662</v>
      </c>
      <c r="I247">
        <v>86.1514</v>
      </c>
      <c r="J247" s="1">
        <f t="shared" si="110"/>
        <v>0.3643310170710156</v>
      </c>
      <c r="L247">
        <v>8.1986</v>
      </c>
      <c r="M247">
        <v>-131.9144</v>
      </c>
      <c r="N247">
        <v>82.6531</v>
      </c>
      <c r="O247" s="1">
        <f t="shared" si="111"/>
        <v>0.36441761757630925</v>
      </c>
      <c r="Q247">
        <v>3.8137</v>
      </c>
      <c r="R247">
        <v>-87.0627</v>
      </c>
      <c r="S247">
        <v>14.3843</v>
      </c>
      <c r="T247" s="1">
        <f t="shared" si="112"/>
        <v>0.3644176175763216</v>
      </c>
      <c r="V247" s="1">
        <f t="shared" si="90"/>
        <v>3.8137</v>
      </c>
      <c r="W247" s="1">
        <f t="shared" si="91"/>
        <v>-87.0627</v>
      </c>
      <c r="X247" s="1">
        <f t="shared" si="92"/>
        <v>307.625</v>
      </c>
      <c r="Y247" s="1">
        <f t="shared" si="113"/>
        <v>0.3644176175763216</v>
      </c>
      <c r="AA247" s="1">
        <f t="shared" si="93"/>
        <v>214.57702944737588</v>
      </c>
      <c r="AB247" s="1">
        <f t="shared" si="94"/>
        <v>224.85252743736282</v>
      </c>
      <c r="AC247" s="1">
        <f t="shared" si="95"/>
        <v>229.44118664814738</v>
      </c>
      <c r="AE247" s="1">
        <f t="shared" si="96"/>
        <v>49.93480560520888</v>
      </c>
      <c r="AF247" s="1">
        <f t="shared" si="97"/>
        <v>53.582883810224324</v>
      </c>
      <c r="AG247" s="1">
        <f t="shared" si="98"/>
        <v>53.51382245971596</v>
      </c>
      <c r="AI247" s="1">
        <f t="shared" si="99"/>
        <v>86.96924413766331</v>
      </c>
      <c r="AJ247" s="1">
        <f t="shared" si="100"/>
        <v>80.05457064125994</v>
      </c>
      <c r="AK247" s="1">
        <f t="shared" si="101"/>
        <v>78.67264412330009</v>
      </c>
      <c r="AN247" s="15">
        <f t="shared" si="102"/>
        <v>3.62886444815636</v>
      </c>
      <c r="AO247" s="15">
        <f t="shared" si="103"/>
        <v>32.107325610578265</v>
      </c>
      <c r="AP247" s="15">
        <f t="shared" si="104"/>
        <v>7.965753244516611</v>
      </c>
      <c r="AS247">
        <v>6</v>
      </c>
      <c r="AT247" s="1">
        <v>233.26</v>
      </c>
      <c r="AU247" s="1">
        <v>233.581</v>
      </c>
      <c r="AV247" s="1">
        <v>232.976</v>
      </c>
      <c r="BB247" s="24">
        <f t="shared" si="117"/>
        <v>242</v>
      </c>
      <c r="BC247" s="32">
        <f t="shared" si="105"/>
        <v>214.57702944737588</v>
      </c>
      <c r="BD247" s="1">
        <f t="shared" si="106"/>
        <v>224.85252743736282</v>
      </c>
      <c r="BE247" s="1">
        <f t="shared" si="107"/>
        <v>229.44118664814738</v>
      </c>
      <c r="BG247" s="24">
        <f t="shared" si="118"/>
        <v>242</v>
      </c>
      <c r="BH247" s="32">
        <f t="shared" si="114"/>
        <v>19.411970552624126</v>
      </c>
      <c r="BI247" s="20">
        <f t="shared" si="115"/>
        <v>9.789472562637172</v>
      </c>
      <c r="BJ247" s="20">
        <f t="shared" si="116"/>
        <v>5.274813351852629</v>
      </c>
      <c r="BK247" s="35"/>
      <c r="BL247" s="19"/>
      <c r="BM247" s="40"/>
      <c r="BN247" s="44">
        <f t="shared" si="119"/>
        <v>242</v>
      </c>
      <c r="BO247" s="32">
        <f>LENGTH1-BH247</f>
        <v>4.7310294473758745</v>
      </c>
      <c r="BP247" s="20">
        <f>LENGTH2-BI247</f>
        <v>14.293527437362826</v>
      </c>
      <c r="BQ247" s="20">
        <f>LENGTH3-BJ247</f>
        <v>19.62618664814737</v>
      </c>
      <c r="BR247" s="45"/>
      <c r="BT247" s="39"/>
    </row>
    <row r="248" spans="1:72" ht="12.75">
      <c r="A248">
        <f t="shared" si="108"/>
        <v>242</v>
      </c>
      <c r="B248">
        <v>-6.2293</v>
      </c>
      <c r="C248">
        <v>-81.768</v>
      </c>
      <c r="D248">
        <v>93.3481</v>
      </c>
      <c r="E248" s="1">
        <f t="shared" si="109"/>
        <v>0.36428101789689804</v>
      </c>
      <c r="G248">
        <v>42.2792</v>
      </c>
      <c r="H248">
        <v>-91.1818</v>
      </c>
      <c r="I248">
        <v>86.1514</v>
      </c>
      <c r="J248" s="1">
        <f t="shared" si="110"/>
        <v>0.36436763028566715</v>
      </c>
      <c r="L248">
        <v>8.0164</v>
      </c>
      <c r="M248">
        <v>-132.2299</v>
      </c>
      <c r="N248">
        <v>82.6531</v>
      </c>
      <c r="O248" s="1">
        <f t="shared" si="111"/>
        <v>0.3643310170710024</v>
      </c>
      <c r="Q248">
        <v>3.6315</v>
      </c>
      <c r="R248">
        <v>-87.3782</v>
      </c>
      <c r="S248">
        <v>14.3843</v>
      </c>
      <c r="T248" s="1">
        <f t="shared" si="112"/>
        <v>0.36433101707101473</v>
      </c>
      <c r="V248" s="1">
        <f t="shared" si="90"/>
        <v>3.6315</v>
      </c>
      <c r="W248" s="1">
        <f t="shared" si="91"/>
        <v>-87.3782</v>
      </c>
      <c r="X248" s="1">
        <f t="shared" si="92"/>
        <v>307.625</v>
      </c>
      <c r="Y248" s="1">
        <f t="shared" si="113"/>
        <v>0.36433101707101473</v>
      </c>
      <c r="AA248" s="1">
        <f t="shared" si="93"/>
        <v>214.57702485189324</v>
      </c>
      <c r="AB248" s="1">
        <f t="shared" si="94"/>
        <v>224.85254631693633</v>
      </c>
      <c r="AC248" s="1">
        <f t="shared" si="95"/>
        <v>229.44118664814738</v>
      </c>
      <c r="AE248" s="1">
        <f t="shared" si="96"/>
        <v>49.934824457286325</v>
      </c>
      <c r="AF248" s="1">
        <f t="shared" si="97"/>
        <v>53.58287114685064</v>
      </c>
      <c r="AG248" s="1">
        <f t="shared" si="98"/>
        <v>53.51379583901705</v>
      </c>
      <c r="AI248" s="1">
        <f t="shared" si="99"/>
        <v>86.96926731366722</v>
      </c>
      <c r="AJ248" s="1">
        <f t="shared" si="100"/>
        <v>80.05454320513417</v>
      </c>
      <c r="AK248" s="1">
        <f t="shared" si="101"/>
        <v>78.67264412330009</v>
      </c>
      <c r="AN248" s="15">
        <f t="shared" si="102"/>
        <v>3.6288621442640037</v>
      </c>
      <c r="AO248" s="15">
        <f t="shared" si="103"/>
        <v>32.107408914431986</v>
      </c>
      <c r="AP248" s="15">
        <f t="shared" si="104"/>
        <v>7.96567183292889</v>
      </c>
      <c r="AS248">
        <v>5</v>
      </c>
      <c r="AT248" s="1">
        <v>233.501</v>
      </c>
      <c r="AU248" s="1">
        <v>233.932</v>
      </c>
      <c r="AV248" s="1">
        <v>233.554</v>
      </c>
      <c r="BB248" s="24">
        <f t="shared" si="117"/>
        <v>243</v>
      </c>
      <c r="BC248" s="32">
        <f t="shared" si="105"/>
        <v>214.57702485189324</v>
      </c>
      <c r="BD248" s="1">
        <f t="shared" si="106"/>
        <v>224.85254631693633</v>
      </c>
      <c r="BE248" s="1">
        <f t="shared" si="107"/>
        <v>229.44118664814738</v>
      </c>
      <c r="BG248" s="24">
        <f t="shared" si="118"/>
        <v>243</v>
      </c>
      <c r="BH248" s="32">
        <f t="shared" si="114"/>
        <v>19.411975148106762</v>
      </c>
      <c r="BI248" s="20">
        <f t="shared" si="115"/>
        <v>9.78945368306367</v>
      </c>
      <c r="BJ248" s="20">
        <f t="shared" si="116"/>
        <v>5.274813351852629</v>
      </c>
      <c r="BK248" s="35"/>
      <c r="BL248" s="19"/>
      <c r="BM248" s="40"/>
      <c r="BN248" s="44">
        <f t="shared" si="119"/>
        <v>243</v>
      </c>
      <c r="BO248" s="32">
        <f>LENGTH1-BH248</f>
        <v>4.731024851893238</v>
      </c>
      <c r="BP248" s="20">
        <f>LENGTH2-BI248</f>
        <v>14.293546316936329</v>
      </c>
      <c r="BQ248" s="20">
        <f>LENGTH3-BJ248</f>
        <v>19.62618664814737</v>
      </c>
      <c r="BR248" s="45"/>
      <c r="BT248" s="39"/>
    </row>
    <row r="249" spans="1:72" ht="12.75">
      <c r="A249">
        <f t="shared" si="108"/>
        <v>243</v>
      </c>
      <c r="B249">
        <v>-6.4115</v>
      </c>
      <c r="C249">
        <v>-82.0836</v>
      </c>
      <c r="D249">
        <v>93.3481</v>
      </c>
      <c r="E249" s="1">
        <f t="shared" si="109"/>
        <v>0.3644176175763216</v>
      </c>
      <c r="G249">
        <v>42.097</v>
      </c>
      <c r="H249">
        <v>-91.4973</v>
      </c>
      <c r="I249">
        <v>86.1514</v>
      </c>
      <c r="J249" s="1">
        <f t="shared" si="110"/>
        <v>0.3643310170710156</v>
      </c>
      <c r="L249">
        <v>7.8342</v>
      </c>
      <c r="M249">
        <v>-132.5455</v>
      </c>
      <c r="N249">
        <v>82.6531</v>
      </c>
      <c r="O249" s="1">
        <f t="shared" si="111"/>
        <v>0.3644176175763343</v>
      </c>
      <c r="Q249">
        <v>3.4493</v>
      </c>
      <c r="R249">
        <v>-87.6938</v>
      </c>
      <c r="S249">
        <v>14.3843</v>
      </c>
      <c r="T249" s="1">
        <f t="shared" si="112"/>
        <v>0.36441761757630925</v>
      </c>
      <c r="V249" s="1">
        <f t="shared" si="90"/>
        <v>3.4493</v>
      </c>
      <c r="W249" s="1">
        <f t="shared" si="91"/>
        <v>-87.6938</v>
      </c>
      <c r="X249" s="1">
        <f t="shared" si="92"/>
        <v>307.625</v>
      </c>
      <c r="Y249" s="1">
        <f t="shared" si="113"/>
        <v>0.36441761757630925</v>
      </c>
      <c r="AA249" s="1">
        <f t="shared" si="93"/>
        <v>214.57702485189324</v>
      </c>
      <c r="AB249" s="1">
        <f t="shared" si="94"/>
        <v>224.8525446253611</v>
      </c>
      <c r="AC249" s="1">
        <f t="shared" si="95"/>
        <v>229.44118664814738</v>
      </c>
      <c r="AE249" s="1">
        <f t="shared" si="96"/>
        <v>49.93480560520887</v>
      </c>
      <c r="AF249" s="1">
        <f t="shared" si="97"/>
        <v>53.58294775364641</v>
      </c>
      <c r="AG249" s="1">
        <f t="shared" si="98"/>
        <v>53.513795839017064</v>
      </c>
      <c r="AI249" s="1">
        <f t="shared" si="99"/>
        <v>86.96926731366722</v>
      </c>
      <c r="AJ249" s="1">
        <f t="shared" si="100"/>
        <v>80.05454566335754</v>
      </c>
      <c r="AK249" s="1">
        <f t="shared" si="101"/>
        <v>78.67264412330009</v>
      </c>
      <c r="AN249" s="15">
        <f t="shared" si="102"/>
        <v>3.6288834990295</v>
      </c>
      <c r="AO249" s="15">
        <f t="shared" si="103"/>
        <v>32.107371015299485</v>
      </c>
      <c r="AP249" s="15">
        <f t="shared" si="104"/>
        <v>7.965671832928894</v>
      </c>
      <c r="AS249">
        <v>4</v>
      </c>
      <c r="AT249" s="1">
        <v>233.744</v>
      </c>
      <c r="AU249" s="1">
        <v>234.286</v>
      </c>
      <c r="AV249" s="1">
        <v>234.134</v>
      </c>
      <c r="BB249" s="24">
        <f t="shared" si="117"/>
        <v>244</v>
      </c>
      <c r="BC249" s="32">
        <f t="shared" si="105"/>
        <v>214.57702485189324</v>
      </c>
      <c r="BD249" s="1">
        <f t="shared" si="106"/>
        <v>224.8525446253611</v>
      </c>
      <c r="BE249" s="1">
        <f t="shared" si="107"/>
        <v>229.44118664814738</v>
      </c>
      <c r="BG249" s="24">
        <f t="shared" si="118"/>
        <v>244</v>
      </c>
      <c r="BH249" s="32">
        <f t="shared" si="114"/>
        <v>19.411975148106762</v>
      </c>
      <c r="BI249" s="20">
        <f t="shared" si="115"/>
        <v>9.78945537463889</v>
      </c>
      <c r="BJ249" s="20">
        <f t="shared" si="116"/>
        <v>5.274813351852629</v>
      </c>
      <c r="BK249" s="35"/>
      <c r="BL249" s="19"/>
      <c r="BM249" s="40"/>
      <c r="BN249" s="44">
        <f t="shared" si="119"/>
        <v>244</v>
      </c>
      <c r="BO249" s="32">
        <f>LENGTH1-BH249</f>
        <v>4.731024851893238</v>
      </c>
      <c r="BP249" s="20">
        <f>LENGTH2-BI249</f>
        <v>14.293544625361108</v>
      </c>
      <c r="BQ249" s="20">
        <f>LENGTH3-BJ249</f>
        <v>19.62618664814737</v>
      </c>
      <c r="BR249" s="45"/>
      <c r="BT249" s="39"/>
    </row>
    <row r="250" spans="1:72" ht="12.75">
      <c r="A250">
        <f t="shared" si="108"/>
        <v>244</v>
      </c>
      <c r="B250">
        <v>-6.5937</v>
      </c>
      <c r="C250">
        <v>-82.3992</v>
      </c>
      <c r="D250">
        <v>93.3481</v>
      </c>
      <c r="E250" s="1">
        <f t="shared" si="109"/>
        <v>0.36441761757630925</v>
      </c>
      <c r="G250">
        <v>41.9148</v>
      </c>
      <c r="H250">
        <v>-91.8129</v>
      </c>
      <c r="I250">
        <v>86.1514</v>
      </c>
      <c r="J250" s="1">
        <f t="shared" si="110"/>
        <v>0.3644176175763224</v>
      </c>
      <c r="L250">
        <v>7.652</v>
      </c>
      <c r="M250">
        <v>-132.8611</v>
      </c>
      <c r="N250">
        <v>82.6531</v>
      </c>
      <c r="O250" s="1">
        <f t="shared" si="111"/>
        <v>0.36441761757630925</v>
      </c>
      <c r="Q250">
        <v>3.2671</v>
      </c>
      <c r="R250">
        <v>-88.0094</v>
      </c>
      <c r="S250">
        <v>14.3843</v>
      </c>
      <c r="T250" s="1">
        <f t="shared" si="112"/>
        <v>0.3644176175763216</v>
      </c>
      <c r="V250" s="1">
        <f t="shared" si="90"/>
        <v>3.2671</v>
      </c>
      <c r="W250" s="1">
        <f t="shared" si="91"/>
        <v>-88.0094</v>
      </c>
      <c r="X250" s="1">
        <f t="shared" si="92"/>
        <v>307.625</v>
      </c>
      <c r="Y250" s="1">
        <f t="shared" si="113"/>
        <v>0.3644176175763216</v>
      </c>
      <c r="AA250" s="1">
        <f t="shared" si="93"/>
        <v>214.57702485189324</v>
      </c>
      <c r="AB250" s="1">
        <f t="shared" si="94"/>
        <v>224.8525446253611</v>
      </c>
      <c r="AC250" s="1">
        <f t="shared" si="95"/>
        <v>229.44118664814738</v>
      </c>
      <c r="AE250" s="1">
        <f t="shared" si="96"/>
        <v>49.93480560520888</v>
      </c>
      <c r="AF250" s="1">
        <f t="shared" si="97"/>
        <v>53.582947753646394</v>
      </c>
      <c r="AG250" s="1">
        <f t="shared" si="98"/>
        <v>53.513795839017064</v>
      </c>
      <c r="AI250" s="1">
        <f t="shared" si="99"/>
        <v>86.96926731366722</v>
      </c>
      <c r="AJ250" s="1">
        <f t="shared" si="100"/>
        <v>80.05454566335754</v>
      </c>
      <c r="AK250" s="1">
        <f t="shared" si="101"/>
        <v>78.67264412330009</v>
      </c>
      <c r="AN250" s="15">
        <f t="shared" si="102"/>
        <v>3.6288834990295107</v>
      </c>
      <c r="AO250" s="15">
        <f t="shared" si="103"/>
        <v>32.107371015299485</v>
      </c>
      <c r="AP250" s="15">
        <f t="shared" si="104"/>
        <v>7.965671832928892</v>
      </c>
      <c r="AS250">
        <v>3</v>
      </c>
      <c r="AT250" s="1">
        <v>233.989</v>
      </c>
      <c r="AU250" s="1">
        <v>234.642</v>
      </c>
      <c r="AV250" s="1">
        <v>234.716</v>
      </c>
      <c r="BB250" s="24">
        <f t="shared" si="117"/>
        <v>245</v>
      </c>
      <c r="BC250" s="32">
        <f t="shared" si="105"/>
        <v>214.57702485189324</v>
      </c>
      <c r="BD250" s="1">
        <f t="shared" si="106"/>
        <v>224.8525446253611</v>
      </c>
      <c r="BE250" s="1">
        <f t="shared" si="107"/>
        <v>229.44118664814738</v>
      </c>
      <c r="BG250" s="24">
        <f t="shared" si="118"/>
        <v>245</v>
      </c>
      <c r="BH250" s="32">
        <f t="shared" si="114"/>
        <v>19.411975148106762</v>
      </c>
      <c r="BI250" s="20">
        <f t="shared" si="115"/>
        <v>9.78945537463889</v>
      </c>
      <c r="BJ250" s="20">
        <f t="shared" si="116"/>
        <v>5.274813351852629</v>
      </c>
      <c r="BK250" s="35"/>
      <c r="BL250" s="19"/>
      <c r="BM250" s="40"/>
      <c r="BN250" s="44">
        <f t="shared" si="119"/>
        <v>245</v>
      </c>
      <c r="BO250" s="32">
        <f>LENGTH1-BH250</f>
        <v>4.731024851893238</v>
      </c>
      <c r="BP250" s="20">
        <f>LENGTH2-BI250</f>
        <v>14.293544625361108</v>
      </c>
      <c r="BQ250" s="20">
        <f>LENGTH3-BJ250</f>
        <v>19.62618664814737</v>
      </c>
      <c r="BR250" s="45"/>
      <c r="BT250" s="39"/>
    </row>
    <row r="251" spans="1:72" ht="12.75">
      <c r="A251">
        <f t="shared" si="108"/>
        <v>245</v>
      </c>
      <c r="B251">
        <v>-6.7759</v>
      </c>
      <c r="C251">
        <v>-82.7147</v>
      </c>
      <c r="D251">
        <v>93.3481</v>
      </c>
      <c r="E251" s="1">
        <f t="shared" si="109"/>
        <v>0.36433101707101473</v>
      </c>
      <c r="G251">
        <v>41.7326</v>
      </c>
      <c r="H251">
        <v>-92.1285</v>
      </c>
      <c r="I251">
        <v>86.1514</v>
      </c>
      <c r="J251" s="1">
        <f t="shared" si="110"/>
        <v>0.3644176175763224</v>
      </c>
      <c r="L251">
        <v>7.4698</v>
      </c>
      <c r="M251">
        <v>-133.1766</v>
      </c>
      <c r="N251">
        <v>82.6531</v>
      </c>
      <c r="O251" s="1">
        <f t="shared" si="111"/>
        <v>0.36433101707102705</v>
      </c>
      <c r="Q251">
        <v>3.0849</v>
      </c>
      <c r="R251">
        <v>-88.3249</v>
      </c>
      <c r="S251">
        <v>14.3843</v>
      </c>
      <c r="T251" s="1">
        <f t="shared" si="112"/>
        <v>0.36433101707101473</v>
      </c>
      <c r="V251" s="1">
        <f t="shared" si="90"/>
        <v>3.0849</v>
      </c>
      <c r="W251" s="1">
        <f t="shared" si="91"/>
        <v>-88.3249</v>
      </c>
      <c r="X251" s="1">
        <f t="shared" si="92"/>
        <v>307.625</v>
      </c>
      <c r="Y251" s="1">
        <f t="shared" si="113"/>
        <v>0.36433101707101473</v>
      </c>
      <c r="AA251" s="1">
        <f t="shared" si="93"/>
        <v>214.57702485189324</v>
      </c>
      <c r="AB251" s="1">
        <f t="shared" si="94"/>
        <v>224.85254631693633</v>
      </c>
      <c r="AC251" s="1">
        <f t="shared" si="95"/>
        <v>229.44118664814738</v>
      </c>
      <c r="AE251" s="1">
        <f t="shared" si="96"/>
        <v>49.93482445728632</v>
      </c>
      <c r="AF251" s="1">
        <f t="shared" si="97"/>
        <v>53.58287114685066</v>
      </c>
      <c r="AG251" s="1">
        <f t="shared" si="98"/>
        <v>53.51379583901708</v>
      </c>
      <c r="AI251" s="1">
        <f t="shared" si="99"/>
        <v>86.96926731366722</v>
      </c>
      <c r="AJ251" s="1">
        <f t="shared" si="100"/>
        <v>80.05454320513417</v>
      </c>
      <c r="AK251" s="1">
        <f t="shared" si="101"/>
        <v>78.67264412330009</v>
      </c>
      <c r="AN251" s="15">
        <f t="shared" si="102"/>
        <v>3.628862144264002</v>
      </c>
      <c r="AO251" s="15">
        <f t="shared" si="103"/>
        <v>32.10740891443199</v>
      </c>
      <c r="AP251" s="15">
        <f t="shared" si="104"/>
        <v>7.965671832928892</v>
      </c>
      <c r="AS251">
        <v>2</v>
      </c>
      <c r="AT251" s="1">
        <v>233.989</v>
      </c>
      <c r="AU251" s="1">
        <v>234.642</v>
      </c>
      <c r="AV251" s="1">
        <v>234.716</v>
      </c>
      <c r="BB251" s="24">
        <f t="shared" si="117"/>
        <v>246</v>
      </c>
      <c r="BC251" s="32">
        <f t="shared" si="105"/>
        <v>214.57702485189324</v>
      </c>
      <c r="BD251" s="1">
        <f t="shared" si="106"/>
        <v>224.85254631693633</v>
      </c>
      <c r="BE251" s="1">
        <f t="shared" si="107"/>
        <v>229.44118664814738</v>
      </c>
      <c r="BG251" s="24">
        <f t="shared" si="118"/>
        <v>246</v>
      </c>
      <c r="BH251" s="32">
        <f t="shared" si="114"/>
        <v>19.411975148106762</v>
      </c>
      <c r="BI251" s="20">
        <f t="shared" si="115"/>
        <v>9.78945368306367</v>
      </c>
      <c r="BJ251" s="20">
        <f t="shared" si="116"/>
        <v>5.274813351852629</v>
      </c>
      <c r="BK251" s="35"/>
      <c r="BL251" s="19"/>
      <c r="BM251" s="40"/>
      <c r="BN251" s="44">
        <f t="shared" si="119"/>
        <v>246</v>
      </c>
      <c r="BO251" s="32">
        <f>LENGTH1-BH251</f>
        <v>4.731024851893238</v>
      </c>
      <c r="BP251" s="20">
        <f>LENGTH2-BI251</f>
        <v>14.293546316936329</v>
      </c>
      <c r="BQ251" s="20">
        <f>LENGTH3-BJ251</f>
        <v>19.62618664814737</v>
      </c>
      <c r="BR251" s="45"/>
      <c r="BT251" s="39"/>
    </row>
    <row r="252" spans="1:72" ht="12.75">
      <c r="A252">
        <f t="shared" si="108"/>
        <v>246</v>
      </c>
      <c r="B252">
        <v>-6.9581</v>
      </c>
      <c r="C252">
        <v>-83.0303</v>
      </c>
      <c r="D252">
        <v>93.3481</v>
      </c>
      <c r="E252" s="1">
        <f t="shared" si="109"/>
        <v>0.3644176175763216</v>
      </c>
      <c r="G252">
        <v>41.5504</v>
      </c>
      <c r="H252">
        <v>-92.444</v>
      </c>
      <c r="I252">
        <v>86.1514</v>
      </c>
      <c r="J252" s="1">
        <f t="shared" si="110"/>
        <v>0.36433101707101206</v>
      </c>
      <c r="L252">
        <v>7.2876</v>
      </c>
      <c r="M252">
        <v>-133.4922</v>
      </c>
      <c r="N252">
        <v>82.6531</v>
      </c>
      <c r="O252" s="1">
        <f t="shared" si="111"/>
        <v>0.36441761757630925</v>
      </c>
      <c r="Q252">
        <v>2.9027</v>
      </c>
      <c r="R252">
        <v>-88.6405</v>
      </c>
      <c r="S252">
        <v>14.3843</v>
      </c>
      <c r="T252" s="1">
        <f t="shared" si="112"/>
        <v>0.3644176175763218</v>
      </c>
      <c r="V252" s="1">
        <f t="shared" si="90"/>
        <v>2.9027</v>
      </c>
      <c r="W252" s="1">
        <f t="shared" si="91"/>
        <v>-88.6405</v>
      </c>
      <c r="X252" s="1">
        <f t="shared" si="92"/>
        <v>307.625</v>
      </c>
      <c r="Y252" s="1">
        <f t="shared" si="113"/>
        <v>0.3644176175763218</v>
      </c>
      <c r="AA252" s="1">
        <f t="shared" si="93"/>
        <v>214.57702485189324</v>
      </c>
      <c r="AB252" s="1">
        <f t="shared" si="94"/>
        <v>224.8525446253611</v>
      </c>
      <c r="AC252" s="1">
        <f t="shared" si="95"/>
        <v>229.44118664814738</v>
      </c>
      <c r="AE252" s="1">
        <f t="shared" si="96"/>
        <v>49.93480560520889</v>
      </c>
      <c r="AF252" s="1">
        <f t="shared" si="97"/>
        <v>53.5829477536464</v>
      </c>
      <c r="AG252" s="1">
        <f t="shared" si="98"/>
        <v>53.513795839017064</v>
      </c>
      <c r="AI252" s="1">
        <f t="shared" si="99"/>
        <v>86.96926731366722</v>
      </c>
      <c r="AJ252" s="1">
        <f t="shared" si="100"/>
        <v>80.05454566335754</v>
      </c>
      <c r="AK252" s="1">
        <f t="shared" si="101"/>
        <v>78.67264412330009</v>
      </c>
      <c r="AN252" s="15">
        <f t="shared" si="102"/>
        <v>3.62888349902951</v>
      </c>
      <c r="AO252" s="15">
        <f t="shared" si="103"/>
        <v>32.10737101529948</v>
      </c>
      <c r="AP252" s="15">
        <f t="shared" si="104"/>
        <v>7.96567183292889</v>
      </c>
      <c r="AS252">
        <v>1</v>
      </c>
      <c r="AT252" s="1">
        <v>233.989</v>
      </c>
      <c r="AU252" s="1">
        <v>234.642</v>
      </c>
      <c r="AV252" s="1">
        <v>234.716</v>
      </c>
      <c r="BB252" s="24">
        <f t="shared" si="117"/>
        <v>247</v>
      </c>
      <c r="BC252" s="32">
        <f t="shared" si="105"/>
        <v>214.57702485189324</v>
      </c>
      <c r="BD252" s="1">
        <f t="shared" si="106"/>
        <v>224.8525446253611</v>
      </c>
      <c r="BE252" s="1">
        <f t="shared" si="107"/>
        <v>229.44118664814738</v>
      </c>
      <c r="BG252" s="24">
        <f t="shared" si="118"/>
        <v>247</v>
      </c>
      <c r="BH252" s="32">
        <f t="shared" si="114"/>
        <v>19.411975148106762</v>
      </c>
      <c r="BI252" s="20">
        <f t="shared" si="115"/>
        <v>9.78945537463889</v>
      </c>
      <c r="BJ252" s="20">
        <f t="shared" si="116"/>
        <v>5.274813351852629</v>
      </c>
      <c r="BK252" s="35"/>
      <c r="BL252" s="19"/>
      <c r="BM252" s="40"/>
      <c r="BN252" s="44">
        <f t="shared" si="119"/>
        <v>247</v>
      </c>
      <c r="BO252" s="32">
        <f>LENGTH1-BH252</f>
        <v>4.731024851893238</v>
      </c>
      <c r="BP252" s="20">
        <f>LENGTH2-BI252</f>
        <v>14.293544625361108</v>
      </c>
      <c r="BQ252" s="20">
        <f>LENGTH3-BJ252</f>
        <v>19.62618664814737</v>
      </c>
      <c r="BR252" s="45"/>
      <c r="BT252" s="39"/>
    </row>
    <row r="253" spans="1:72" ht="12.75">
      <c r="A253">
        <f t="shared" si="108"/>
        <v>247</v>
      </c>
      <c r="B253">
        <v>-7.1403</v>
      </c>
      <c r="C253">
        <v>-83.3459</v>
      </c>
      <c r="D253">
        <v>93.3481</v>
      </c>
      <c r="E253" s="1">
        <f t="shared" si="109"/>
        <v>0.3644176175763216</v>
      </c>
      <c r="G253">
        <v>41.3682</v>
      </c>
      <c r="H253">
        <v>-92.7596</v>
      </c>
      <c r="I253">
        <v>86.1514</v>
      </c>
      <c r="J253" s="1">
        <f t="shared" si="110"/>
        <v>0.3644176175763224</v>
      </c>
      <c r="L253">
        <v>7.1054</v>
      </c>
      <c r="M253">
        <v>-133.8078</v>
      </c>
      <c r="N253">
        <v>82.6531</v>
      </c>
      <c r="O253" s="1">
        <f t="shared" si="111"/>
        <v>0.36441761757630925</v>
      </c>
      <c r="Q253">
        <v>2.7205</v>
      </c>
      <c r="R253">
        <v>-88.9561</v>
      </c>
      <c r="S253">
        <v>14.3843</v>
      </c>
      <c r="T253" s="1">
        <f t="shared" si="112"/>
        <v>0.3644176175763216</v>
      </c>
      <c r="V253" s="1">
        <f t="shared" si="90"/>
        <v>2.7205</v>
      </c>
      <c r="W253" s="1">
        <f t="shared" si="91"/>
        <v>-88.9561</v>
      </c>
      <c r="X253" s="1">
        <f t="shared" si="92"/>
        <v>307.625</v>
      </c>
      <c r="Y253" s="1">
        <f t="shared" si="113"/>
        <v>0.3644176175763216</v>
      </c>
      <c r="AA253" s="1">
        <f t="shared" si="93"/>
        <v>214.57702485189324</v>
      </c>
      <c r="AB253" s="1">
        <f t="shared" si="94"/>
        <v>224.8525446253611</v>
      </c>
      <c r="AC253" s="1">
        <f t="shared" si="95"/>
        <v>229.44118664814738</v>
      </c>
      <c r="AE253" s="1">
        <f t="shared" si="96"/>
        <v>49.93480560520888</v>
      </c>
      <c r="AF253" s="1">
        <f t="shared" si="97"/>
        <v>53.58294775364639</v>
      </c>
      <c r="AG253" s="1">
        <f t="shared" si="98"/>
        <v>53.51379583901705</v>
      </c>
      <c r="AI253" s="1">
        <f t="shared" si="99"/>
        <v>86.96926731366722</v>
      </c>
      <c r="AJ253" s="1">
        <f t="shared" si="100"/>
        <v>80.05454566335754</v>
      </c>
      <c r="AK253" s="1">
        <f t="shared" si="101"/>
        <v>78.67264412330009</v>
      </c>
      <c r="AN253" s="15">
        <f t="shared" si="102"/>
        <v>3.6288834990295107</v>
      </c>
      <c r="AO253" s="15">
        <f t="shared" si="103"/>
        <v>32.10737101529948</v>
      </c>
      <c r="AP253" s="15">
        <f t="shared" si="104"/>
        <v>7.965671832928889</v>
      </c>
      <c r="AS253">
        <v>0</v>
      </c>
      <c r="AT253" s="1">
        <v>233.989</v>
      </c>
      <c r="AU253" s="1">
        <v>234.642</v>
      </c>
      <c r="AV253" s="1">
        <v>234.716</v>
      </c>
      <c r="BB253" s="24">
        <f t="shared" si="117"/>
        <v>248</v>
      </c>
      <c r="BC253" s="33">
        <f t="shared" si="105"/>
        <v>214.57702485189324</v>
      </c>
      <c r="BD253" s="25">
        <f t="shared" si="106"/>
        <v>224.8525446253611</v>
      </c>
      <c r="BE253" s="25">
        <f t="shared" si="107"/>
        <v>229.44118664814738</v>
      </c>
      <c r="BF253" s="29"/>
      <c r="BG253" s="24">
        <f t="shared" si="118"/>
        <v>248</v>
      </c>
      <c r="BH253" s="32">
        <f t="shared" si="114"/>
        <v>19.411975148106762</v>
      </c>
      <c r="BI253" s="20">
        <f t="shared" si="115"/>
        <v>9.78945537463889</v>
      </c>
      <c r="BJ253" s="20">
        <f t="shared" si="116"/>
        <v>5.274813351852629</v>
      </c>
      <c r="BK253" s="35"/>
      <c r="BL253" s="19"/>
      <c r="BM253" s="40"/>
      <c r="BN253" s="44">
        <f t="shared" si="119"/>
        <v>248</v>
      </c>
      <c r="BO253" s="32">
        <f>LENGTH1-BH253</f>
        <v>4.731024851893238</v>
      </c>
      <c r="BP253" s="20">
        <f>LENGTH2-BI253</f>
        <v>14.293544625361108</v>
      </c>
      <c r="BQ253" s="20">
        <f>LENGTH3-BJ253</f>
        <v>19.62618664814737</v>
      </c>
      <c r="BR253" s="45"/>
      <c r="BT253" s="39"/>
    </row>
    <row r="254" spans="4:66" ht="12.75">
      <c r="D254" s="1" t="s">
        <v>15</v>
      </c>
      <c r="E254" s="1">
        <f>MAX(E7:E253)</f>
        <v>0.9757560453310032</v>
      </c>
      <c r="I254" s="1" t="s">
        <v>15</v>
      </c>
      <c r="J254" s="1">
        <f>MAX(J7:J253)</f>
        <v>1.0990117833763202</v>
      </c>
      <c r="N254" s="1" t="s">
        <v>15</v>
      </c>
      <c r="O254" s="1">
        <f>MAX(O7:O253)</f>
        <v>1.0819986136774915</v>
      </c>
      <c r="S254" s="1" t="s">
        <v>15</v>
      </c>
      <c r="T254" s="1">
        <f>MAX(T7:T253)</f>
        <v>0.4871998050081735</v>
      </c>
      <c r="X254" s="1" t="s">
        <v>15</v>
      </c>
      <c r="Y254" s="1">
        <f>MAX(Y7:Y253)</f>
        <v>0.44389526917956884</v>
      </c>
      <c r="Z254" s="1" t="s">
        <v>15</v>
      </c>
      <c r="AA254" s="12">
        <f>MAX(AA7:AA253)</f>
        <v>233.98853674699538</v>
      </c>
      <c r="AB254" s="12">
        <f>MAX(AB7:AB253)</f>
        <v>234.6421911975764</v>
      </c>
      <c r="AC254" s="10">
        <f>MAX(AC7:AC253)</f>
        <v>235.7028931218707</v>
      </c>
      <c r="AE254" s="1">
        <f>MAX(AE7:AE253)</f>
        <v>49.934888180609754</v>
      </c>
      <c r="AF254" s="1">
        <f>MAX(AF7:AF253)</f>
        <v>53.58300871302394</v>
      </c>
      <c r="AG254" s="1">
        <f>MAX(AG7:AG253)</f>
        <v>53.513896314135074</v>
      </c>
      <c r="AH254" s="1" t="s">
        <v>15</v>
      </c>
      <c r="AI254" s="1">
        <f>MAX(AI7:AI253)</f>
        <v>87.00738615761571</v>
      </c>
      <c r="AJ254" s="1">
        <f>MAX(AJ7:AJ253)</f>
        <v>82.21036283072655</v>
      </c>
      <c r="AK254" s="1">
        <f>MAX(AK7:AK253)</f>
        <v>82.45926848241245</v>
      </c>
      <c r="AM254" s="1" t="s">
        <v>15</v>
      </c>
      <c r="AN254" s="1">
        <f>MAX(AN7:AN253)</f>
        <v>17.891478594226182</v>
      </c>
      <c r="AO254" s="1">
        <f>MAX(AO7:AO253)</f>
        <v>32.10962437428016</v>
      </c>
      <c r="AP254" s="1">
        <f>MAX(AP7:AP253)</f>
        <v>13.075825432897478</v>
      </c>
      <c r="AT254" s="12">
        <f>MAX(AT7:AT253)</f>
        <v>233.989</v>
      </c>
      <c r="AU254" s="12">
        <f>MAX(AU7:AU253)</f>
        <v>234.642</v>
      </c>
      <c r="AV254" s="10">
        <f>MAX(AV7:AV253)</f>
        <v>235.703</v>
      </c>
      <c r="AW254" s="1" t="s">
        <v>15</v>
      </c>
      <c r="AX254" s="1">
        <f>MAX(AX7:AX253)</f>
        <v>0</v>
      </c>
      <c r="AY254" s="1">
        <f>MAX(AY7:AY253)</f>
        <v>0</v>
      </c>
      <c r="AZ254" s="1">
        <f>MAX(AZ7:AZ253)</f>
        <v>0</v>
      </c>
      <c r="BA254" s="1" t="s">
        <v>15</v>
      </c>
      <c r="BB254" s="24" t="s">
        <v>46</v>
      </c>
      <c r="BC254" s="21">
        <f>MAX(BC7:BC253)</f>
        <v>233.98853674699538</v>
      </c>
      <c r="BD254" s="12">
        <f>MAX(BD7:BD253)</f>
        <v>234.6421911975764</v>
      </c>
      <c r="BE254" s="10">
        <f>MAX(BE7:BE253)</f>
        <v>235.7028931218707</v>
      </c>
      <c r="BF254" s="10"/>
      <c r="BG254" s="24" t="s">
        <v>46</v>
      </c>
      <c r="BH254" s="19"/>
      <c r="BI254" s="19"/>
      <c r="BJ254" s="19"/>
      <c r="BK254" s="19"/>
      <c r="BL254" s="19"/>
      <c r="BM254" s="19"/>
      <c r="BN254" s="24" t="s">
        <v>46</v>
      </c>
    </row>
    <row r="255" spans="4:58" ht="12.75">
      <c r="D255" s="1" t="s">
        <v>16</v>
      </c>
      <c r="E255" s="1">
        <f>MIN(E8:E254)</f>
        <v>0.04366932561878837</v>
      </c>
      <c r="I255" s="1" t="s">
        <v>16</v>
      </c>
      <c r="J255" s="1">
        <f>MIN(J8:J254)</f>
        <v>0.043706978847769924</v>
      </c>
      <c r="N255" s="1" t="s">
        <v>16</v>
      </c>
      <c r="O255" s="1">
        <f>MIN(O8:O254)</f>
        <v>0.043706978847769924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0">
        <f>MIN(AA8:AA254)</f>
        <v>214.57702223737752</v>
      </c>
      <c r="AB255" s="12">
        <f>MIN(AB8:AB254)</f>
        <v>224.85252743736282</v>
      </c>
      <c r="AC255" s="12">
        <f>MIN(AC8:AC254)</f>
        <v>225.33500273936582</v>
      </c>
      <c r="AE255" s="1">
        <f>MIN(AE8:AE254)</f>
        <v>49.93470846155006</v>
      </c>
      <c r="AF255" s="1">
        <f>MIN(AF8:AF254)</f>
        <v>53.5827811029812</v>
      </c>
      <c r="AG255" s="1">
        <f>MIN(AG8:AG254)</f>
        <v>53.513701542034994</v>
      </c>
      <c r="AH255" s="1" t="s">
        <v>16</v>
      </c>
      <c r="AI255" s="1">
        <f>MIN(AI8:AI254)</f>
        <v>82.89142345891463</v>
      </c>
      <c r="AJ255" s="1">
        <f>MIN(AJ8:AJ254)</f>
        <v>80.05454320513417</v>
      </c>
      <c r="AK255" s="1">
        <f>MIN(AK8:AK254)</f>
        <v>78.67261975403098</v>
      </c>
      <c r="AM255" s="1" t="s">
        <v>16</v>
      </c>
      <c r="AN255" s="1">
        <f>MIN(AN8:AN254)</f>
        <v>3.6287662796062277</v>
      </c>
      <c r="AO255" s="1">
        <f>MIN(AO8:AO254)</f>
        <v>16.2167824226168</v>
      </c>
      <c r="AP255" s="10">
        <f>MIN(AP8:AP254)</f>
        <v>7.070146157474433</v>
      </c>
      <c r="AT255" s="10">
        <f>MIN(AT8:AT254)</f>
        <v>214.577</v>
      </c>
      <c r="AU255" s="12">
        <f>MIN(AU8:AU254)</f>
        <v>224.853</v>
      </c>
      <c r="AV255" s="12">
        <f>MIN(AV8:AV254)</f>
        <v>225.335</v>
      </c>
      <c r="AW255" s="1" t="s">
        <v>16</v>
      </c>
      <c r="AX255" s="1">
        <f>MIN(AX8:AX254)</f>
        <v>0</v>
      </c>
      <c r="AY255" s="1">
        <f>MIN(AY8:AY254)</f>
        <v>0</v>
      </c>
      <c r="AZ255" s="1">
        <f>MIN(AZ8:AZ254)</f>
        <v>0</v>
      </c>
      <c r="BA255" s="1" t="s">
        <v>16</v>
      </c>
      <c r="BC255" s="22">
        <f>MIN(BC8:BC254)</f>
        <v>214.57702223737752</v>
      </c>
      <c r="BD255" s="12">
        <f>MIN(BD8:BD254)</f>
        <v>224.85252743736282</v>
      </c>
      <c r="BE255" s="12">
        <f>MIN(BE8:BE254)</f>
        <v>225.33500273936582</v>
      </c>
      <c r="BF255" s="12"/>
    </row>
    <row r="256" spans="4:58" ht="12.75">
      <c r="D256" s="1" t="s">
        <v>17</v>
      </c>
      <c r="E256" s="1">
        <f>SUM(E9:E255)</f>
        <v>93.34639148699738</v>
      </c>
      <c r="I256" s="1" t="s">
        <v>17</v>
      </c>
      <c r="J256" s="1">
        <f>SUM(J9:J255)</f>
        <v>101.27458560782614</v>
      </c>
      <c r="N256" s="1" t="s">
        <v>17</v>
      </c>
      <c r="O256" s="1">
        <f>SUM(O9:O255)</f>
        <v>103.19427886619958</v>
      </c>
      <c r="S256" s="1" t="s">
        <v>17</v>
      </c>
      <c r="T256" s="1">
        <f>SUM(T9:T255)</f>
        <v>86.33355498551298</v>
      </c>
      <c r="X256" s="1" t="s">
        <v>17</v>
      </c>
      <c r="Y256" s="1">
        <f>SUM(Y9:Y255)</f>
        <v>80.60467141752402</v>
      </c>
      <c r="Z256" t="s">
        <v>18</v>
      </c>
      <c r="AA256" s="10">
        <f>AA254-AA255</f>
        <v>19.41151450961786</v>
      </c>
      <c r="AB256" s="12">
        <f>AB254-AB255</f>
        <v>9.789663760213585</v>
      </c>
      <c r="AC256" s="12">
        <f>AC254-AC255</f>
        <v>10.367890382504868</v>
      </c>
      <c r="AD256" t="s">
        <v>18</v>
      </c>
      <c r="AE256" s="1">
        <f>AE254-AE255</f>
        <v>0.00017971905969460522</v>
      </c>
      <c r="AF256" s="1">
        <f>AF254-AF255</f>
        <v>0.0002276100427422989</v>
      </c>
      <c r="AG256" s="1">
        <f>AG254-AG255</f>
        <v>0.00019477210008034263</v>
      </c>
      <c r="AH256" t="s">
        <v>18</v>
      </c>
      <c r="AI256" s="1">
        <f>AI254-AI255</f>
        <v>4.1159626987010824</v>
      </c>
      <c r="AJ256" s="1">
        <f>AJ254-AJ255</f>
        <v>2.155819625592386</v>
      </c>
      <c r="AK256" s="1">
        <f>AK254-AK255</f>
        <v>3.786648728381479</v>
      </c>
      <c r="AT256" s="10">
        <f>AT254-AT255</f>
        <v>19.412000000000006</v>
      </c>
      <c r="AU256" s="10">
        <f>AU254-AU255</f>
        <v>9.788999999999987</v>
      </c>
      <c r="AV256" s="10">
        <f>AV254-AV255</f>
        <v>10.367999999999995</v>
      </c>
      <c r="AW256" t="s">
        <v>18</v>
      </c>
      <c r="BC256" s="22">
        <f>BC254-BC255</f>
        <v>19.41151450961786</v>
      </c>
      <c r="BD256" s="12">
        <f>BD254-BD255</f>
        <v>9.789663760213585</v>
      </c>
      <c r="BE256" s="12">
        <f>BE254-BE255</f>
        <v>10.367890382504868</v>
      </c>
      <c r="BF256" s="12"/>
    </row>
    <row r="257" spans="26:56" ht="12.75">
      <c r="Z257" s="14" t="s">
        <v>35</v>
      </c>
      <c r="AA257" s="11"/>
      <c r="AB257" s="13">
        <f>MAX(AA254:AC254)-MIN(AA255:AC255)</f>
        <v>21.125870884493168</v>
      </c>
      <c r="AT257" s="11"/>
      <c r="AU257" s="13"/>
      <c r="BC257" s="11"/>
      <c r="BD257" s="13">
        <f>MAX(BC254:BE254)-MIN(BC255:BE255)</f>
        <v>21.125870884493168</v>
      </c>
    </row>
    <row r="259" spans="26:56" ht="12.75">
      <c r="Z259" t="s">
        <v>40</v>
      </c>
      <c r="AB259" s="1">
        <f>MAX(AA254:AC255)</f>
        <v>235.7028931218707</v>
      </c>
      <c r="BD259" s="1">
        <f>MAX(BC254:BE255)</f>
        <v>235.7028931218707</v>
      </c>
    </row>
    <row r="260" spans="26:56" ht="12.75">
      <c r="Z260" t="s">
        <v>41</v>
      </c>
      <c r="AB260" s="1">
        <f>MIN(AA254:AC255)</f>
        <v>214.57702223737752</v>
      </c>
      <c r="BD260" s="1">
        <f>MIN(BC254:BE255)</f>
        <v>214.57702223737752</v>
      </c>
    </row>
    <row r="261" spans="28:56" ht="12.75">
      <c r="AB261" s="1">
        <f>AB259-AB260</f>
        <v>21.125870884493168</v>
      </c>
      <c r="BD261" s="1">
        <f>BD259-BD260</f>
        <v>21.125870884493168</v>
      </c>
    </row>
  </sheetData>
  <printOptions gridLines="1"/>
  <pageMargins left="0.5" right="0.5" top="1" bottom="1" header="0.5" footer="0.5"/>
  <pageSetup horizontalDpi="600" verticalDpi="600" orientation="landscape" scale="110" r:id="rId2"/>
  <ignoredErrors>
    <ignoredError sqref="AT254:AV25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P11" sqref="P11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0.399945</v>
      </c>
      <c r="C4">
        <v>0.281567</v>
      </c>
      <c r="D4">
        <v>0.321566</v>
      </c>
    </row>
    <row r="5" spans="1:4" ht="12.75">
      <c r="A5">
        <f aca="true" t="shared" si="0" ref="A5:A68">A4+1</f>
        <v>1</v>
      </c>
      <c r="B5">
        <v>0.399945</v>
      </c>
      <c r="C5">
        <v>0.281567</v>
      </c>
      <c r="D5">
        <v>0.321566</v>
      </c>
    </row>
    <row r="6" spans="1:4" ht="12.75">
      <c r="A6">
        <f t="shared" si="0"/>
        <v>2</v>
      </c>
      <c r="B6">
        <v>0.399945</v>
      </c>
      <c r="C6">
        <v>0.281567</v>
      </c>
      <c r="D6">
        <v>0.321566</v>
      </c>
    </row>
    <row r="7" spans="1:4" ht="12.75">
      <c r="A7">
        <f t="shared" si="0"/>
        <v>3</v>
      </c>
      <c r="B7">
        <v>0.399945</v>
      </c>
      <c r="C7">
        <v>0.281567</v>
      </c>
      <c r="D7">
        <v>0.321566</v>
      </c>
    </row>
    <row r="8" spans="1:4" ht="12.75">
      <c r="A8">
        <f t="shared" si="0"/>
        <v>4</v>
      </c>
      <c r="B8">
        <v>0.393657</v>
      </c>
      <c r="C8">
        <v>0.280529</v>
      </c>
      <c r="D8">
        <v>0.328898</v>
      </c>
    </row>
    <row r="9" spans="1:4" ht="12.75">
      <c r="A9">
        <f t="shared" si="0"/>
        <v>5</v>
      </c>
      <c r="B9">
        <v>0.387368</v>
      </c>
      <c r="C9">
        <v>0.279489</v>
      </c>
      <c r="D9">
        <v>0.336232</v>
      </c>
    </row>
    <row r="10" spans="1:4" ht="12.75">
      <c r="A10">
        <f t="shared" si="0"/>
        <v>6</v>
      </c>
      <c r="B10">
        <v>0.381079</v>
      </c>
      <c r="C10">
        <v>0.278447</v>
      </c>
      <c r="D10">
        <v>0.343568</v>
      </c>
    </row>
    <row r="11" spans="1:4" ht="12.75">
      <c r="A11">
        <f t="shared" si="0"/>
        <v>7</v>
      </c>
      <c r="B11">
        <v>0.374788</v>
      </c>
      <c r="C11">
        <v>0.277403</v>
      </c>
      <c r="D11">
        <v>0.350906</v>
      </c>
    </row>
    <row r="12" spans="1:4" ht="12.75">
      <c r="A12">
        <f t="shared" si="0"/>
        <v>8</v>
      </c>
      <c r="B12">
        <v>0.368496</v>
      </c>
      <c r="C12">
        <v>0.276358</v>
      </c>
      <c r="D12">
        <v>0.358246</v>
      </c>
    </row>
    <row r="13" spans="1:4" ht="12.75">
      <c r="A13">
        <f t="shared" si="0"/>
        <v>9</v>
      </c>
      <c r="B13">
        <v>0.368496</v>
      </c>
      <c r="C13">
        <v>0.276358</v>
      </c>
      <c r="D13">
        <v>0.358246</v>
      </c>
    </row>
    <row r="14" spans="1:4" ht="12.75">
      <c r="A14">
        <f t="shared" si="0"/>
        <v>10</v>
      </c>
      <c r="B14">
        <v>0.368496</v>
      </c>
      <c r="C14">
        <v>0.276358</v>
      </c>
      <c r="D14">
        <v>0.358246</v>
      </c>
    </row>
    <row r="15" spans="1:4" ht="12.75">
      <c r="A15">
        <f t="shared" si="0"/>
        <v>11</v>
      </c>
      <c r="B15">
        <v>0.368496</v>
      </c>
      <c r="C15">
        <v>0.276358</v>
      </c>
      <c r="D15">
        <v>0.358246</v>
      </c>
    </row>
    <row r="16" spans="1:4" ht="12.75">
      <c r="A16">
        <f t="shared" si="0"/>
        <v>12</v>
      </c>
      <c r="B16">
        <v>0.368496</v>
      </c>
      <c r="C16">
        <v>0.276358</v>
      </c>
      <c r="D16">
        <v>0.358246</v>
      </c>
    </row>
    <row r="17" spans="1:4" ht="12.75">
      <c r="A17">
        <f t="shared" si="0"/>
        <v>13</v>
      </c>
      <c r="B17">
        <v>0.368496</v>
      </c>
      <c r="C17">
        <v>0.276358</v>
      </c>
      <c r="D17">
        <v>0.358246</v>
      </c>
    </row>
    <row r="18" spans="1:4" ht="12.75">
      <c r="A18">
        <f t="shared" si="0"/>
        <v>14</v>
      </c>
      <c r="B18">
        <v>0.368496</v>
      </c>
      <c r="C18">
        <v>0.276358</v>
      </c>
      <c r="D18">
        <v>0.358246</v>
      </c>
    </row>
    <row r="19" spans="1:4" ht="12.75">
      <c r="A19">
        <f t="shared" si="0"/>
        <v>15</v>
      </c>
      <c r="B19">
        <v>0.368496</v>
      </c>
      <c r="C19">
        <v>0.276358</v>
      </c>
      <c r="D19">
        <v>0.358246</v>
      </c>
    </row>
    <row r="20" spans="1:4" ht="12.75">
      <c r="A20">
        <f t="shared" si="0"/>
        <v>16</v>
      </c>
      <c r="B20">
        <v>0.368496</v>
      </c>
      <c r="C20">
        <v>0.276358</v>
      </c>
      <c r="D20">
        <v>0.358246</v>
      </c>
    </row>
    <row r="21" spans="1:4" ht="12.75">
      <c r="A21">
        <f t="shared" si="0"/>
        <v>17</v>
      </c>
      <c r="B21">
        <v>0.368496</v>
      </c>
      <c r="C21">
        <v>0.276358</v>
      </c>
      <c r="D21">
        <v>0.358246</v>
      </c>
    </row>
    <row r="22" spans="1:4" ht="12.75">
      <c r="A22">
        <f t="shared" si="0"/>
        <v>18</v>
      </c>
      <c r="B22">
        <v>0.368496</v>
      </c>
      <c r="C22">
        <v>0.276358</v>
      </c>
      <c r="D22">
        <v>0.358246</v>
      </c>
    </row>
    <row r="23" spans="1:4" ht="12.75">
      <c r="A23">
        <f t="shared" si="0"/>
        <v>19</v>
      </c>
      <c r="B23">
        <v>0.368435</v>
      </c>
      <c r="C23">
        <v>0.276224</v>
      </c>
      <c r="D23">
        <v>0.358442</v>
      </c>
    </row>
    <row r="24" spans="1:4" ht="12.75">
      <c r="A24">
        <f t="shared" si="0"/>
        <v>20</v>
      </c>
      <c r="B24">
        <v>0.368035</v>
      </c>
      <c r="C24">
        <v>0.275325</v>
      </c>
      <c r="D24">
        <v>0.35974</v>
      </c>
    </row>
    <row r="25" spans="1:4" ht="12.75">
      <c r="A25">
        <f t="shared" si="0"/>
        <v>21</v>
      </c>
      <c r="B25">
        <v>0.368035</v>
      </c>
      <c r="C25">
        <v>0.275325</v>
      </c>
      <c r="D25">
        <v>0.35974</v>
      </c>
    </row>
    <row r="26" spans="1:4" ht="12.75">
      <c r="A26">
        <f t="shared" si="0"/>
        <v>22</v>
      </c>
      <c r="B26">
        <v>0.367844</v>
      </c>
      <c r="C26">
        <v>0.27404</v>
      </c>
      <c r="D26">
        <v>0.361215</v>
      </c>
    </row>
    <row r="27" spans="1:4" ht="12.75">
      <c r="A27">
        <f t="shared" si="0"/>
        <v>23</v>
      </c>
      <c r="B27">
        <v>0.367858</v>
      </c>
      <c r="C27">
        <v>0.273923</v>
      </c>
      <c r="D27">
        <v>0.361319</v>
      </c>
    </row>
    <row r="28" spans="1:4" ht="12.75">
      <c r="A28">
        <f t="shared" si="0"/>
        <v>24</v>
      </c>
      <c r="B28">
        <v>0.368055</v>
      </c>
      <c r="C28">
        <v>0.27229</v>
      </c>
      <c r="D28">
        <v>0.362755</v>
      </c>
    </row>
    <row r="29" spans="1:4" ht="12.75">
      <c r="A29">
        <f t="shared" si="0"/>
        <v>25</v>
      </c>
      <c r="B29">
        <v>0.368055</v>
      </c>
      <c r="C29">
        <v>0.27229</v>
      </c>
      <c r="D29">
        <v>0.362755</v>
      </c>
    </row>
    <row r="30" spans="1:4" ht="12.75">
      <c r="A30">
        <f t="shared" si="0"/>
        <v>26</v>
      </c>
      <c r="B30">
        <v>0.368324</v>
      </c>
      <c r="C30">
        <v>0.271111</v>
      </c>
      <c r="D30">
        <v>0.363663</v>
      </c>
    </row>
    <row r="31" spans="1:4" ht="12.75">
      <c r="A31">
        <f t="shared" si="0"/>
        <v>27</v>
      </c>
      <c r="B31">
        <v>0.369076</v>
      </c>
      <c r="C31">
        <v>0.268711</v>
      </c>
      <c r="D31">
        <v>0.36531</v>
      </c>
    </row>
    <row r="32" spans="1:4" ht="12.75">
      <c r="A32">
        <f t="shared" si="0"/>
        <v>28</v>
      </c>
      <c r="B32">
        <v>0.369777</v>
      </c>
      <c r="C32">
        <v>0.266393</v>
      </c>
      <c r="D32">
        <v>0.366925</v>
      </c>
    </row>
    <row r="33" spans="1:4" ht="12.75">
      <c r="A33">
        <f t="shared" si="0"/>
        <v>29</v>
      </c>
      <c r="B33">
        <v>0.370401</v>
      </c>
      <c r="C33">
        <v>0.264223</v>
      </c>
      <c r="D33">
        <v>0.368469</v>
      </c>
    </row>
    <row r="34" spans="1:4" ht="12.75">
      <c r="A34">
        <f t="shared" si="0"/>
        <v>30</v>
      </c>
      <c r="B34">
        <v>0.371278</v>
      </c>
      <c r="C34">
        <v>0.261471</v>
      </c>
      <c r="D34">
        <v>0.370343</v>
      </c>
    </row>
    <row r="35" spans="1:4" ht="12.75">
      <c r="A35">
        <f t="shared" si="0"/>
        <v>31</v>
      </c>
      <c r="B35">
        <v>0.372044</v>
      </c>
      <c r="C35">
        <v>0.258985</v>
      </c>
      <c r="D35">
        <v>0.372061</v>
      </c>
    </row>
    <row r="36" spans="1:4" ht="12.75">
      <c r="A36">
        <f t="shared" si="0"/>
        <v>32</v>
      </c>
      <c r="B36">
        <v>0.37276</v>
      </c>
      <c r="C36">
        <v>0.256588</v>
      </c>
      <c r="D36">
        <v>0.37374</v>
      </c>
    </row>
    <row r="37" spans="1:4" ht="12.75">
      <c r="A37">
        <f t="shared" si="0"/>
        <v>33</v>
      </c>
      <c r="B37">
        <v>0.373415</v>
      </c>
      <c r="C37">
        <v>0.254318</v>
      </c>
      <c r="D37">
        <v>0.375354</v>
      </c>
    </row>
    <row r="38" spans="1:4" ht="12.75">
      <c r="A38">
        <f t="shared" si="0"/>
        <v>34</v>
      </c>
      <c r="B38">
        <v>0.374012</v>
      </c>
      <c r="C38">
        <v>0.252167</v>
      </c>
      <c r="D38">
        <v>0.376905</v>
      </c>
    </row>
    <row r="39" spans="1:4" ht="12.75">
      <c r="A39">
        <f t="shared" si="0"/>
        <v>35</v>
      </c>
      <c r="B39">
        <v>0.374847</v>
      </c>
      <c r="C39">
        <v>0.250354</v>
      </c>
      <c r="D39">
        <v>0.377882</v>
      </c>
    </row>
    <row r="40" spans="1:4" ht="12.75">
      <c r="A40">
        <f t="shared" si="0"/>
        <v>36</v>
      </c>
      <c r="B40">
        <v>0.376239</v>
      </c>
      <c r="C40">
        <v>0.24731</v>
      </c>
      <c r="D40">
        <v>0.379531</v>
      </c>
    </row>
    <row r="41" spans="1:4" ht="12.75">
      <c r="A41">
        <f t="shared" si="0"/>
        <v>37</v>
      </c>
      <c r="B41">
        <v>0.377759</v>
      </c>
      <c r="C41">
        <v>0.245233</v>
      </c>
      <c r="D41">
        <v>0.380086</v>
      </c>
    </row>
    <row r="42" spans="1:4" ht="12.75">
      <c r="A42">
        <f t="shared" si="0"/>
        <v>38</v>
      </c>
      <c r="B42">
        <v>0.380666</v>
      </c>
      <c r="C42">
        <v>0.242395</v>
      </c>
      <c r="D42">
        <v>0.380014</v>
      </c>
    </row>
    <row r="43" spans="1:4" ht="12.75">
      <c r="A43">
        <f t="shared" si="0"/>
        <v>39</v>
      </c>
      <c r="B43">
        <v>0.388109</v>
      </c>
      <c r="C43">
        <v>0.24279</v>
      </c>
      <c r="D43">
        <v>0.372174</v>
      </c>
    </row>
    <row r="44" spans="1:4" ht="12.75">
      <c r="A44">
        <f t="shared" si="0"/>
        <v>40</v>
      </c>
      <c r="B44">
        <v>0.397811</v>
      </c>
      <c r="C44">
        <v>0.243291</v>
      </c>
      <c r="D44">
        <v>0.361966</v>
      </c>
    </row>
    <row r="45" spans="1:4" ht="12.75">
      <c r="A45">
        <f t="shared" si="0"/>
        <v>41</v>
      </c>
      <c r="B45">
        <v>0.407512</v>
      </c>
      <c r="C45">
        <v>0.243789</v>
      </c>
      <c r="D45">
        <v>0.351762</v>
      </c>
    </row>
    <row r="46" spans="1:4" ht="12.75">
      <c r="A46">
        <f t="shared" si="0"/>
        <v>42</v>
      </c>
      <c r="B46">
        <v>0.407935</v>
      </c>
      <c r="C46">
        <v>0.243169</v>
      </c>
      <c r="D46">
        <v>0.351957</v>
      </c>
    </row>
    <row r="47" spans="1:4" ht="12.75">
      <c r="A47">
        <f t="shared" si="0"/>
        <v>43</v>
      </c>
      <c r="B47">
        <v>0.416488</v>
      </c>
      <c r="C47">
        <v>0.244042</v>
      </c>
      <c r="D47">
        <v>0.342523</v>
      </c>
    </row>
    <row r="48" spans="1:4" ht="12.75">
      <c r="A48">
        <f t="shared" si="0"/>
        <v>44</v>
      </c>
      <c r="B48">
        <v>0.42504</v>
      </c>
      <c r="C48">
        <v>0.244911</v>
      </c>
      <c r="D48">
        <v>0.333093</v>
      </c>
    </row>
    <row r="49" spans="1:4" ht="12.75">
      <c r="A49">
        <f t="shared" si="0"/>
        <v>45</v>
      </c>
      <c r="B49">
        <v>0.438413</v>
      </c>
      <c r="C49">
        <v>0.246227</v>
      </c>
      <c r="D49">
        <v>0.318388</v>
      </c>
    </row>
    <row r="50" spans="1:4" ht="12.75">
      <c r="A50">
        <f t="shared" si="0"/>
        <v>46</v>
      </c>
      <c r="B50">
        <v>0.448013</v>
      </c>
      <c r="C50">
        <v>0.248958</v>
      </c>
      <c r="D50">
        <v>0.306042</v>
      </c>
    </row>
    <row r="51" spans="1:4" ht="12.75">
      <c r="A51">
        <f t="shared" si="0"/>
        <v>47</v>
      </c>
      <c r="B51">
        <v>0.457212</v>
      </c>
      <c r="C51">
        <v>0.250034</v>
      </c>
      <c r="D51">
        <v>0.29575</v>
      </c>
    </row>
    <row r="52" spans="1:4" ht="12.75">
      <c r="A52">
        <f t="shared" si="0"/>
        <v>48</v>
      </c>
      <c r="B52">
        <v>0.466413</v>
      </c>
      <c r="C52">
        <v>0.251104</v>
      </c>
      <c r="D52">
        <v>0.285461</v>
      </c>
    </row>
    <row r="53" spans="1:4" ht="12.75">
      <c r="A53">
        <f t="shared" si="0"/>
        <v>49</v>
      </c>
      <c r="B53">
        <v>0.468737</v>
      </c>
      <c r="C53">
        <v>0.252576</v>
      </c>
      <c r="D53">
        <v>0.281659</v>
      </c>
    </row>
    <row r="54" spans="1:4" ht="12.75">
      <c r="A54">
        <f t="shared" si="0"/>
        <v>50</v>
      </c>
      <c r="B54">
        <v>0.471657</v>
      </c>
      <c r="C54">
        <v>0.254244</v>
      </c>
      <c r="D54">
        <v>0.277063</v>
      </c>
    </row>
    <row r="55" spans="1:4" ht="12.75">
      <c r="A55">
        <f t="shared" si="0"/>
        <v>51</v>
      </c>
      <c r="B55">
        <v>0.472993</v>
      </c>
      <c r="C55">
        <v>0.254215</v>
      </c>
      <c r="D55">
        <v>0.275753</v>
      </c>
    </row>
    <row r="56" spans="1:4" ht="12.75">
      <c r="A56">
        <f t="shared" si="0"/>
        <v>52</v>
      </c>
      <c r="B56">
        <v>0.488417</v>
      </c>
      <c r="C56">
        <v>0.249279</v>
      </c>
      <c r="D56">
        <v>0.265231</v>
      </c>
    </row>
    <row r="57" spans="1:4" ht="12.75">
      <c r="A57">
        <f t="shared" si="0"/>
        <v>53</v>
      </c>
      <c r="B57">
        <v>0.503851</v>
      </c>
      <c r="C57">
        <v>0.24433</v>
      </c>
      <c r="D57">
        <v>0.254707</v>
      </c>
    </row>
    <row r="58" spans="1:4" ht="12.75">
      <c r="A58">
        <f t="shared" si="0"/>
        <v>54</v>
      </c>
      <c r="B58">
        <v>0.519298</v>
      </c>
      <c r="C58">
        <v>0.239368</v>
      </c>
      <c r="D58">
        <v>0.244181</v>
      </c>
    </row>
    <row r="59" spans="1:4" ht="12.75">
      <c r="A59">
        <f t="shared" si="0"/>
        <v>55</v>
      </c>
      <c r="B59">
        <v>0.534758</v>
      </c>
      <c r="C59">
        <v>0.234392</v>
      </c>
      <c r="D59">
        <v>0.233651</v>
      </c>
    </row>
    <row r="60" spans="1:4" ht="12.75">
      <c r="A60">
        <f t="shared" si="0"/>
        <v>56</v>
      </c>
      <c r="B60">
        <v>0.550232</v>
      </c>
      <c r="C60">
        <v>0.229402</v>
      </c>
      <c r="D60">
        <v>0.223117</v>
      </c>
    </row>
    <row r="61" spans="1:4" ht="12.75">
      <c r="A61">
        <f t="shared" si="0"/>
        <v>57</v>
      </c>
      <c r="B61">
        <v>0.551918</v>
      </c>
      <c r="C61">
        <v>0.238112</v>
      </c>
      <c r="D61">
        <v>0.212707</v>
      </c>
    </row>
    <row r="62" spans="1:4" ht="12.75">
      <c r="A62">
        <f t="shared" si="0"/>
        <v>58</v>
      </c>
      <c r="B62">
        <v>0.551824</v>
      </c>
      <c r="C62">
        <v>0.240168</v>
      </c>
      <c r="D62">
        <v>0.210744</v>
      </c>
    </row>
    <row r="63" spans="1:4" ht="12.75">
      <c r="A63">
        <f t="shared" si="0"/>
        <v>59</v>
      </c>
      <c r="B63">
        <v>0.552725</v>
      </c>
      <c r="C63">
        <v>0.248385</v>
      </c>
      <c r="D63">
        <v>0.201613</v>
      </c>
    </row>
    <row r="64" spans="1:4" ht="12.75">
      <c r="A64">
        <f t="shared" si="0"/>
        <v>60</v>
      </c>
      <c r="B64">
        <v>0.553625</v>
      </c>
      <c r="C64">
        <v>0.256604</v>
      </c>
      <c r="D64">
        <v>0.192481</v>
      </c>
    </row>
    <row r="65" spans="1:4" ht="12.75">
      <c r="A65">
        <f t="shared" si="0"/>
        <v>61</v>
      </c>
      <c r="B65">
        <v>0.552356</v>
      </c>
      <c r="C65">
        <v>0.26723</v>
      </c>
      <c r="D65">
        <v>0.183113</v>
      </c>
    </row>
    <row r="66" spans="1:4" ht="12.75">
      <c r="A66">
        <f t="shared" si="0"/>
        <v>62</v>
      </c>
      <c r="B66">
        <v>0.55054</v>
      </c>
      <c r="C66">
        <v>0.270315</v>
      </c>
      <c r="D66">
        <v>0.181847</v>
      </c>
    </row>
    <row r="67" spans="1:4" ht="12.75">
      <c r="A67">
        <f t="shared" si="0"/>
        <v>63</v>
      </c>
      <c r="B67">
        <v>0.55211</v>
      </c>
      <c r="C67">
        <v>0.272421</v>
      </c>
      <c r="D67">
        <v>0.17816</v>
      </c>
    </row>
    <row r="68" spans="1:4" ht="12.75">
      <c r="A68">
        <f t="shared" si="0"/>
        <v>64</v>
      </c>
      <c r="B68">
        <v>0.555494</v>
      </c>
      <c r="C68">
        <v>0.273356</v>
      </c>
      <c r="D68">
        <v>0.173826</v>
      </c>
    </row>
    <row r="69" spans="1:4" ht="12.75">
      <c r="A69">
        <f aca="true" t="shared" si="1" ref="A69:A132">A68+1</f>
        <v>65</v>
      </c>
      <c r="B69">
        <v>0.558878</v>
      </c>
      <c r="C69">
        <v>0.274289</v>
      </c>
      <c r="D69">
        <v>0.169492</v>
      </c>
    </row>
    <row r="70" spans="1:4" ht="12.75">
      <c r="A70">
        <f t="shared" si="1"/>
        <v>66</v>
      </c>
      <c r="B70">
        <v>0.555125</v>
      </c>
      <c r="C70">
        <v>0.281559</v>
      </c>
      <c r="D70">
        <v>0.165979</v>
      </c>
    </row>
    <row r="71" spans="1:4" ht="12.75">
      <c r="A71">
        <f t="shared" si="1"/>
        <v>67</v>
      </c>
      <c r="B71">
        <v>0.55137</v>
      </c>
      <c r="C71">
        <v>0.288832</v>
      </c>
      <c r="D71">
        <v>0.162462</v>
      </c>
    </row>
    <row r="72" spans="1:4" ht="12.75">
      <c r="A72">
        <f t="shared" si="1"/>
        <v>68</v>
      </c>
      <c r="B72">
        <v>0.547615</v>
      </c>
      <c r="C72">
        <v>0.296108</v>
      </c>
      <c r="D72">
        <v>0.158942</v>
      </c>
    </row>
    <row r="73" spans="1:4" ht="12.75">
      <c r="A73">
        <f t="shared" si="1"/>
        <v>69</v>
      </c>
      <c r="B73">
        <v>0.547961</v>
      </c>
      <c r="C73">
        <v>0.296255</v>
      </c>
      <c r="D73">
        <v>0.158447</v>
      </c>
    </row>
    <row r="74" spans="1:4" ht="12.75">
      <c r="A74">
        <f t="shared" si="1"/>
        <v>70</v>
      </c>
      <c r="B74">
        <v>0.548307</v>
      </c>
      <c r="C74">
        <v>0.296402</v>
      </c>
      <c r="D74">
        <v>0.157953</v>
      </c>
    </row>
    <row r="75" spans="1:4" ht="12.75">
      <c r="A75">
        <f t="shared" si="1"/>
        <v>71</v>
      </c>
      <c r="B75">
        <v>0.554647</v>
      </c>
      <c r="C75">
        <v>0.292807</v>
      </c>
      <c r="D75">
        <v>0.155189</v>
      </c>
    </row>
    <row r="76" spans="1:4" ht="12.75">
      <c r="A76">
        <f t="shared" si="1"/>
        <v>72</v>
      </c>
      <c r="B76">
        <v>0.560989</v>
      </c>
      <c r="C76">
        <v>0.28921</v>
      </c>
      <c r="D76">
        <v>0.152423</v>
      </c>
    </row>
    <row r="77" spans="1:4" ht="12.75">
      <c r="A77">
        <f t="shared" si="1"/>
        <v>73</v>
      </c>
      <c r="B77">
        <v>0.5604</v>
      </c>
      <c r="C77">
        <v>0.289647</v>
      </c>
      <c r="D77">
        <v>0.152576</v>
      </c>
    </row>
    <row r="78" spans="1:4" ht="12.75">
      <c r="A78">
        <f t="shared" si="1"/>
        <v>74</v>
      </c>
      <c r="B78">
        <v>0.565634</v>
      </c>
      <c r="C78">
        <v>0.287222</v>
      </c>
      <c r="D78">
        <v>0.14975</v>
      </c>
    </row>
    <row r="79" spans="1:4" ht="12.75">
      <c r="A79">
        <f t="shared" si="1"/>
        <v>75</v>
      </c>
      <c r="B79">
        <v>0.570869</v>
      </c>
      <c r="C79">
        <v>0.284795</v>
      </c>
      <c r="D79">
        <v>0.146922</v>
      </c>
    </row>
    <row r="80" spans="1:4" ht="12.75">
      <c r="A80">
        <f t="shared" si="1"/>
        <v>76</v>
      </c>
      <c r="B80">
        <v>0.571235</v>
      </c>
      <c r="C80">
        <v>0.285908</v>
      </c>
      <c r="D80">
        <v>0.145439</v>
      </c>
    </row>
    <row r="81" spans="1:4" ht="12.75">
      <c r="A81">
        <f t="shared" si="1"/>
        <v>77</v>
      </c>
      <c r="B81">
        <v>0.571613</v>
      </c>
      <c r="C81">
        <v>0.286378</v>
      </c>
      <c r="D81">
        <v>0.144588</v>
      </c>
    </row>
    <row r="82" spans="1:4" ht="12.75">
      <c r="A82">
        <f t="shared" si="1"/>
        <v>78</v>
      </c>
      <c r="B82">
        <v>0.572535</v>
      </c>
      <c r="C82">
        <v>0.287217</v>
      </c>
      <c r="D82">
        <v>0.142821</v>
      </c>
    </row>
    <row r="83" spans="1:4" ht="12.75">
      <c r="A83">
        <f t="shared" si="1"/>
        <v>79</v>
      </c>
      <c r="B83">
        <v>0.575638</v>
      </c>
      <c r="C83">
        <v>0.28614</v>
      </c>
      <c r="D83">
        <v>0.140783</v>
      </c>
    </row>
    <row r="84" spans="1:4" ht="12.75">
      <c r="A84">
        <f t="shared" si="1"/>
        <v>80</v>
      </c>
      <c r="B84">
        <v>0.586925</v>
      </c>
      <c r="C84">
        <v>0.278615</v>
      </c>
      <c r="D84">
        <v>0.136984</v>
      </c>
    </row>
    <row r="85" spans="1:4" ht="12.75">
      <c r="A85">
        <f t="shared" si="1"/>
        <v>81</v>
      </c>
      <c r="B85">
        <v>0.59822</v>
      </c>
      <c r="C85">
        <v>0.271086</v>
      </c>
      <c r="D85">
        <v>0.133178</v>
      </c>
    </row>
    <row r="86" spans="1:4" ht="12.75">
      <c r="A86">
        <f t="shared" si="1"/>
        <v>82</v>
      </c>
      <c r="B86">
        <v>0.609524</v>
      </c>
      <c r="C86">
        <v>0.263554</v>
      </c>
      <c r="D86">
        <v>0.129365</v>
      </c>
    </row>
    <row r="87" spans="1:4" ht="12.75">
      <c r="A87">
        <f t="shared" si="1"/>
        <v>83</v>
      </c>
      <c r="B87">
        <v>0.620838</v>
      </c>
      <c r="C87">
        <v>0.256017</v>
      </c>
      <c r="D87">
        <v>0.125546</v>
      </c>
    </row>
    <row r="88" spans="1:4" ht="12.75">
      <c r="A88">
        <f t="shared" si="1"/>
        <v>84</v>
      </c>
      <c r="B88">
        <v>0.632161</v>
      </c>
      <c r="C88">
        <v>0.248476</v>
      </c>
      <c r="D88">
        <v>0.121719</v>
      </c>
    </row>
    <row r="89" spans="1:4" ht="12.75">
      <c r="A89">
        <f t="shared" si="1"/>
        <v>85</v>
      </c>
      <c r="B89">
        <v>0.643494</v>
      </c>
      <c r="C89">
        <v>0.24093</v>
      </c>
      <c r="D89">
        <v>0.117886</v>
      </c>
    </row>
    <row r="90" spans="1:4" ht="12.75">
      <c r="A90">
        <f t="shared" si="1"/>
        <v>86</v>
      </c>
      <c r="B90">
        <v>0.654837</v>
      </c>
      <c r="C90">
        <v>0.23338</v>
      </c>
      <c r="D90">
        <v>0.114044</v>
      </c>
    </row>
    <row r="91" spans="1:4" ht="12.75">
      <c r="A91">
        <f t="shared" si="1"/>
        <v>87</v>
      </c>
      <c r="B91">
        <v>0.666192</v>
      </c>
      <c r="C91">
        <v>0.225824</v>
      </c>
      <c r="D91">
        <v>0.110195</v>
      </c>
    </row>
    <row r="92" spans="1:4" ht="12.75">
      <c r="A92">
        <f t="shared" si="1"/>
        <v>88</v>
      </c>
      <c r="B92">
        <v>0.677557</v>
      </c>
      <c r="C92">
        <v>0.218264</v>
      </c>
      <c r="D92">
        <v>0.106338</v>
      </c>
    </row>
    <row r="93" spans="1:4" ht="12.75">
      <c r="A93">
        <f t="shared" si="1"/>
        <v>89</v>
      </c>
      <c r="B93">
        <v>0.688935</v>
      </c>
      <c r="C93">
        <v>0.210698</v>
      </c>
      <c r="D93">
        <v>0.102471</v>
      </c>
    </row>
    <row r="94" spans="1:4" ht="12.75">
      <c r="A94">
        <f t="shared" si="1"/>
        <v>90</v>
      </c>
      <c r="B94">
        <v>0.700326</v>
      </c>
      <c r="C94">
        <v>0.203127</v>
      </c>
      <c r="D94">
        <v>0.098596</v>
      </c>
    </row>
    <row r="95" spans="1:4" ht="12.75">
      <c r="A95">
        <f t="shared" si="1"/>
        <v>91</v>
      </c>
      <c r="B95">
        <v>0.711729</v>
      </c>
      <c r="C95">
        <v>0.195551</v>
      </c>
      <c r="D95">
        <v>0.094712</v>
      </c>
    </row>
    <row r="96" spans="1:4" ht="12.75">
      <c r="A96">
        <f t="shared" si="1"/>
        <v>92</v>
      </c>
      <c r="B96">
        <v>0.711729</v>
      </c>
      <c r="C96">
        <v>0.195551</v>
      </c>
      <c r="D96">
        <v>0.094712</v>
      </c>
    </row>
    <row r="97" spans="1:4" ht="12.75">
      <c r="A97">
        <f t="shared" si="1"/>
        <v>93</v>
      </c>
      <c r="B97">
        <v>0.711729</v>
      </c>
      <c r="C97">
        <v>0.195551</v>
      </c>
      <c r="D97">
        <v>0.094712</v>
      </c>
    </row>
    <row r="98" spans="1:4" ht="12.75">
      <c r="A98">
        <f t="shared" si="1"/>
        <v>94</v>
      </c>
      <c r="B98">
        <v>0.711729</v>
      </c>
      <c r="C98">
        <v>0.195551</v>
      </c>
      <c r="D98">
        <v>0.094712</v>
      </c>
    </row>
    <row r="99" spans="1:4" ht="12.75">
      <c r="A99">
        <f t="shared" si="1"/>
        <v>95</v>
      </c>
      <c r="B99">
        <v>0.711729</v>
      </c>
      <c r="C99">
        <v>0.195551</v>
      </c>
      <c r="D99">
        <v>0.094712</v>
      </c>
    </row>
    <row r="100" spans="1:4" ht="12.75">
      <c r="A100">
        <f t="shared" si="1"/>
        <v>96</v>
      </c>
      <c r="B100">
        <v>0.711729</v>
      </c>
      <c r="C100">
        <v>0.195551</v>
      </c>
      <c r="D100">
        <v>0.094712</v>
      </c>
    </row>
    <row r="101" spans="1:4" ht="12.75">
      <c r="A101">
        <f t="shared" si="1"/>
        <v>97</v>
      </c>
      <c r="B101">
        <v>0.711729</v>
      </c>
      <c r="C101">
        <v>0.195551</v>
      </c>
      <c r="D101">
        <v>0.094712</v>
      </c>
    </row>
    <row r="102" spans="1:4" ht="12.75">
      <c r="A102">
        <f t="shared" si="1"/>
        <v>98</v>
      </c>
      <c r="B102">
        <v>0.711729</v>
      </c>
      <c r="C102">
        <v>0.195551</v>
      </c>
      <c r="D102">
        <v>0.094712</v>
      </c>
    </row>
    <row r="103" spans="1:4" ht="12.75">
      <c r="A103">
        <f t="shared" si="1"/>
        <v>99</v>
      </c>
      <c r="B103">
        <v>0.711729</v>
      </c>
      <c r="C103">
        <v>0.195551</v>
      </c>
      <c r="D103">
        <v>0.094712</v>
      </c>
    </row>
    <row r="104" spans="1:4" ht="12.75">
      <c r="A104">
        <f t="shared" si="1"/>
        <v>100</v>
      </c>
      <c r="B104">
        <v>0.711729</v>
      </c>
      <c r="C104">
        <v>0.195551</v>
      </c>
      <c r="D104">
        <v>0.094712</v>
      </c>
    </row>
    <row r="105" spans="1:4" ht="12.75">
      <c r="A105">
        <f t="shared" si="1"/>
        <v>101</v>
      </c>
      <c r="B105">
        <v>0.712209</v>
      </c>
      <c r="C105">
        <v>0.193961</v>
      </c>
      <c r="D105">
        <v>0.095822</v>
      </c>
    </row>
    <row r="106" spans="1:4" ht="12.75">
      <c r="A106">
        <f t="shared" si="1"/>
        <v>102</v>
      </c>
      <c r="B106">
        <v>0.712484</v>
      </c>
      <c r="C106">
        <v>0.193053</v>
      </c>
      <c r="D106">
        <v>0.096455</v>
      </c>
    </row>
    <row r="107" spans="1:4" ht="12.75">
      <c r="A107">
        <f t="shared" si="1"/>
        <v>103</v>
      </c>
      <c r="B107">
        <v>0.713102</v>
      </c>
      <c r="C107">
        <v>0.191004</v>
      </c>
      <c r="D107">
        <v>0.097885</v>
      </c>
    </row>
    <row r="108" spans="1:4" ht="12.75">
      <c r="A108">
        <f t="shared" si="1"/>
        <v>104</v>
      </c>
      <c r="B108">
        <v>0.713103</v>
      </c>
      <c r="C108">
        <v>0.191004</v>
      </c>
      <c r="D108">
        <v>0.097885</v>
      </c>
    </row>
    <row r="109" spans="1:4" ht="12.75">
      <c r="A109">
        <f t="shared" si="1"/>
        <v>105</v>
      </c>
      <c r="B109">
        <v>0.71383</v>
      </c>
      <c r="C109">
        <v>0.188594</v>
      </c>
      <c r="D109">
        <v>0.099567</v>
      </c>
    </row>
    <row r="110" spans="1:4" ht="12.75">
      <c r="A110">
        <f t="shared" si="1"/>
        <v>106</v>
      </c>
      <c r="B110">
        <v>0.713944</v>
      </c>
      <c r="C110">
        <v>0.188224</v>
      </c>
      <c r="D110">
        <v>0.099823</v>
      </c>
    </row>
    <row r="111" spans="1:4" ht="12.75">
      <c r="A111">
        <f t="shared" si="1"/>
        <v>107</v>
      </c>
      <c r="B111">
        <v>0.717101</v>
      </c>
      <c r="C111">
        <v>0.186419</v>
      </c>
      <c r="D111">
        <v>0.098454</v>
      </c>
    </row>
    <row r="112" spans="1:4" ht="12.75">
      <c r="A112">
        <f t="shared" si="1"/>
        <v>108</v>
      </c>
      <c r="B112">
        <v>0.71859</v>
      </c>
      <c r="C112">
        <v>0.181447</v>
      </c>
      <c r="D112">
        <v>0.101937</v>
      </c>
    </row>
    <row r="113" spans="1:4" ht="12.75">
      <c r="A113">
        <f t="shared" si="1"/>
        <v>109</v>
      </c>
      <c r="B113">
        <v>0.720023</v>
      </c>
      <c r="C113">
        <v>0.176473</v>
      </c>
      <c r="D113">
        <v>0.105476</v>
      </c>
    </row>
    <row r="114" spans="1:4" ht="12.75">
      <c r="A114">
        <f t="shared" si="1"/>
        <v>110</v>
      </c>
      <c r="B114">
        <v>0.721242</v>
      </c>
      <c r="C114">
        <v>0.172059</v>
      </c>
      <c r="D114">
        <v>0.108671</v>
      </c>
    </row>
    <row r="115" spans="1:4" ht="12.75">
      <c r="A115">
        <f t="shared" si="1"/>
        <v>111</v>
      </c>
      <c r="B115">
        <v>0.721814</v>
      </c>
      <c r="C115">
        <v>0.169917</v>
      </c>
      <c r="D115">
        <v>0.110241</v>
      </c>
    </row>
    <row r="116" spans="1:4" ht="12.75">
      <c r="A116">
        <f t="shared" si="1"/>
        <v>112</v>
      </c>
      <c r="B116">
        <v>0.722905</v>
      </c>
      <c r="C116">
        <v>0.167474</v>
      </c>
      <c r="D116">
        <v>0.111589</v>
      </c>
    </row>
    <row r="117" spans="1:4" ht="12.75">
      <c r="A117">
        <f t="shared" si="1"/>
        <v>113</v>
      </c>
      <c r="B117">
        <v>0.725179</v>
      </c>
      <c r="C117">
        <v>0.162183</v>
      </c>
      <c r="D117">
        <v>0.114599</v>
      </c>
    </row>
    <row r="118" spans="1:4" ht="12.75">
      <c r="A118">
        <f t="shared" si="1"/>
        <v>114</v>
      </c>
      <c r="B118">
        <v>0.737286</v>
      </c>
      <c r="C118">
        <v>0.159218</v>
      </c>
      <c r="D118">
        <v>0.105385</v>
      </c>
    </row>
    <row r="119" spans="1:4" ht="12.75">
      <c r="A119">
        <f t="shared" si="1"/>
        <v>115</v>
      </c>
      <c r="B119">
        <v>0.742232</v>
      </c>
      <c r="C119">
        <v>0.159015</v>
      </c>
      <c r="D119">
        <v>0.10061</v>
      </c>
    </row>
    <row r="120" spans="1:4" ht="12.75">
      <c r="A120">
        <f t="shared" si="1"/>
        <v>116</v>
      </c>
      <c r="B120">
        <v>0.742325</v>
      </c>
      <c r="C120">
        <v>0.159687</v>
      </c>
      <c r="D120">
        <v>0.099844</v>
      </c>
    </row>
    <row r="121" spans="1:4" ht="12.75">
      <c r="A121">
        <f t="shared" si="1"/>
        <v>117</v>
      </c>
      <c r="B121">
        <v>0.742458</v>
      </c>
      <c r="C121">
        <v>0.160749</v>
      </c>
      <c r="D121">
        <v>0.098646</v>
      </c>
    </row>
    <row r="122" spans="1:4" ht="12.75">
      <c r="A122">
        <f t="shared" si="1"/>
        <v>118</v>
      </c>
      <c r="B122">
        <v>0.742458</v>
      </c>
      <c r="C122">
        <v>0.160749</v>
      </c>
      <c r="D122">
        <v>0.098646</v>
      </c>
    </row>
    <row r="123" spans="1:4" ht="12.75">
      <c r="A123">
        <f t="shared" si="1"/>
        <v>119</v>
      </c>
      <c r="B123">
        <v>0.742751</v>
      </c>
      <c r="C123">
        <v>0.162477</v>
      </c>
      <c r="D123">
        <v>0.09662</v>
      </c>
    </row>
    <row r="124" spans="1:4" ht="12.75">
      <c r="A124">
        <f t="shared" si="1"/>
        <v>120</v>
      </c>
      <c r="B124">
        <v>0.743044</v>
      </c>
      <c r="C124">
        <v>0.164206</v>
      </c>
      <c r="D124">
        <v>0.094593</v>
      </c>
    </row>
    <row r="125" spans="1:4" ht="12.75">
      <c r="A125">
        <f t="shared" si="1"/>
        <v>121</v>
      </c>
      <c r="B125">
        <v>0.743044</v>
      </c>
      <c r="C125">
        <v>0.164206</v>
      </c>
      <c r="D125">
        <v>0.094593</v>
      </c>
    </row>
    <row r="126" spans="1:4" ht="12.75">
      <c r="A126">
        <f t="shared" si="1"/>
        <v>122</v>
      </c>
      <c r="B126">
        <v>0.743228</v>
      </c>
      <c r="C126">
        <v>0.164952</v>
      </c>
      <c r="D126">
        <v>0.093662</v>
      </c>
    </row>
    <row r="127" spans="1:4" ht="12.75">
      <c r="A127">
        <f t="shared" si="1"/>
        <v>123</v>
      </c>
      <c r="B127">
        <v>0.743228</v>
      </c>
      <c r="C127">
        <v>0.164952</v>
      </c>
      <c r="D127">
        <v>0.093662</v>
      </c>
    </row>
    <row r="128" spans="1:4" ht="12.75">
      <c r="A128">
        <f t="shared" si="1"/>
        <v>124</v>
      </c>
      <c r="B128">
        <v>0.743429</v>
      </c>
      <c r="C128">
        <v>0.166469</v>
      </c>
      <c r="D128">
        <v>0.091939</v>
      </c>
    </row>
    <row r="129" spans="1:4" ht="12.75">
      <c r="A129">
        <f t="shared" si="1"/>
        <v>125</v>
      </c>
      <c r="B129">
        <v>0.74363</v>
      </c>
      <c r="C129">
        <v>0.167987</v>
      </c>
      <c r="D129">
        <v>0.090216</v>
      </c>
    </row>
    <row r="130" spans="1:4" ht="12.75">
      <c r="A130">
        <f t="shared" si="1"/>
        <v>126</v>
      </c>
      <c r="B130">
        <v>0.74363</v>
      </c>
      <c r="C130">
        <v>0.167987</v>
      </c>
      <c r="D130">
        <v>0.090216</v>
      </c>
    </row>
    <row r="131" spans="1:4" ht="12.75">
      <c r="A131">
        <f t="shared" si="1"/>
        <v>127</v>
      </c>
      <c r="B131">
        <v>0.743832</v>
      </c>
      <c r="C131">
        <v>0.16974</v>
      </c>
      <c r="D131">
        <v>0.088257</v>
      </c>
    </row>
    <row r="132" spans="1:4" ht="12.75">
      <c r="A132">
        <f t="shared" si="1"/>
        <v>128</v>
      </c>
      <c r="B132">
        <v>0.743843</v>
      </c>
      <c r="C132">
        <v>0.169802</v>
      </c>
      <c r="D132">
        <v>0.088184</v>
      </c>
    </row>
    <row r="133" spans="1:4" ht="12.75">
      <c r="A133">
        <f aca="true" t="shared" si="2" ref="A133:A196">A132+1</f>
        <v>129</v>
      </c>
      <c r="B133">
        <v>0.744023</v>
      </c>
      <c r="C133">
        <v>0.170313</v>
      </c>
      <c r="D133">
        <v>0.087491</v>
      </c>
    </row>
    <row r="134" spans="1:4" ht="12.75">
      <c r="A134">
        <f t="shared" si="2"/>
        <v>130</v>
      </c>
      <c r="B134">
        <v>0.744109</v>
      </c>
      <c r="C134">
        <v>0.171483</v>
      </c>
      <c r="D134">
        <v>0.086232</v>
      </c>
    </row>
    <row r="135" spans="1:4" ht="12.75">
      <c r="A135">
        <f t="shared" si="2"/>
        <v>131</v>
      </c>
      <c r="B135">
        <v>0.744205</v>
      </c>
      <c r="C135">
        <v>0.172976</v>
      </c>
      <c r="D135">
        <v>0.08464</v>
      </c>
    </row>
    <row r="136" spans="1:4" ht="12.75">
      <c r="A136">
        <f t="shared" si="2"/>
        <v>132</v>
      </c>
      <c r="B136">
        <v>0.744234</v>
      </c>
      <c r="C136">
        <v>0.173186</v>
      </c>
      <c r="D136">
        <v>0.0844</v>
      </c>
    </row>
    <row r="137" spans="1:4" ht="12.75">
      <c r="A137">
        <f t="shared" si="2"/>
        <v>133</v>
      </c>
      <c r="B137">
        <v>0.744273</v>
      </c>
      <c r="C137">
        <v>0.17335</v>
      </c>
      <c r="D137">
        <v>0.084197</v>
      </c>
    </row>
    <row r="138" spans="1:4" ht="12.75">
      <c r="A138">
        <f t="shared" si="2"/>
        <v>134</v>
      </c>
      <c r="B138">
        <v>0.744266</v>
      </c>
      <c r="C138">
        <v>0.17375</v>
      </c>
      <c r="D138">
        <v>0.083803</v>
      </c>
    </row>
    <row r="139" spans="1:4" ht="12.75">
      <c r="A139">
        <f t="shared" si="2"/>
        <v>135</v>
      </c>
      <c r="B139">
        <v>0.744546</v>
      </c>
      <c r="C139">
        <v>0.174618</v>
      </c>
      <c r="D139">
        <v>0.082652</v>
      </c>
    </row>
    <row r="140" spans="1:4" ht="12.75">
      <c r="A140">
        <f t="shared" si="2"/>
        <v>136</v>
      </c>
      <c r="B140">
        <v>0.746204</v>
      </c>
      <c r="C140">
        <v>0.174783</v>
      </c>
      <c r="D140">
        <v>0.080817</v>
      </c>
    </row>
    <row r="141" spans="1:4" ht="12.75">
      <c r="A141">
        <f t="shared" si="2"/>
        <v>137</v>
      </c>
      <c r="B141">
        <v>0.746381</v>
      </c>
      <c r="C141">
        <v>0.175082</v>
      </c>
      <c r="D141">
        <v>0.080339</v>
      </c>
    </row>
    <row r="142" spans="1:4" ht="12.75">
      <c r="A142">
        <f t="shared" si="2"/>
        <v>138</v>
      </c>
      <c r="B142">
        <v>0.746381</v>
      </c>
      <c r="C142">
        <v>0.175082</v>
      </c>
      <c r="D142">
        <v>0.080339</v>
      </c>
    </row>
    <row r="143" spans="1:4" ht="12.75">
      <c r="A143">
        <f t="shared" si="2"/>
        <v>139</v>
      </c>
      <c r="B143">
        <v>0.74643</v>
      </c>
      <c r="C143">
        <v>0.176147</v>
      </c>
      <c r="D143">
        <v>0.079223</v>
      </c>
    </row>
    <row r="144" spans="1:4" ht="12.75">
      <c r="A144">
        <f t="shared" si="2"/>
        <v>140</v>
      </c>
      <c r="B144">
        <v>0.746479</v>
      </c>
      <c r="C144">
        <v>0.177211</v>
      </c>
      <c r="D144">
        <v>0.078107</v>
      </c>
    </row>
    <row r="145" spans="1:4" ht="12.75">
      <c r="A145">
        <f t="shared" si="2"/>
        <v>141</v>
      </c>
      <c r="B145">
        <v>0.746479</v>
      </c>
      <c r="C145">
        <v>0.177211</v>
      </c>
      <c r="D145">
        <v>0.078107</v>
      </c>
    </row>
    <row r="146" spans="1:4" ht="12.75">
      <c r="A146">
        <f t="shared" si="2"/>
        <v>142</v>
      </c>
      <c r="B146">
        <v>0.746479</v>
      </c>
      <c r="C146">
        <v>0.177211</v>
      </c>
      <c r="D146">
        <v>0.078107</v>
      </c>
    </row>
    <row r="147" spans="1:4" ht="12.75">
      <c r="A147">
        <f t="shared" si="2"/>
        <v>143</v>
      </c>
      <c r="B147">
        <v>0.746479</v>
      </c>
      <c r="C147">
        <v>0.177211</v>
      </c>
      <c r="D147">
        <v>0.078107</v>
      </c>
    </row>
    <row r="148" spans="1:4" ht="12.75">
      <c r="A148">
        <f t="shared" si="2"/>
        <v>144</v>
      </c>
      <c r="B148">
        <v>0.746457</v>
      </c>
      <c r="C148">
        <v>0.177593</v>
      </c>
      <c r="D148">
        <v>0.077746</v>
      </c>
    </row>
    <row r="149" spans="1:4" ht="12.75">
      <c r="A149">
        <f t="shared" si="2"/>
        <v>145</v>
      </c>
      <c r="B149">
        <v>0.746432</v>
      </c>
      <c r="C149">
        <v>0.178333</v>
      </c>
      <c r="D149">
        <v>0.077031</v>
      </c>
    </row>
    <row r="150" spans="1:4" ht="12.75">
      <c r="A150">
        <f t="shared" si="2"/>
        <v>146</v>
      </c>
      <c r="B150">
        <v>0.746407</v>
      </c>
      <c r="C150">
        <v>0.179072</v>
      </c>
      <c r="D150">
        <v>0.076316</v>
      </c>
    </row>
    <row r="151" spans="1:4" ht="12.75">
      <c r="A151">
        <f t="shared" si="2"/>
        <v>147</v>
      </c>
      <c r="B151">
        <v>0.746407</v>
      </c>
      <c r="C151">
        <v>0.179072</v>
      </c>
      <c r="D151">
        <v>0.076316</v>
      </c>
    </row>
    <row r="152" spans="1:4" ht="12.75">
      <c r="A152">
        <f t="shared" si="2"/>
        <v>148</v>
      </c>
      <c r="B152">
        <v>0.746407</v>
      </c>
      <c r="C152">
        <v>0.179072</v>
      </c>
      <c r="D152">
        <v>0.076316</v>
      </c>
    </row>
    <row r="153" spans="1:4" ht="12.75">
      <c r="A153">
        <f t="shared" si="2"/>
        <v>149</v>
      </c>
      <c r="B153">
        <v>0.746407</v>
      </c>
      <c r="C153">
        <v>0.179072</v>
      </c>
      <c r="D153">
        <v>0.076316</v>
      </c>
    </row>
    <row r="154" spans="1:4" ht="12.75">
      <c r="A154">
        <f t="shared" si="2"/>
        <v>150</v>
      </c>
      <c r="B154">
        <v>0.746407</v>
      </c>
      <c r="C154">
        <v>0.179072</v>
      </c>
      <c r="D154">
        <v>0.076316</v>
      </c>
    </row>
    <row r="155" spans="1:4" ht="12.75">
      <c r="A155">
        <f t="shared" si="2"/>
        <v>151</v>
      </c>
      <c r="B155">
        <v>0.746407</v>
      </c>
      <c r="C155">
        <v>0.179072</v>
      </c>
      <c r="D155">
        <v>0.076316</v>
      </c>
    </row>
    <row r="156" spans="1:4" ht="12.75">
      <c r="A156">
        <f t="shared" si="2"/>
        <v>152</v>
      </c>
      <c r="B156">
        <v>0.746407</v>
      </c>
      <c r="C156">
        <v>0.179072</v>
      </c>
      <c r="D156">
        <v>0.076316</v>
      </c>
    </row>
    <row r="157" spans="1:4" ht="12.75">
      <c r="A157">
        <f t="shared" si="2"/>
        <v>153</v>
      </c>
      <c r="B157">
        <v>0.746407</v>
      </c>
      <c r="C157">
        <v>0.179072</v>
      </c>
      <c r="D157">
        <v>0.076316</v>
      </c>
    </row>
    <row r="158" spans="1:4" ht="12.75">
      <c r="A158">
        <f t="shared" si="2"/>
        <v>154</v>
      </c>
      <c r="B158">
        <v>0.746407</v>
      </c>
      <c r="C158">
        <v>0.179072</v>
      </c>
      <c r="D158">
        <v>0.076316</v>
      </c>
    </row>
    <row r="159" spans="1:4" ht="12.75">
      <c r="A159">
        <f t="shared" si="2"/>
        <v>155</v>
      </c>
      <c r="B159">
        <v>0.746407</v>
      </c>
      <c r="C159">
        <v>0.179072</v>
      </c>
      <c r="D159">
        <v>0.076316</v>
      </c>
    </row>
    <row r="160" spans="1:4" ht="12.75">
      <c r="A160">
        <f t="shared" si="2"/>
        <v>156</v>
      </c>
      <c r="B160">
        <v>0.746407</v>
      </c>
      <c r="C160">
        <v>0.179072</v>
      </c>
      <c r="D160">
        <v>0.076316</v>
      </c>
    </row>
    <row r="161" spans="1:4" ht="12.75">
      <c r="A161">
        <f t="shared" si="2"/>
        <v>157</v>
      </c>
      <c r="B161">
        <v>0.746407</v>
      </c>
      <c r="C161">
        <v>0.179072</v>
      </c>
      <c r="D161">
        <v>0.076316</v>
      </c>
    </row>
    <row r="162" spans="1:4" ht="12.75">
      <c r="A162">
        <f t="shared" si="2"/>
        <v>158</v>
      </c>
      <c r="B162">
        <v>0.746407</v>
      </c>
      <c r="C162">
        <v>0.179072</v>
      </c>
      <c r="D162">
        <v>0.076316</v>
      </c>
    </row>
    <row r="163" spans="1:4" ht="12.75">
      <c r="A163">
        <f t="shared" si="2"/>
        <v>159</v>
      </c>
      <c r="B163">
        <v>0.746407</v>
      </c>
      <c r="C163">
        <v>0.179072</v>
      </c>
      <c r="D163">
        <v>0.076316</v>
      </c>
    </row>
    <row r="164" spans="1:4" ht="12.75">
      <c r="A164">
        <f t="shared" si="2"/>
        <v>160</v>
      </c>
      <c r="B164">
        <v>0.746407</v>
      </c>
      <c r="C164">
        <v>0.179072</v>
      </c>
      <c r="D164">
        <v>0.076316</v>
      </c>
    </row>
    <row r="165" spans="1:4" ht="12.75">
      <c r="A165">
        <f t="shared" si="2"/>
        <v>161</v>
      </c>
      <c r="B165">
        <v>0.746407</v>
      </c>
      <c r="C165">
        <v>0.179072</v>
      </c>
      <c r="D165">
        <v>0.076316</v>
      </c>
    </row>
    <row r="166" spans="1:4" ht="12.75">
      <c r="A166">
        <f t="shared" si="2"/>
        <v>162</v>
      </c>
      <c r="B166">
        <v>0.746407</v>
      </c>
      <c r="C166">
        <v>0.179072</v>
      </c>
      <c r="D166">
        <v>0.076316</v>
      </c>
    </row>
    <row r="167" spans="1:4" ht="12.75">
      <c r="A167">
        <f t="shared" si="2"/>
        <v>163</v>
      </c>
      <c r="B167">
        <v>0.746407</v>
      </c>
      <c r="C167">
        <v>0.179072</v>
      </c>
      <c r="D167">
        <v>0.076316</v>
      </c>
    </row>
    <row r="168" spans="1:4" ht="12.75">
      <c r="A168">
        <f t="shared" si="2"/>
        <v>164</v>
      </c>
      <c r="B168">
        <v>0.746407</v>
      </c>
      <c r="C168">
        <v>0.179072</v>
      </c>
      <c r="D168">
        <v>0.076316</v>
      </c>
    </row>
    <row r="169" spans="1:4" ht="12.75">
      <c r="A169">
        <f t="shared" si="2"/>
        <v>165</v>
      </c>
      <c r="B169">
        <v>0.746407</v>
      </c>
      <c r="C169">
        <v>0.179072</v>
      </c>
      <c r="D169">
        <v>0.076316</v>
      </c>
    </row>
    <row r="170" spans="1:4" ht="12.75">
      <c r="A170">
        <f t="shared" si="2"/>
        <v>166</v>
      </c>
      <c r="B170">
        <v>0.746407</v>
      </c>
      <c r="C170">
        <v>0.179072</v>
      </c>
      <c r="D170">
        <v>0.076316</v>
      </c>
    </row>
    <row r="171" spans="1:4" ht="12.75">
      <c r="A171">
        <f t="shared" si="2"/>
        <v>167</v>
      </c>
      <c r="B171">
        <v>0.746407</v>
      </c>
      <c r="C171">
        <v>0.179072</v>
      </c>
      <c r="D171">
        <v>0.076316</v>
      </c>
    </row>
    <row r="172" spans="1:4" ht="12.75">
      <c r="A172">
        <f t="shared" si="2"/>
        <v>168</v>
      </c>
      <c r="B172">
        <v>0.746407</v>
      </c>
      <c r="C172">
        <v>0.179072</v>
      </c>
      <c r="D172">
        <v>0.076316</v>
      </c>
    </row>
    <row r="173" spans="1:4" ht="12.75">
      <c r="A173">
        <f t="shared" si="2"/>
        <v>169</v>
      </c>
      <c r="B173">
        <v>0.746407</v>
      </c>
      <c r="C173">
        <v>0.179072</v>
      </c>
      <c r="D173">
        <v>0.076316</v>
      </c>
    </row>
    <row r="174" spans="1:4" ht="12.75">
      <c r="A174">
        <f t="shared" si="2"/>
        <v>170</v>
      </c>
      <c r="B174">
        <v>0.746407</v>
      </c>
      <c r="C174">
        <v>0.179072</v>
      </c>
      <c r="D174">
        <v>0.076316</v>
      </c>
    </row>
    <row r="175" spans="1:4" ht="12.75">
      <c r="A175">
        <f t="shared" si="2"/>
        <v>171</v>
      </c>
      <c r="B175">
        <v>0.746407</v>
      </c>
      <c r="C175">
        <v>0.179072</v>
      </c>
      <c r="D175">
        <v>0.076316</v>
      </c>
    </row>
    <row r="176" spans="1:4" ht="12.75">
      <c r="A176">
        <f t="shared" si="2"/>
        <v>172</v>
      </c>
      <c r="B176">
        <v>0.746407</v>
      </c>
      <c r="C176">
        <v>0.179072</v>
      </c>
      <c r="D176">
        <v>0.076316</v>
      </c>
    </row>
    <row r="177" spans="1:4" ht="12.75">
      <c r="A177">
        <f t="shared" si="2"/>
        <v>173</v>
      </c>
      <c r="B177">
        <v>0.746407</v>
      </c>
      <c r="C177">
        <v>0.179072</v>
      </c>
      <c r="D177">
        <v>0.076316</v>
      </c>
    </row>
    <row r="178" spans="1:4" ht="12.75">
      <c r="A178">
        <f t="shared" si="2"/>
        <v>174</v>
      </c>
      <c r="B178">
        <v>0.746407</v>
      </c>
      <c r="C178">
        <v>0.179072</v>
      </c>
      <c r="D178">
        <v>0.076316</v>
      </c>
    </row>
    <row r="179" spans="1:4" ht="12.75">
      <c r="A179">
        <f t="shared" si="2"/>
        <v>175</v>
      </c>
      <c r="B179">
        <v>0.746407</v>
      </c>
      <c r="C179">
        <v>0.179072</v>
      </c>
      <c r="D179">
        <v>0.076316</v>
      </c>
    </row>
    <row r="180" spans="1:4" ht="12.75">
      <c r="A180">
        <f t="shared" si="2"/>
        <v>176</v>
      </c>
      <c r="B180">
        <v>0.746407</v>
      </c>
      <c r="C180">
        <v>0.179072</v>
      </c>
      <c r="D180">
        <v>0.076316</v>
      </c>
    </row>
    <row r="181" spans="1:4" ht="12.75">
      <c r="A181">
        <f t="shared" si="2"/>
        <v>177</v>
      </c>
      <c r="B181">
        <v>0.746407</v>
      </c>
      <c r="C181">
        <v>0.179072</v>
      </c>
      <c r="D181">
        <v>0.076316</v>
      </c>
    </row>
    <row r="182" spans="1:4" ht="12.75">
      <c r="A182">
        <f t="shared" si="2"/>
        <v>178</v>
      </c>
      <c r="B182">
        <v>0.746407</v>
      </c>
      <c r="C182">
        <v>0.179072</v>
      </c>
      <c r="D182">
        <v>0.076316</v>
      </c>
    </row>
    <row r="183" spans="1:4" ht="12.75">
      <c r="A183">
        <f t="shared" si="2"/>
        <v>179</v>
      </c>
      <c r="B183">
        <v>0.746407</v>
      </c>
      <c r="C183">
        <v>0.179072</v>
      </c>
      <c r="D183">
        <v>0.076316</v>
      </c>
    </row>
    <row r="184" spans="1:4" ht="12.75">
      <c r="A184">
        <f t="shared" si="2"/>
        <v>180</v>
      </c>
      <c r="B184">
        <v>0.746407</v>
      </c>
      <c r="C184">
        <v>0.179072</v>
      </c>
      <c r="D184">
        <v>0.076316</v>
      </c>
    </row>
    <row r="185" spans="1:4" ht="12.75">
      <c r="A185">
        <f t="shared" si="2"/>
        <v>181</v>
      </c>
      <c r="B185">
        <v>0.746407</v>
      </c>
      <c r="C185">
        <v>0.179072</v>
      </c>
      <c r="D185">
        <v>0.076316</v>
      </c>
    </row>
    <row r="186" spans="1:4" ht="12.75">
      <c r="A186">
        <f t="shared" si="2"/>
        <v>182</v>
      </c>
      <c r="B186">
        <v>0.746407</v>
      </c>
      <c r="C186">
        <v>0.179072</v>
      </c>
      <c r="D186">
        <v>0.076316</v>
      </c>
    </row>
    <row r="187" spans="1:4" ht="12.75">
      <c r="A187">
        <f t="shared" si="2"/>
        <v>183</v>
      </c>
      <c r="B187">
        <v>0.746407</v>
      </c>
      <c r="C187">
        <v>0.179072</v>
      </c>
      <c r="D187">
        <v>0.076316</v>
      </c>
    </row>
    <row r="188" spans="1:4" ht="12.75">
      <c r="A188">
        <f t="shared" si="2"/>
        <v>184</v>
      </c>
      <c r="B188">
        <v>0.746407</v>
      </c>
      <c r="C188">
        <v>0.179072</v>
      </c>
      <c r="D188">
        <v>0.076316</v>
      </c>
    </row>
    <row r="189" spans="1:4" ht="12.75">
      <c r="A189">
        <f t="shared" si="2"/>
        <v>185</v>
      </c>
      <c r="B189">
        <v>0.746407</v>
      </c>
      <c r="C189">
        <v>0.179072</v>
      </c>
      <c r="D189">
        <v>0.076316</v>
      </c>
    </row>
    <row r="190" spans="1:4" ht="12.75">
      <c r="A190">
        <f t="shared" si="2"/>
        <v>186</v>
      </c>
      <c r="B190">
        <v>0.746407</v>
      </c>
      <c r="C190">
        <v>0.179072</v>
      </c>
      <c r="D190">
        <v>0.076316</v>
      </c>
    </row>
    <row r="191" spans="1:4" ht="12.75">
      <c r="A191">
        <f t="shared" si="2"/>
        <v>187</v>
      </c>
      <c r="B191">
        <v>0.746407</v>
      </c>
      <c r="C191">
        <v>0.179072</v>
      </c>
      <c r="D191">
        <v>0.076316</v>
      </c>
    </row>
    <row r="192" spans="1:4" ht="12.75">
      <c r="A192">
        <f t="shared" si="2"/>
        <v>188</v>
      </c>
      <c r="B192">
        <v>0.746407</v>
      </c>
      <c r="C192">
        <v>0.179072</v>
      </c>
      <c r="D192">
        <v>0.076316</v>
      </c>
    </row>
    <row r="193" spans="1:4" ht="12.75">
      <c r="A193">
        <f t="shared" si="2"/>
        <v>189</v>
      </c>
      <c r="B193">
        <v>0.746407</v>
      </c>
      <c r="C193">
        <v>0.179072</v>
      </c>
      <c r="D193">
        <v>0.076316</v>
      </c>
    </row>
    <row r="194" spans="1:4" ht="12.75">
      <c r="A194">
        <f t="shared" si="2"/>
        <v>190</v>
      </c>
      <c r="B194">
        <v>0.746407</v>
      </c>
      <c r="C194">
        <v>0.179072</v>
      </c>
      <c r="D194">
        <v>0.076316</v>
      </c>
    </row>
    <row r="195" spans="1:4" ht="12.75">
      <c r="A195">
        <f t="shared" si="2"/>
        <v>191</v>
      </c>
      <c r="B195">
        <v>0.746407</v>
      </c>
      <c r="C195">
        <v>0.179072</v>
      </c>
      <c r="D195">
        <v>0.076316</v>
      </c>
    </row>
    <row r="196" spans="1:4" ht="12.75">
      <c r="A196">
        <f t="shared" si="2"/>
        <v>192</v>
      </c>
      <c r="B196">
        <v>0.746407</v>
      </c>
      <c r="C196">
        <v>0.179072</v>
      </c>
      <c r="D196">
        <v>0.076316</v>
      </c>
    </row>
    <row r="197" spans="1:4" ht="12.75">
      <c r="A197">
        <f aca="true" t="shared" si="3" ref="A197:A251">A196+1</f>
        <v>193</v>
      </c>
      <c r="B197">
        <v>0.746407</v>
      </c>
      <c r="C197">
        <v>0.179072</v>
      </c>
      <c r="D197">
        <v>0.076316</v>
      </c>
    </row>
    <row r="198" spans="1:4" ht="12.75">
      <c r="A198">
        <f t="shared" si="3"/>
        <v>194</v>
      </c>
      <c r="B198">
        <v>0.746407</v>
      </c>
      <c r="C198">
        <v>0.179072</v>
      </c>
      <c r="D198">
        <v>0.076316</v>
      </c>
    </row>
    <row r="199" spans="1:4" ht="12.75">
      <c r="A199">
        <f t="shared" si="3"/>
        <v>195</v>
      </c>
      <c r="B199">
        <v>0.746407</v>
      </c>
      <c r="C199">
        <v>0.179072</v>
      </c>
      <c r="D199">
        <v>0.076316</v>
      </c>
    </row>
    <row r="200" spans="1:4" ht="12.75">
      <c r="A200">
        <f t="shared" si="3"/>
        <v>196</v>
      </c>
      <c r="B200">
        <v>0.746407</v>
      </c>
      <c r="C200">
        <v>0.179072</v>
      </c>
      <c r="D200">
        <v>0.076316</v>
      </c>
    </row>
    <row r="201" spans="1:4" ht="12.75">
      <c r="A201">
        <f t="shared" si="3"/>
        <v>197</v>
      </c>
      <c r="B201">
        <v>0.746407</v>
      </c>
      <c r="C201">
        <v>0.179072</v>
      </c>
      <c r="D201">
        <v>0.076316</v>
      </c>
    </row>
    <row r="202" spans="1:4" ht="12.75">
      <c r="A202">
        <f t="shared" si="3"/>
        <v>198</v>
      </c>
      <c r="B202">
        <v>0.746407</v>
      </c>
      <c r="C202">
        <v>0.179072</v>
      </c>
      <c r="D202">
        <v>0.076316</v>
      </c>
    </row>
    <row r="203" spans="1:4" ht="12.75">
      <c r="A203">
        <f t="shared" si="3"/>
        <v>199</v>
      </c>
      <c r="B203">
        <v>0.746407</v>
      </c>
      <c r="C203">
        <v>0.179072</v>
      </c>
      <c r="D203">
        <v>0.076316</v>
      </c>
    </row>
    <row r="204" spans="1:4" ht="12.75">
      <c r="A204">
        <f t="shared" si="3"/>
        <v>200</v>
      </c>
      <c r="B204">
        <v>0.746407</v>
      </c>
      <c r="C204">
        <v>0.179072</v>
      </c>
      <c r="D204">
        <v>0.076316</v>
      </c>
    </row>
    <row r="205" spans="1:4" ht="12.75">
      <c r="A205">
        <f t="shared" si="3"/>
        <v>201</v>
      </c>
      <c r="B205">
        <v>0.746407</v>
      </c>
      <c r="C205">
        <v>0.179072</v>
      </c>
      <c r="D205">
        <v>0.076316</v>
      </c>
    </row>
    <row r="206" spans="1:4" ht="12.75">
      <c r="A206">
        <f t="shared" si="3"/>
        <v>202</v>
      </c>
      <c r="B206">
        <v>0.746407</v>
      </c>
      <c r="C206">
        <v>0.179072</v>
      </c>
      <c r="D206">
        <v>0.076316</v>
      </c>
    </row>
    <row r="207" spans="1:4" ht="12.75">
      <c r="A207">
        <f t="shared" si="3"/>
        <v>203</v>
      </c>
      <c r="B207">
        <v>0.746407</v>
      </c>
      <c r="C207">
        <v>0.179072</v>
      </c>
      <c r="D207">
        <v>0.076316</v>
      </c>
    </row>
    <row r="208" spans="1:4" ht="12.75">
      <c r="A208">
        <f t="shared" si="3"/>
        <v>204</v>
      </c>
      <c r="B208">
        <v>0.746407</v>
      </c>
      <c r="C208">
        <v>0.179072</v>
      </c>
      <c r="D208">
        <v>0.076316</v>
      </c>
    </row>
    <row r="209" spans="1:4" ht="12.75">
      <c r="A209">
        <f t="shared" si="3"/>
        <v>205</v>
      </c>
      <c r="B209">
        <v>0.746407</v>
      </c>
      <c r="C209">
        <v>0.179072</v>
      </c>
      <c r="D209">
        <v>0.076316</v>
      </c>
    </row>
    <row r="210" spans="1:4" ht="12.75">
      <c r="A210">
        <f t="shared" si="3"/>
        <v>206</v>
      </c>
      <c r="B210">
        <v>0.746407</v>
      </c>
      <c r="C210">
        <v>0.179072</v>
      </c>
      <c r="D210">
        <v>0.076316</v>
      </c>
    </row>
    <row r="211" spans="1:4" ht="12.75">
      <c r="A211">
        <f t="shared" si="3"/>
        <v>207</v>
      </c>
      <c r="B211">
        <v>0.746407</v>
      </c>
      <c r="C211">
        <v>0.179072</v>
      </c>
      <c r="D211">
        <v>0.076316</v>
      </c>
    </row>
    <row r="212" spans="1:4" ht="12.75">
      <c r="A212">
        <f t="shared" si="3"/>
        <v>208</v>
      </c>
      <c r="B212">
        <v>0.746407</v>
      </c>
      <c r="C212">
        <v>0.179072</v>
      </c>
      <c r="D212">
        <v>0.076316</v>
      </c>
    </row>
    <row r="213" spans="1:4" ht="12.75">
      <c r="A213">
        <f t="shared" si="3"/>
        <v>209</v>
      </c>
      <c r="B213">
        <v>0.746407</v>
      </c>
      <c r="C213">
        <v>0.179072</v>
      </c>
      <c r="D213">
        <v>0.076316</v>
      </c>
    </row>
    <row r="214" spans="1:4" ht="12.75">
      <c r="A214">
        <f t="shared" si="3"/>
        <v>210</v>
      </c>
      <c r="B214">
        <v>0.746407</v>
      </c>
      <c r="C214">
        <v>0.179072</v>
      </c>
      <c r="D214">
        <v>0.076316</v>
      </c>
    </row>
    <row r="215" spans="1:4" ht="12.75">
      <c r="A215">
        <f t="shared" si="3"/>
        <v>211</v>
      </c>
      <c r="B215">
        <v>0.746407</v>
      </c>
      <c r="C215">
        <v>0.179072</v>
      </c>
      <c r="D215">
        <v>0.076316</v>
      </c>
    </row>
    <row r="216" spans="1:4" ht="12.75">
      <c r="A216">
        <f t="shared" si="3"/>
        <v>212</v>
      </c>
      <c r="B216">
        <v>0.746407</v>
      </c>
      <c r="C216">
        <v>0.179072</v>
      </c>
      <c r="D216">
        <v>0.076316</v>
      </c>
    </row>
    <row r="217" spans="1:4" ht="12.75">
      <c r="A217">
        <f t="shared" si="3"/>
        <v>213</v>
      </c>
      <c r="B217">
        <v>0.746407</v>
      </c>
      <c r="C217">
        <v>0.179072</v>
      </c>
      <c r="D217">
        <v>0.076316</v>
      </c>
    </row>
    <row r="218" spans="1:4" ht="12.75">
      <c r="A218">
        <f t="shared" si="3"/>
        <v>214</v>
      </c>
      <c r="B218">
        <v>0.746407</v>
      </c>
      <c r="C218">
        <v>0.179072</v>
      </c>
      <c r="D218">
        <v>0.076316</v>
      </c>
    </row>
    <row r="219" spans="1:4" ht="12.75">
      <c r="A219">
        <f t="shared" si="3"/>
        <v>215</v>
      </c>
      <c r="B219">
        <v>0.746407</v>
      </c>
      <c r="C219">
        <v>0.179072</v>
      </c>
      <c r="D219">
        <v>0.076316</v>
      </c>
    </row>
    <row r="220" spans="1:4" ht="12.75">
      <c r="A220">
        <f t="shared" si="3"/>
        <v>216</v>
      </c>
      <c r="B220">
        <v>0.746407</v>
      </c>
      <c r="C220">
        <v>0.179072</v>
      </c>
      <c r="D220">
        <v>0.076316</v>
      </c>
    </row>
    <row r="221" spans="1:4" ht="12.75">
      <c r="A221">
        <f t="shared" si="3"/>
        <v>217</v>
      </c>
      <c r="B221">
        <v>0.746407</v>
      </c>
      <c r="C221">
        <v>0.179072</v>
      </c>
      <c r="D221">
        <v>0.076316</v>
      </c>
    </row>
    <row r="222" spans="1:4" ht="12.75">
      <c r="A222">
        <f t="shared" si="3"/>
        <v>218</v>
      </c>
      <c r="B222">
        <v>0.746407</v>
      </c>
      <c r="C222">
        <v>0.179072</v>
      </c>
      <c r="D222">
        <v>0.076316</v>
      </c>
    </row>
    <row r="223" spans="1:4" ht="12.75">
      <c r="A223">
        <f t="shared" si="3"/>
        <v>219</v>
      </c>
      <c r="B223">
        <v>0.746407</v>
      </c>
      <c r="C223">
        <v>0.179072</v>
      </c>
      <c r="D223">
        <v>0.076316</v>
      </c>
    </row>
    <row r="224" spans="1:4" ht="12.75">
      <c r="A224">
        <f t="shared" si="3"/>
        <v>220</v>
      </c>
      <c r="B224">
        <v>0.746407</v>
      </c>
      <c r="C224">
        <v>0.179072</v>
      </c>
      <c r="D224">
        <v>0.076316</v>
      </c>
    </row>
    <row r="225" spans="1:4" ht="12.75">
      <c r="A225">
        <f t="shared" si="3"/>
        <v>221</v>
      </c>
      <c r="B225">
        <v>0.746407</v>
      </c>
      <c r="C225">
        <v>0.179072</v>
      </c>
      <c r="D225">
        <v>0.076316</v>
      </c>
    </row>
    <row r="226" spans="1:4" ht="12.75">
      <c r="A226">
        <f t="shared" si="3"/>
        <v>222</v>
      </c>
      <c r="B226">
        <v>0.746407</v>
      </c>
      <c r="C226">
        <v>0.179072</v>
      </c>
      <c r="D226">
        <v>0.076316</v>
      </c>
    </row>
    <row r="227" spans="1:4" ht="12.75">
      <c r="A227">
        <f t="shared" si="3"/>
        <v>223</v>
      </c>
      <c r="B227">
        <v>0.746407</v>
      </c>
      <c r="C227">
        <v>0.179072</v>
      </c>
      <c r="D227">
        <v>0.076316</v>
      </c>
    </row>
    <row r="228" spans="1:4" ht="12.75">
      <c r="A228">
        <f t="shared" si="3"/>
        <v>224</v>
      </c>
      <c r="B228">
        <v>0.746407</v>
      </c>
      <c r="C228">
        <v>0.179072</v>
      </c>
      <c r="D228">
        <v>0.076316</v>
      </c>
    </row>
    <row r="229" spans="1:4" ht="12.75">
      <c r="A229">
        <f t="shared" si="3"/>
        <v>225</v>
      </c>
      <c r="B229">
        <v>0.746407</v>
      </c>
      <c r="C229">
        <v>0.179072</v>
      </c>
      <c r="D229">
        <v>0.076316</v>
      </c>
    </row>
    <row r="230" spans="1:4" ht="12.75">
      <c r="A230">
        <f t="shared" si="3"/>
        <v>226</v>
      </c>
      <c r="B230">
        <v>0.746407</v>
      </c>
      <c r="C230">
        <v>0.179072</v>
      </c>
      <c r="D230">
        <v>0.076316</v>
      </c>
    </row>
    <row r="231" spans="1:4" ht="12.75">
      <c r="A231">
        <f t="shared" si="3"/>
        <v>227</v>
      </c>
      <c r="B231">
        <v>0.746407</v>
      </c>
      <c r="C231">
        <v>0.179072</v>
      </c>
      <c r="D231">
        <v>0.076316</v>
      </c>
    </row>
    <row r="232" spans="1:4" ht="12.75">
      <c r="A232">
        <f t="shared" si="3"/>
        <v>228</v>
      </c>
      <c r="B232">
        <v>0.746407</v>
      </c>
      <c r="C232">
        <v>0.179072</v>
      </c>
      <c r="D232">
        <v>0.076316</v>
      </c>
    </row>
    <row r="233" spans="1:4" ht="12.75">
      <c r="A233">
        <f t="shared" si="3"/>
        <v>229</v>
      </c>
      <c r="B233">
        <v>0.746407</v>
      </c>
      <c r="C233">
        <v>0.179072</v>
      </c>
      <c r="D233">
        <v>0.076316</v>
      </c>
    </row>
    <row r="234" spans="1:4" ht="12.75">
      <c r="A234">
        <f t="shared" si="3"/>
        <v>230</v>
      </c>
      <c r="B234">
        <v>0.746407</v>
      </c>
      <c r="C234">
        <v>0.179072</v>
      </c>
      <c r="D234">
        <v>0.076316</v>
      </c>
    </row>
    <row r="235" spans="1:4" ht="12.75">
      <c r="A235">
        <f t="shared" si="3"/>
        <v>231</v>
      </c>
      <c r="B235">
        <v>0.746407</v>
      </c>
      <c r="C235">
        <v>0.179072</v>
      </c>
      <c r="D235">
        <v>0.076316</v>
      </c>
    </row>
    <row r="236" spans="1:4" ht="12.75">
      <c r="A236">
        <f t="shared" si="3"/>
        <v>232</v>
      </c>
      <c r="B236">
        <v>0.746407</v>
      </c>
      <c r="C236">
        <v>0.179072</v>
      </c>
      <c r="D236">
        <v>0.076316</v>
      </c>
    </row>
    <row r="237" spans="1:4" ht="12.75">
      <c r="A237">
        <f t="shared" si="3"/>
        <v>233</v>
      </c>
      <c r="B237">
        <v>0.746407</v>
      </c>
      <c r="C237">
        <v>0.179072</v>
      </c>
      <c r="D237">
        <v>0.076316</v>
      </c>
    </row>
    <row r="238" spans="1:4" ht="12.75">
      <c r="A238">
        <f t="shared" si="3"/>
        <v>234</v>
      </c>
      <c r="B238">
        <v>0.746407</v>
      </c>
      <c r="C238">
        <v>0.179072</v>
      </c>
      <c r="D238">
        <v>0.076316</v>
      </c>
    </row>
    <row r="239" spans="1:4" ht="12.75">
      <c r="A239">
        <f t="shared" si="3"/>
        <v>235</v>
      </c>
      <c r="B239">
        <v>0.746407</v>
      </c>
      <c r="C239">
        <v>0.179072</v>
      </c>
      <c r="D239">
        <v>0.076316</v>
      </c>
    </row>
    <row r="240" spans="1:4" ht="12.75">
      <c r="A240">
        <f t="shared" si="3"/>
        <v>236</v>
      </c>
      <c r="B240">
        <v>0.746407</v>
      </c>
      <c r="C240">
        <v>0.179072</v>
      </c>
      <c r="D240">
        <v>0.076316</v>
      </c>
    </row>
    <row r="241" spans="1:4" ht="12.75">
      <c r="A241">
        <f t="shared" si="3"/>
        <v>237</v>
      </c>
      <c r="B241">
        <v>0.746407</v>
      </c>
      <c r="C241">
        <v>0.179072</v>
      </c>
      <c r="D241">
        <v>0.076316</v>
      </c>
    </row>
    <row r="242" spans="1:4" ht="12.75">
      <c r="A242">
        <f t="shared" si="3"/>
        <v>238</v>
      </c>
      <c r="B242">
        <v>0.746407</v>
      </c>
      <c r="C242">
        <v>0.179072</v>
      </c>
      <c r="D242">
        <v>0.076316</v>
      </c>
    </row>
    <row r="243" spans="1:4" ht="12.75">
      <c r="A243">
        <f t="shared" si="3"/>
        <v>239</v>
      </c>
      <c r="B243">
        <v>0.746407</v>
      </c>
      <c r="C243">
        <v>0.179072</v>
      </c>
      <c r="D243">
        <v>0.076316</v>
      </c>
    </row>
    <row r="244" spans="1:4" ht="12.75">
      <c r="A244">
        <f t="shared" si="3"/>
        <v>240</v>
      </c>
      <c r="B244">
        <v>0.746407</v>
      </c>
      <c r="C244">
        <v>0.179072</v>
      </c>
      <c r="D244">
        <v>0.076316</v>
      </c>
    </row>
    <row r="245" spans="1:4" ht="12.75">
      <c r="A245">
        <f t="shared" si="3"/>
        <v>241</v>
      </c>
      <c r="B245">
        <v>0.746407</v>
      </c>
      <c r="C245">
        <v>0.179072</v>
      </c>
      <c r="D245">
        <v>0.076316</v>
      </c>
    </row>
    <row r="246" spans="1:4" ht="12.75">
      <c r="A246">
        <f t="shared" si="3"/>
        <v>242</v>
      </c>
      <c r="B246">
        <v>0.746407</v>
      </c>
      <c r="C246">
        <v>0.179072</v>
      </c>
      <c r="D246">
        <v>0.076316</v>
      </c>
    </row>
    <row r="247" spans="1:4" ht="12.75">
      <c r="A247">
        <f t="shared" si="3"/>
        <v>243</v>
      </c>
      <c r="B247">
        <v>0.746407</v>
      </c>
      <c r="C247">
        <v>0.179072</v>
      </c>
      <c r="D247">
        <v>0.076316</v>
      </c>
    </row>
    <row r="248" spans="1:4" ht="12.75">
      <c r="A248">
        <f t="shared" si="3"/>
        <v>244</v>
      </c>
      <c r="B248">
        <v>0.746407</v>
      </c>
      <c r="C248">
        <v>0.179072</v>
      </c>
      <c r="D248">
        <v>0.076316</v>
      </c>
    </row>
    <row r="249" spans="1:4" ht="12.75">
      <c r="A249">
        <f t="shared" si="3"/>
        <v>245</v>
      </c>
      <c r="B249">
        <v>0.746407</v>
      </c>
      <c r="C249">
        <v>0.179072</v>
      </c>
      <c r="D249">
        <v>0.076316</v>
      </c>
    </row>
    <row r="250" spans="1:4" ht="12.75">
      <c r="A250">
        <f t="shared" si="3"/>
        <v>246</v>
      </c>
      <c r="B250">
        <v>0.746407</v>
      </c>
      <c r="C250">
        <v>0.179072</v>
      </c>
      <c r="D250">
        <v>0.076316</v>
      </c>
    </row>
    <row r="251" spans="1:4" ht="12.75">
      <c r="A251">
        <f t="shared" si="3"/>
        <v>247</v>
      </c>
      <c r="B251">
        <v>0.746407</v>
      </c>
      <c r="C251">
        <v>0.179072</v>
      </c>
      <c r="D251">
        <v>0.076316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2008-08-19T15:10:44Z</cp:lastPrinted>
  <dcterms:created xsi:type="dcterms:W3CDTF">2005-06-01T14:06:23Z</dcterms:created>
  <dcterms:modified xsi:type="dcterms:W3CDTF">2008-08-19T15:11:17Z</dcterms:modified>
  <cp:category/>
  <cp:version/>
  <cp:contentType/>
  <cp:contentStatus/>
</cp:coreProperties>
</file>