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<sst xmlns="http://schemas.openxmlformats.org/spreadsheetml/2006/main" count="303" uniqueCount="90">
  <si>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</si>
  <si>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</si>
  <si>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</si>
  <si>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</si>
  <si>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</si>
  <si>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</si>
  <si>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</si>
  <si>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</si>
  <si>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</si>
  <si>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</si>
  <si>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</si>
  <si>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</si>
  <si>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</si>
  <si>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</si>
  <si>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</si>
  <si>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</si>
  <si>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</si>
  <si>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</si>
  <si>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</si>
  <si>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</si>
  <si>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</si>
  <si>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</si>
  <si>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</si>
  <si>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</si>
  <si>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</si>
  <si>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</si>
  <si>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</si>
  <si>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</si>
  <si>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</si>
  <si>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</si>
  <si>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</si>
  <si>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</si>
  <si>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</si>
  <si>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</si>
  <si>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</si>
  <si>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</si>
  <si>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</si>
  <si>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</si>
  <si>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</si>
  <si>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</si>
  <si>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</si>
  <si>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</si>
  <si>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</si>
  <si>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</si>
  <si>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</si>
  <si>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</si>
  <si>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</si>
  <si>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</si>
  <si>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</si>
  <si>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</si>
  <si>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</si>
  <si>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</si>
  <si>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E SIDE HOLE POSITIONS - CMM</t>
  </si>
  <si>
    <t>JOB NUMBER</t>
  </si>
  <si>
    <t>PART NUMBER</t>
  </si>
  <si>
    <t>PART NAME</t>
  </si>
  <si>
    <t>INSPECTOR</t>
  </si>
  <si>
    <t>65709-5</t>
  </si>
  <si>
    <t>MCMF-A</t>
  </si>
  <si>
    <t>E SIDE HOLE POSITIONS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</si>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</sst>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Tolerance'!$G$2:$G$30</c:f>
              <c:numCache>
                <c:ptCount val="29"/>
                <c:pt idx="0">
                  <c:v>0.0264</c:v>
                </c:pt>
                <c:pt idx="1">
                  <c:v>0.0166</c:v>
                </c:pt>
                <c:pt idx="2">
                  <c:v>0.0254</c:v>
                </c:pt>
                <c:pt idx="3">
                  <c:v>0.0328</c:v>
                </c:pt>
                <c:pt idx="4">
                  <c:v>0.0214</c:v>
                </c:pt>
                <c:pt idx="5">
                  <c:v>0.0278</c:v>
                </c:pt>
                <c:pt idx="6">
                  <c:v>0.0344</c:v>
                </c:pt>
                <c:pt idx="7">
                  <c:v>0.0362</c:v>
                </c:pt>
                <c:pt idx="8">
                  <c:v>0.0368</c:v>
                </c:pt>
                <c:pt idx="9">
                  <c:v>0.0356</c:v>
                </c:pt>
                <c:pt idx="10">
                  <c:v>0.0248</c:v>
                </c:pt>
                <c:pt idx="11">
                  <c:v>0.049</c:v>
                </c:pt>
                <c:pt idx="12">
                  <c:v>0.06</c:v>
                </c:pt>
                <c:pt idx="13">
                  <c:v>0.0506</c:v>
                </c:pt>
                <c:pt idx="14">
                  <c:v>0.0416</c:v>
                </c:pt>
                <c:pt idx="15">
                  <c:v>0.051</c:v>
                </c:pt>
                <c:pt idx="16">
                  <c:v>0.0148</c:v>
                </c:pt>
                <c:pt idx="17">
                  <c:v>0.0146</c:v>
                </c:pt>
                <c:pt idx="18">
                  <c:v>0.0332</c:v>
                </c:pt>
                <c:pt idx="19">
                  <c:v>0.0068</c:v>
                </c:pt>
                <c:pt idx="20">
                  <c:v>0.0416</c:v>
                </c:pt>
                <c:pt idx="21">
                  <c:v>0.0378</c:v>
                </c:pt>
                <c:pt idx="22">
                  <c:v>0.0334</c:v>
                </c:pt>
                <c:pt idx="23">
                  <c:v>0.0146</c:v>
                </c:pt>
                <c:pt idx="24">
                  <c:v>0.0048</c:v>
                </c:pt>
                <c:pt idx="25">
                  <c:v>0.0096</c:v>
                </c:pt>
                <c:pt idx="26">
                  <c:v>0.0222</c:v>
                </c:pt>
                <c:pt idx="27">
                  <c:v>0.0244</c:v>
                </c:pt>
                <c:pt idx="28">
                  <c:v>0.0038</c:v>
                </c:pt>
              </c:numCache>
            </c:numRef>
          </c:val>
          <c:smooth val="0"/>
        </c:ser>
        <c:marker val="1"/>
        <c:axId val="26015460"/>
        <c:axId val="32812549"/>
      </c:lineChart>
      <c:catAx>
        <c:axId val="26015460"/>
        <c:scaling>
          <c:orientation val="minMax"/>
        </c:scaling>
        <c:axPos val="b"/>
        <c:delete val="1"/>
        <c:majorTickMark val="out"/>
        <c:minorTickMark val="none"/>
        <c:tickLblPos val="nextTo"/>
        <c:crossAx val="32812549"/>
        <c:crosses val="autoZero"/>
        <c:auto val="1"/>
        <c:lblOffset val="100"/>
        <c:noMultiLvlLbl val="0"/>
      </c:catAx>
      <c:valAx>
        <c:axId val="32812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546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978662"/>
        <c:axId val="5126363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231.10120127962904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8719568"/>
        <c:axId val="58714065"/>
      </c:scatterChart>
      <c:valAx>
        <c:axId val="429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63639"/>
        <c:crosses val="max"/>
        <c:crossBetween val="midCat"/>
        <c:dispUnits/>
      </c:valAx>
      <c:valAx>
        <c:axId val="51263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78662"/>
        <c:crosses val="max"/>
        <c:crossBetween val="midCat"/>
        <c:dispUnits/>
      </c:valAx>
      <c:valAx>
        <c:axId val="58719568"/>
        <c:scaling>
          <c:orientation val="minMax"/>
        </c:scaling>
        <c:axPos val="b"/>
        <c:delete val="1"/>
        <c:majorTickMark val="in"/>
        <c:minorTickMark val="none"/>
        <c:tickLblPos val="nextTo"/>
        <c:crossAx val="58714065"/>
        <c:crosses val="max"/>
        <c:crossBetween val="midCat"/>
        <c:dispUnits/>
      </c:valAx>
      <c:valAx>
        <c:axId val="58714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71956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8</c:v>
                </c:pt>
              </c:numCache>
            </c:numRef>
          </c:val>
        </c:ser>
        <c:gapWidth val="0"/>
        <c:axId val="26877486"/>
        <c:axId val="4057078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0.02570472078924046</c:v>
                </c:pt>
                <c:pt idx="1">
                  <c:v>0.045909619181283806</c:v>
                </c:pt>
                <c:pt idx="2">
                  <c:v>0.07878122155537669</c:v>
                </c:pt>
                <c:pt idx="3">
                  <c:v>0.12988827571008885</c:v>
                </c:pt>
                <c:pt idx="4">
                  <c:v>0.20575263850814252</c:v>
                </c:pt>
                <c:pt idx="5">
                  <c:v>0.3131476057764909</c:v>
                </c:pt>
                <c:pt idx="6">
                  <c:v>0.45791091814518636</c:v>
                </c:pt>
                <c:pt idx="7">
                  <c:v>0.6433408411408427</c:v>
                </c:pt>
                <c:pt idx="8">
                  <c:v>0.8684193006873206</c:v>
                </c:pt>
                <c:pt idx="9">
                  <c:v>1.1262791189026358</c:v>
                </c:pt>
                <c:pt idx="10">
                  <c:v>1.4034302022110323</c:v>
                </c:pt>
                <c:pt idx="11">
                  <c:v>1.6802110060166011</c:v>
                </c:pt>
                <c:pt idx="12">
                  <c:v>1.9327026967724392</c:v>
                </c:pt>
                <c:pt idx="13">
                  <c:v>2.135966813759277</c:v>
                </c:pt>
                <c:pt idx="14">
                  <c:v>2.268047625057646</c:v>
                </c:pt>
                <c:pt idx="15">
                  <c:v>2.3138652263283115</c:v>
                </c:pt>
                <c:pt idx="16">
                  <c:v>2.268047625057646</c:v>
                </c:pt>
                <c:pt idx="17">
                  <c:v>2.135966813759277</c:v>
                </c:pt>
                <c:pt idx="18">
                  <c:v>1.9327026967724392</c:v>
                </c:pt>
                <c:pt idx="19">
                  <c:v>1.6802110060166013</c:v>
                </c:pt>
                <c:pt idx="20">
                  <c:v>1.4034302022110328</c:v>
                </c:pt>
                <c:pt idx="21">
                  <c:v>1.1262791189026358</c:v>
                </c:pt>
                <c:pt idx="22">
                  <c:v>0.8684193006873213</c:v>
                </c:pt>
                <c:pt idx="23">
                  <c:v>0.6433408411408427</c:v>
                </c:pt>
                <c:pt idx="24">
                  <c:v>0.45791091814518636</c:v>
                </c:pt>
                <c:pt idx="25">
                  <c:v>0.3131476057764911</c:v>
                </c:pt>
                <c:pt idx="26">
                  <c:v>0.20575263850814252</c:v>
                </c:pt>
                <c:pt idx="27">
                  <c:v>0.12988827571008885</c:v>
                </c:pt>
                <c:pt idx="28">
                  <c:v>0.07878122155537669</c:v>
                </c:pt>
                <c:pt idx="29">
                  <c:v>0.04590961918128375</c:v>
                </c:pt>
                <c:pt idx="30">
                  <c:v>0.02570472078924046</c:v>
                </c:pt>
              </c:numCache>
            </c:numRef>
          </c:val>
          <c:smooth val="0"/>
        </c:ser>
        <c:axId val="29592728"/>
        <c:axId val="65007961"/>
      </c:lineChart>
      <c:catAx>
        <c:axId val="268774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570783"/>
        <c:crosses val="autoZero"/>
        <c:auto val="0"/>
        <c:lblOffset val="100"/>
        <c:tickLblSkip val="1"/>
        <c:noMultiLvlLbl val="0"/>
      </c:catAx>
      <c:valAx>
        <c:axId val="405707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877486"/>
        <c:crossesAt val="1"/>
        <c:crossBetween val="between"/>
        <c:dispUnits/>
      </c:valAx>
      <c:catAx>
        <c:axId val="29592728"/>
        <c:scaling>
          <c:orientation val="minMax"/>
        </c:scaling>
        <c:axPos val="b"/>
        <c:delete val="1"/>
        <c:majorTickMark val="in"/>
        <c:minorTickMark val="none"/>
        <c:tickLblPos val="nextTo"/>
        <c:crossAx val="65007961"/>
        <c:crosses val="autoZero"/>
        <c:auto val="0"/>
        <c:lblOffset val="100"/>
        <c:tickLblSkip val="1"/>
        <c:noMultiLvlLbl val="0"/>
      </c:catAx>
      <c:valAx>
        <c:axId val="650079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5927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Tolerance'!$G$2:$G$30</c:f>
              <c:numCache>
                <c:ptCount val="29"/>
                <c:pt idx="0">
                  <c:v>0.0264</c:v>
                </c:pt>
                <c:pt idx="1">
                  <c:v>0.0166</c:v>
                </c:pt>
                <c:pt idx="2">
                  <c:v>0.0254</c:v>
                </c:pt>
                <c:pt idx="3">
                  <c:v>0.0328</c:v>
                </c:pt>
                <c:pt idx="4">
                  <c:v>0.0214</c:v>
                </c:pt>
                <c:pt idx="5">
                  <c:v>0.0278</c:v>
                </c:pt>
                <c:pt idx="6">
                  <c:v>0.0344</c:v>
                </c:pt>
                <c:pt idx="7">
                  <c:v>0.0362</c:v>
                </c:pt>
                <c:pt idx="8">
                  <c:v>0.0368</c:v>
                </c:pt>
                <c:pt idx="9">
                  <c:v>0.0356</c:v>
                </c:pt>
                <c:pt idx="10">
                  <c:v>0.0248</c:v>
                </c:pt>
                <c:pt idx="11">
                  <c:v>0.049</c:v>
                </c:pt>
                <c:pt idx="12">
                  <c:v>0.06</c:v>
                </c:pt>
                <c:pt idx="13">
                  <c:v>0.0506</c:v>
                </c:pt>
                <c:pt idx="14">
                  <c:v>0.0416</c:v>
                </c:pt>
                <c:pt idx="15">
                  <c:v>0.051</c:v>
                </c:pt>
                <c:pt idx="16">
                  <c:v>0.0148</c:v>
                </c:pt>
                <c:pt idx="17">
                  <c:v>0.0146</c:v>
                </c:pt>
                <c:pt idx="18">
                  <c:v>0.0332</c:v>
                </c:pt>
                <c:pt idx="19">
                  <c:v>0.0068</c:v>
                </c:pt>
                <c:pt idx="20">
                  <c:v>0.0416</c:v>
                </c:pt>
                <c:pt idx="21">
                  <c:v>0.0378</c:v>
                </c:pt>
                <c:pt idx="22">
                  <c:v>0.0334</c:v>
                </c:pt>
                <c:pt idx="23">
                  <c:v>0.0146</c:v>
                </c:pt>
                <c:pt idx="24">
                  <c:v>0.0048</c:v>
                </c:pt>
                <c:pt idx="25">
                  <c:v>0.0096</c:v>
                </c:pt>
                <c:pt idx="26">
                  <c:v>0.0222</c:v>
                </c:pt>
                <c:pt idx="27">
                  <c:v>0.0244</c:v>
                </c:pt>
                <c:pt idx="28">
                  <c:v>0.0038</c:v>
                </c:pt>
              </c:numCache>
            </c:numRef>
          </c:val>
          <c:smooth val="1"/>
        </c:ser>
        <c:axId val="48200738"/>
        <c:axId val="31153459"/>
      </c:lineChart>
      <c:catAx>
        <c:axId val="4820073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1153459"/>
        <c:crosses val="autoZero"/>
        <c:auto val="0"/>
        <c:lblOffset val="100"/>
        <c:tickLblSkip val="1"/>
        <c:noMultiLvlLbl val="0"/>
      </c:catAx>
      <c:valAx>
        <c:axId val="311534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2007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8</c:v>
                </c:pt>
              </c:numCache>
            </c:numRef>
          </c:val>
        </c:ser>
        <c:gapWidth val="0"/>
        <c:axId val="11945676"/>
        <c:axId val="404022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0.02570472078924046</c:v>
                </c:pt>
                <c:pt idx="1">
                  <c:v>0.045909619181283806</c:v>
                </c:pt>
                <c:pt idx="2">
                  <c:v>0.07878122155537669</c:v>
                </c:pt>
                <c:pt idx="3">
                  <c:v>0.12988827571008885</c:v>
                </c:pt>
                <c:pt idx="4">
                  <c:v>0.20575263850814252</c:v>
                </c:pt>
                <c:pt idx="5">
                  <c:v>0.3131476057764909</c:v>
                </c:pt>
                <c:pt idx="6">
                  <c:v>0.45791091814518636</c:v>
                </c:pt>
                <c:pt idx="7">
                  <c:v>0.6433408411408427</c:v>
                </c:pt>
                <c:pt idx="8">
                  <c:v>0.8684193006873206</c:v>
                </c:pt>
                <c:pt idx="9">
                  <c:v>1.1262791189026358</c:v>
                </c:pt>
                <c:pt idx="10">
                  <c:v>1.4034302022110323</c:v>
                </c:pt>
                <c:pt idx="11">
                  <c:v>1.6802110060166011</c:v>
                </c:pt>
                <c:pt idx="12">
                  <c:v>1.9327026967724392</c:v>
                </c:pt>
                <c:pt idx="13">
                  <c:v>2.135966813759277</c:v>
                </c:pt>
                <c:pt idx="14">
                  <c:v>2.268047625057646</c:v>
                </c:pt>
                <c:pt idx="15">
                  <c:v>2.3138652263283115</c:v>
                </c:pt>
                <c:pt idx="16">
                  <c:v>2.268047625057646</c:v>
                </c:pt>
                <c:pt idx="17">
                  <c:v>2.135966813759277</c:v>
                </c:pt>
                <c:pt idx="18">
                  <c:v>1.9327026967724392</c:v>
                </c:pt>
                <c:pt idx="19">
                  <c:v>1.6802110060166013</c:v>
                </c:pt>
                <c:pt idx="20">
                  <c:v>1.4034302022110328</c:v>
                </c:pt>
                <c:pt idx="21">
                  <c:v>1.1262791189026358</c:v>
                </c:pt>
                <c:pt idx="22">
                  <c:v>0.8684193006873213</c:v>
                </c:pt>
                <c:pt idx="23">
                  <c:v>0.6433408411408427</c:v>
                </c:pt>
                <c:pt idx="24">
                  <c:v>0.45791091814518636</c:v>
                </c:pt>
                <c:pt idx="25">
                  <c:v>0.3131476057764911</c:v>
                </c:pt>
                <c:pt idx="26">
                  <c:v>0.20575263850814252</c:v>
                </c:pt>
                <c:pt idx="27">
                  <c:v>0.12988827571008885</c:v>
                </c:pt>
                <c:pt idx="28">
                  <c:v>0.07878122155537669</c:v>
                </c:pt>
                <c:pt idx="29">
                  <c:v>0.04590961918128375</c:v>
                </c:pt>
                <c:pt idx="30">
                  <c:v>0.02570472078924046</c:v>
                </c:pt>
              </c:numCache>
            </c:numRef>
          </c:val>
          <c:smooth val="0"/>
        </c:ser>
        <c:axId val="28075670"/>
        <c:axId val="51354439"/>
      </c:lineChart>
      <c:catAx>
        <c:axId val="119456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402221"/>
        <c:crosses val="autoZero"/>
        <c:auto val="0"/>
        <c:lblOffset val="100"/>
        <c:tickLblSkip val="1"/>
        <c:noMultiLvlLbl val="0"/>
      </c:catAx>
      <c:valAx>
        <c:axId val="404022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945676"/>
        <c:crossesAt val="1"/>
        <c:crossBetween val="between"/>
        <c:dispUnits/>
      </c:valAx>
      <c:catAx>
        <c:axId val="28075670"/>
        <c:scaling>
          <c:orientation val="minMax"/>
        </c:scaling>
        <c:axPos val="b"/>
        <c:delete val="1"/>
        <c:majorTickMark val="in"/>
        <c:minorTickMark val="none"/>
        <c:tickLblPos val="nextTo"/>
        <c:crossAx val="51354439"/>
        <c:crosses val="autoZero"/>
        <c:auto val="0"/>
        <c:lblOffset val="100"/>
        <c:tickLblSkip val="1"/>
        <c:noMultiLvlLbl val="0"/>
      </c:catAx>
      <c:valAx>
        <c:axId val="513544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0756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Tolerance'!$G$2:$G$30</c:f>
              <c:numCache>
                <c:ptCount val="29"/>
                <c:pt idx="0">
                  <c:v>0.0264</c:v>
                </c:pt>
                <c:pt idx="1">
                  <c:v>0.0166</c:v>
                </c:pt>
                <c:pt idx="2">
                  <c:v>0.0254</c:v>
                </c:pt>
                <c:pt idx="3">
                  <c:v>0.0328</c:v>
                </c:pt>
                <c:pt idx="4">
                  <c:v>0.0214</c:v>
                </c:pt>
                <c:pt idx="5">
                  <c:v>0.0278</c:v>
                </c:pt>
                <c:pt idx="6">
                  <c:v>0.0344</c:v>
                </c:pt>
                <c:pt idx="7">
                  <c:v>0.0362</c:v>
                </c:pt>
                <c:pt idx="8">
                  <c:v>0.0368</c:v>
                </c:pt>
                <c:pt idx="9">
                  <c:v>0.0356</c:v>
                </c:pt>
                <c:pt idx="10">
                  <c:v>0.0248</c:v>
                </c:pt>
                <c:pt idx="11">
                  <c:v>0.049</c:v>
                </c:pt>
                <c:pt idx="12">
                  <c:v>0.06</c:v>
                </c:pt>
                <c:pt idx="13">
                  <c:v>0.0506</c:v>
                </c:pt>
                <c:pt idx="14">
                  <c:v>0.0416</c:v>
                </c:pt>
                <c:pt idx="15">
                  <c:v>0.051</c:v>
                </c:pt>
                <c:pt idx="16">
                  <c:v>0.0148</c:v>
                </c:pt>
                <c:pt idx="17">
                  <c:v>0.0146</c:v>
                </c:pt>
                <c:pt idx="18">
                  <c:v>0.0332</c:v>
                </c:pt>
                <c:pt idx="19">
                  <c:v>0.0068</c:v>
                </c:pt>
                <c:pt idx="20">
                  <c:v>0.0416</c:v>
                </c:pt>
                <c:pt idx="21">
                  <c:v>0.0378</c:v>
                </c:pt>
                <c:pt idx="22">
                  <c:v>0.0334</c:v>
                </c:pt>
                <c:pt idx="23">
                  <c:v>0.0146</c:v>
                </c:pt>
                <c:pt idx="24">
                  <c:v>0.0048</c:v>
                </c:pt>
                <c:pt idx="25">
                  <c:v>0.0096</c:v>
                </c:pt>
                <c:pt idx="26">
                  <c:v>0.0222</c:v>
                </c:pt>
                <c:pt idx="27">
                  <c:v>0.0244</c:v>
                </c:pt>
                <c:pt idx="28">
                  <c:v>0.0038</c:v>
                </c:pt>
              </c:numCache>
            </c:numRef>
          </c:val>
        </c:ser>
        <c:axId val="59536768"/>
        <c:axId val="66068865"/>
      </c:areaChart>
      <c:catAx>
        <c:axId val="59536768"/>
        <c:scaling>
          <c:orientation val="minMax"/>
        </c:scaling>
        <c:axPos val="b"/>
        <c:delete val="1"/>
        <c:majorTickMark val="out"/>
        <c:minorTickMark val="none"/>
        <c:tickLblPos val="nextTo"/>
        <c:crossAx val="66068865"/>
        <c:crosses val="autoZero"/>
        <c:auto val="1"/>
        <c:lblOffset val="100"/>
        <c:noMultiLvlLbl val="0"/>
      </c:catAx>
      <c:valAx>
        <c:axId val="66068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3676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8</c:v>
                </c:pt>
              </c:numCache>
            </c:numRef>
          </c:val>
        </c:ser>
        <c:gapWidth val="0"/>
        <c:axId val="57748874"/>
        <c:axId val="499778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0.02570472078924046</c:v>
                </c:pt>
                <c:pt idx="1">
                  <c:v>0.045909619181283806</c:v>
                </c:pt>
                <c:pt idx="2">
                  <c:v>0.07878122155537669</c:v>
                </c:pt>
                <c:pt idx="3">
                  <c:v>0.12988827571008885</c:v>
                </c:pt>
                <c:pt idx="4">
                  <c:v>0.20575263850814252</c:v>
                </c:pt>
                <c:pt idx="5">
                  <c:v>0.3131476057764909</c:v>
                </c:pt>
                <c:pt idx="6">
                  <c:v>0.45791091814518636</c:v>
                </c:pt>
                <c:pt idx="7">
                  <c:v>0.6433408411408427</c:v>
                </c:pt>
                <c:pt idx="8">
                  <c:v>0.8684193006873206</c:v>
                </c:pt>
                <c:pt idx="9">
                  <c:v>1.1262791189026358</c:v>
                </c:pt>
                <c:pt idx="10">
                  <c:v>1.4034302022110323</c:v>
                </c:pt>
                <c:pt idx="11">
                  <c:v>1.6802110060166011</c:v>
                </c:pt>
                <c:pt idx="12">
                  <c:v>1.9327026967724392</c:v>
                </c:pt>
                <c:pt idx="13">
                  <c:v>2.135966813759277</c:v>
                </c:pt>
                <c:pt idx="14">
                  <c:v>2.268047625057646</c:v>
                </c:pt>
                <c:pt idx="15">
                  <c:v>2.3138652263283115</c:v>
                </c:pt>
                <c:pt idx="16">
                  <c:v>2.268047625057646</c:v>
                </c:pt>
                <c:pt idx="17">
                  <c:v>2.135966813759277</c:v>
                </c:pt>
                <c:pt idx="18">
                  <c:v>1.9327026967724392</c:v>
                </c:pt>
                <c:pt idx="19">
                  <c:v>1.6802110060166013</c:v>
                </c:pt>
                <c:pt idx="20">
                  <c:v>1.4034302022110328</c:v>
                </c:pt>
                <c:pt idx="21">
                  <c:v>1.1262791189026358</c:v>
                </c:pt>
                <c:pt idx="22">
                  <c:v>0.8684193006873213</c:v>
                </c:pt>
                <c:pt idx="23">
                  <c:v>0.6433408411408427</c:v>
                </c:pt>
                <c:pt idx="24">
                  <c:v>0.45791091814518636</c:v>
                </c:pt>
                <c:pt idx="25">
                  <c:v>0.3131476057764911</c:v>
                </c:pt>
                <c:pt idx="26">
                  <c:v>0.20575263850814252</c:v>
                </c:pt>
                <c:pt idx="27">
                  <c:v>0.12988827571008885</c:v>
                </c:pt>
                <c:pt idx="28">
                  <c:v>0.07878122155537669</c:v>
                </c:pt>
                <c:pt idx="29">
                  <c:v>0.04590961918128375</c:v>
                </c:pt>
                <c:pt idx="30">
                  <c:v>0.02570472078924046</c:v>
                </c:pt>
              </c:numCache>
            </c:numRef>
          </c:val>
          <c:smooth val="0"/>
        </c:ser>
        <c:axId val="47147188"/>
        <c:axId val="21671509"/>
      </c:lineChart>
      <c:catAx>
        <c:axId val="577488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977819"/>
        <c:crosses val="autoZero"/>
        <c:auto val="0"/>
        <c:lblOffset val="100"/>
        <c:tickLblSkip val="1"/>
        <c:noMultiLvlLbl val="0"/>
      </c:catAx>
      <c:valAx>
        <c:axId val="499778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748874"/>
        <c:crossesAt val="1"/>
        <c:crossBetween val="between"/>
        <c:dispUnits/>
      </c:valAx>
      <c:catAx>
        <c:axId val="47147188"/>
        <c:scaling>
          <c:orientation val="minMax"/>
        </c:scaling>
        <c:axPos val="b"/>
        <c:delete val="1"/>
        <c:majorTickMark val="in"/>
        <c:minorTickMark val="none"/>
        <c:tickLblPos val="nextTo"/>
        <c:crossAx val="21671509"/>
        <c:crosses val="autoZero"/>
        <c:auto val="0"/>
        <c:lblOffset val="100"/>
        <c:tickLblSkip val="1"/>
        <c:noMultiLvlLbl val="0"/>
      </c:catAx>
      <c:valAx>
        <c:axId val="2167150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1471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Tolerance'!$G$2:$G$30</c:f>
              <c:numCache>
                <c:ptCount val="29"/>
                <c:pt idx="0">
                  <c:v>0.0264</c:v>
                </c:pt>
                <c:pt idx="1">
                  <c:v>0.0166</c:v>
                </c:pt>
                <c:pt idx="2">
                  <c:v>0.0254</c:v>
                </c:pt>
                <c:pt idx="3">
                  <c:v>0.0328</c:v>
                </c:pt>
                <c:pt idx="4">
                  <c:v>0.0214</c:v>
                </c:pt>
                <c:pt idx="5">
                  <c:v>0.0278</c:v>
                </c:pt>
                <c:pt idx="6">
                  <c:v>0.0344</c:v>
                </c:pt>
                <c:pt idx="7">
                  <c:v>0.0362</c:v>
                </c:pt>
                <c:pt idx="8">
                  <c:v>0.0368</c:v>
                </c:pt>
                <c:pt idx="9">
                  <c:v>0.0356</c:v>
                </c:pt>
                <c:pt idx="10">
                  <c:v>0.0248</c:v>
                </c:pt>
                <c:pt idx="11">
                  <c:v>0.049</c:v>
                </c:pt>
                <c:pt idx="12">
                  <c:v>0.06</c:v>
                </c:pt>
                <c:pt idx="13">
                  <c:v>0.0506</c:v>
                </c:pt>
                <c:pt idx="14">
                  <c:v>0.0416</c:v>
                </c:pt>
                <c:pt idx="15">
                  <c:v>0.051</c:v>
                </c:pt>
                <c:pt idx="16">
                  <c:v>0.0148</c:v>
                </c:pt>
                <c:pt idx="17">
                  <c:v>0.0146</c:v>
                </c:pt>
                <c:pt idx="18">
                  <c:v>0.0332</c:v>
                </c:pt>
                <c:pt idx="19">
                  <c:v>0.0068</c:v>
                </c:pt>
                <c:pt idx="20">
                  <c:v>0.0416</c:v>
                </c:pt>
                <c:pt idx="21">
                  <c:v>0.0378</c:v>
                </c:pt>
                <c:pt idx="22">
                  <c:v>0.0334</c:v>
                </c:pt>
                <c:pt idx="23">
                  <c:v>0.0146</c:v>
                </c:pt>
                <c:pt idx="24">
                  <c:v>0.0048</c:v>
                </c:pt>
                <c:pt idx="25">
                  <c:v>0.0096</c:v>
                </c:pt>
                <c:pt idx="26">
                  <c:v>0.0222</c:v>
                </c:pt>
                <c:pt idx="27">
                  <c:v>0.0244</c:v>
                </c:pt>
                <c:pt idx="28">
                  <c:v>0.0038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Gauss!$N$3:$N$31</c:f>
              <c:numCache>
                <c:ptCount val="29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Gauss!$O$3:$O$31</c:f>
              <c:numCache>
                <c:ptCount val="29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Gauss!$P$3:$P$31</c:f>
              <c:numCache>
                <c:ptCount val="29"/>
                <c:pt idx="0">
                  <c:v>0.014355172413793103</c:v>
                </c:pt>
                <c:pt idx="1">
                  <c:v>0.014355172413793103</c:v>
                </c:pt>
                <c:pt idx="2">
                  <c:v>0.014355172413793103</c:v>
                </c:pt>
                <c:pt idx="3">
                  <c:v>0.014355172413793103</c:v>
                </c:pt>
                <c:pt idx="4">
                  <c:v>0.014355172413793103</c:v>
                </c:pt>
                <c:pt idx="5">
                  <c:v>0.014355172413793103</c:v>
                </c:pt>
                <c:pt idx="6">
                  <c:v>0.014355172413793103</c:v>
                </c:pt>
                <c:pt idx="7">
                  <c:v>0.014355172413793103</c:v>
                </c:pt>
                <c:pt idx="8">
                  <c:v>0.014355172413793103</c:v>
                </c:pt>
                <c:pt idx="9">
                  <c:v>0.014355172413793103</c:v>
                </c:pt>
                <c:pt idx="10">
                  <c:v>0.014355172413793103</c:v>
                </c:pt>
                <c:pt idx="11">
                  <c:v>0.014355172413793103</c:v>
                </c:pt>
                <c:pt idx="12">
                  <c:v>0.014355172413793103</c:v>
                </c:pt>
                <c:pt idx="13">
                  <c:v>0.014355172413793103</c:v>
                </c:pt>
                <c:pt idx="14">
                  <c:v>0.014355172413793103</c:v>
                </c:pt>
                <c:pt idx="15">
                  <c:v>0.014355172413793103</c:v>
                </c:pt>
                <c:pt idx="16">
                  <c:v>0.014355172413793103</c:v>
                </c:pt>
                <c:pt idx="17">
                  <c:v>0.014355172413793103</c:v>
                </c:pt>
                <c:pt idx="18">
                  <c:v>0.014355172413793103</c:v>
                </c:pt>
                <c:pt idx="19">
                  <c:v>0.014355172413793103</c:v>
                </c:pt>
                <c:pt idx="20">
                  <c:v>0.014355172413793103</c:v>
                </c:pt>
                <c:pt idx="21">
                  <c:v>0.014355172413793103</c:v>
                </c:pt>
                <c:pt idx="22">
                  <c:v>0.014355172413793103</c:v>
                </c:pt>
                <c:pt idx="23">
                  <c:v>0.014355172413793103</c:v>
                </c:pt>
                <c:pt idx="24">
                  <c:v>0.014355172413793103</c:v>
                </c:pt>
                <c:pt idx="25">
                  <c:v>0.014355172413793103</c:v>
                </c:pt>
                <c:pt idx="26">
                  <c:v>0.014355172413793103</c:v>
                </c:pt>
                <c:pt idx="27">
                  <c:v>0.014355172413793103</c:v>
                </c:pt>
                <c:pt idx="28">
                  <c:v>0.014355172413793103</c:v>
                </c:pt>
              </c:numCache>
            </c:numRef>
          </c:val>
          <c:smooth val="0"/>
        </c:ser>
        <c:marker val="1"/>
        <c:axId val="60825854"/>
        <c:axId val="10561775"/>
      </c:lineChart>
      <c:catAx>
        <c:axId val="60825854"/>
        <c:scaling>
          <c:orientation val="minMax"/>
        </c:scaling>
        <c:axPos val="b"/>
        <c:delete val="1"/>
        <c:majorTickMark val="out"/>
        <c:minorTickMark val="none"/>
        <c:tickLblPos val="nextTo"/>
        <c:crossAx val="10561775"/>
        <c:crosses val="autoZero"/>
        <c:auto val="1"/>
        <c:lblOffset val="100"/>
        <c:noMultiLvlLbl val="0"/>
      </c:catAx>
      <c:valAx>
        <c:axId val="10561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0825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737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8</c:v>
                </c:pt>
              </c:numCache>
            </c:numRef>
          </c:val>
        </c:ser>
        <c:gapWidth val="0"/>
        <c:axId val="27947112"/>
        <c:axId val="501974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0.02570472078924046</c:v>
                </c:pt>
                <c:pt idx="1">
                  <c:v>0.045909619181283806</c:v>
                </c:pt>
                <c:pt idx="2">
                  <c:v>0.07878122155537669</c:v>
                </c:pt>
                <c:pt idx="3">
                  <c:v>0.12988827571008885</c:v>
                </c:pt>
                <c:pt idx="4">
                  <c:v>0.20575263850814252</c:v>
                </c:pt>
                <c:pt idx="5">
                  <c:v>0.3131476057764909</c:v>
                </c:pt>
                <c:pt idx="6">
                  <c:v>0.45791091814518636</c:v>
                </c:pt>
                <c:pt idx="7">
                  <c:v>0.6433408411408427</c:v>
                </c:pt>
                <c:pt idx="8">
                  <c:v>0.8684193006873206</c:v>
                </c:pt>
                <c:pt idx="9">
                  <c:v>1.1262791189026358</c:v>
                </c:pt>
                <c:pt idx="10">
                  <c:v>1.4034302022110323</c:v>
                </c:pt>
                <c:pt idx="11">
                  <c:v>1.6802110060166011</c:v>
                </c:pt>
                <c:pt idx="12">
                  <c:v>1.9327026967724392</c:v>
                </c:pt>
                <c:pt idx="13">
                  <c:v>2.135966813759277</c:v>
                </c:pt>
                <c:pt idx="14">
                  <c:v>2.268047625057646</c:v>
                </c:pt>
                <c:pt idx="15">
                  <c:v>2.3138652263283115</c:v>
                </c:pt>
                <c:pt idx="16">
                  <c:v>2.268047625057646</c:v>
                </c:pt>
                <c:pt idx="17">
                  <c:v>2.135966813759277</c:v>
                </c:pt>
                <c:pt idx="18">
                  <c:v>1.9327026967724392</c:v>
                </c:pt>
                <c:pt idx="19">
                  <c:v>1.6802110060166013</c:v>
                </c:pt>
                <c:pt idx="20">
                  <c:v>1.4034302022110328</c:v>
                </c:pt>
                <c:pt idx="21">
                  <c:v>1.1262791189026358</c:v>
                </c:pt>
                <c:pt idx="22">
                  <c:v>0.8684193006873213</c:v>
                </c:pt>
                <c:pt idx="23">
                  <c:v>0.6433408411408427</c:v>
                </c:pt>
                <c:pt idx="24">
                  <c:v>0.45791091814518636</c:v>
                </c:pt>
                <c:pt idx="25">
                  <c:v>0.3131476057764911</c:v>
                </c:pt>
                <c:pt idx="26">
                  <c:v>0.20575263850814252</c:v>
                </c:pt>
                <c:pt idx="27">
                  <c:v>0.12988827571008885</c:v>
                </c:pt>
                <c:pt idx="28">
                  <c:v>0.07878122155537669</c:v>
                </c:pt>
                <c:pt idx="29">
                  <c:v>0.04590961918128375</c:v>
                </c:pt>
                <c:pt idx="30">
                  <c:v>0.02570472078924046</c:v>
                </c:pt>
              </c:numCache>
            </c:numRef>
          </c:val>
          <c:smooth val="0"/>
        </c:ser>
        <c:axId val="49123570"/>
        <c:axId val="39458947"/>
      </c:lineChart>
      <c:catAx>
        <c:axId val="27947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197417"/>
        <c:crosses val="autoZero"/>
        <c:auto val="0"/>
        <c:lblOffset val="100"/>
        <c:tickLblSkip val="1"/>
        <c:noMultiLvlLbl val="0"/>
      </c:catAx>
      <c:valAx>
        <c:axId val="50197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947112"/>
        <c:crossesAt val="1"/>
        <c:crossBetween val="between"/>
        <c:dispUnits/>
      </c:valAx>
      <c:catAx>
        <c:axId val="49123570"/>
        <c:scaling>
          <c:orientation val="minMax"/>
        </c:scaling>
        <c:axPos val="b"/>
        <c:delete val="1"/>
        <c:majorTickMark val="in"/>
        <c:minorTickMark val="none"/>
        <c:tickLblPos val="nextTo"/>
        <c:crossAx val="39458947"/>
        <c:crosses val="autoZero"/>
        <c:auto val="0"/>
        <c:lblOffset val="100"/>
        <c:tickLblSkip val="1"/>
        <c:noMultiLvlLbl val="0"/>
      </c:catAx>
      <c:valAx>
        <c:axId val="3945894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1235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-0.0076070561333881</c:v>
                </c:pt>
                <c:pt idx="1">
                  <c:v>-0.006142907563576019</c:v>
                </c:pt>
                <c:pt idx="2">
                  <c:v>-0.004678758993763937</c:v>
                </c:pt>
                <c:pt idx="3">
                  <c:v>-0.0032146104239518594</c:v>
                </c:pt>
                <c:pt idx="4">
                  <c:v>-0.001750461854139778</c:v>
                </c:pt>
                <c:pt idx="5">
                  <c:v>-0.0002863132843276984</c:v>
                </c:pt>
                <c:pt idx="6">
                  <c:v>0.0011778352854843813</c:v>
                </c:pt>
                <c:pt idx="7">
                  <c:v>0.0026419838552964627</c:v>
                </c:pt>
                <c:pt idx="8">
                  <c:v>0.004106132425108542</c:v>
                </c:pt>
                <c:pt idx="9">
                  <c:v>0.005570280994920622</c:v>
                </c:pt>
                <c:pt idx="10">
                  <c:v>0.0070344295647327025</c:v>
                </c:pt>
                <c:pt idx="11">
                  <c:v>0.008498578134544783</c:v>
                </c:pt>
                <c:pt idx="12">
                  <c:v>0.009962726704356863</c:v>
                </c:pt>
                <c:pt idx="13">
                  <c:v>0.011426875274168944</c:v>
                </c:pt>
                <c:pt idx="14">
                  <c:v>0.012891023843981024</c:v>
                </c:pt>
                <c:pt idx="15">
                  <c:v>0.014355172413793103</c:v>
                </c:pt>
                <c:pt idx="16">
                  <c:v>0.015819320983605185</c:v>
                </c:pt>
                <c:pt idx="17">
                  <c:v>0.017283469553417263</c:v>
                </c:pt>
                <c:pt idx="18">
                  <c:v>0.018747618123229344</c:v>
                </c:pt>
                <c:pt idx="19">
                  <c:v>0.020211766693041422</c:v>
                </c:pt>
                <c:pt idx="20">
                  <c:v>0.021675915262853503</c:v>
                </c:pt>
                <c:pt idx="21">
                  <c:v>0.023140063832665585</c:v>
                </c:pt>
                <c:pt idx="22">
                  <c:v>0.024604212402477663</c:v>
                </c:pt>
                <c:pt idx="23">
                  <c:v>0.026068360972289744</c:v>
                </c:pt>
                <c:pt idx="24">
                  <c:v>0.027532509542101825</c:v>
                </c:pt>
                <c:pt idx="25">
                  <c:v>0.028996658111913903</c:v>
                </c:pt>
                <c:pt idx="26">
                  <c:v>0.030460806681725985</c:v>
                </c:pt>
                <c:pt idx="27">
                  <c:v>0.031924955251538066</c:v>
                </c:pt>
                <c:pt idx="28">
                  <c:v>0.033389103821350144</c:v>
                </c:pt>
                <c:pt idx="29">
                  <c:v>0.03485325239116223</c:v>
                </c:pt>
                <c:pt idx="30">
                  <c:v>0.03631740096097431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0.02570472078924046</c:v>
                </c:pt>
                <c:pt idx="1">
                  <c:v>0.045909619181283806</c:v>
                </c:pt>
                <c:pt idx="2">
                  <c:v>0.07878122155537669</c:v>
                </c:pt>
                <c:pt idx="3">
                  <c:v>0.12988827571008885</c:v>
                </c:pt>
                <c:pt idx="4">
                  <c:v>0.20575263850814252</c:v>
                </c:pt>
                <c:pt idx="5">
                  <c:v>0.3131476057764909</c:v>
                </c:pt>
                <c:pt idx="6">
                  <c:v>0.45791091814518636</c:v>
                </c:pt>
                <c:pt idx="7">
                  <c:v>0.6433408411408427</c:v>
                </c:pt>
                <c:pt idx="8">
                  <c:v>0.8684193006873206</c:v>
                </c:pt>
                <c:pt idx="9">
                  <c:v>1.1262791189026358</c:v>
                </c:pt>
                <c:pt idx="10">
                  <c:v>1.4034302022110323</c:v>
                </c:pt>
                <c:pt idx="11">
                  <c:v>1.6802110060166011</c:v>
                </c:pt>
                <c:pt idx="12">
                  <c:v>1.9327026967724392</c:v>
                </c:pt>
                <c:pt idx="13">
                  <c:v>2.135966813759277</c:v>
                </c:pt>
                <c:pt idx="14">
                  <c:v>2.268047625057646</c:v>
                </c:pt>
                <c:pt idx="15">
                  <c:v>2.3138652263283115</c:v>
                </c:pt>
                <c:pt idx="16">
                  <c:v>2.268047625057646</c:v>
                </c:pt>
                <c:pt idx="17">
                  <c:v>2.135966813759277</c:v>
                </c:pt>
                <c:pt idx="18">
                  <c:v>1.9327026967724392</c:v>
                </c:pt>
                <c:pt idx="19">
                  <c:v>1.6802110060166013</c:v>
                </c:pt>
                <c:pt idx="20">
                  <c:v>1.4034302022110328</c:v>
                </c:pt>
                <c:pt idx="21">
                  <c:v>1.1262791189026358</c:v>
                </c:pt>
                <c:pt idx="22">
                  <c:v>0.8684193006873213</c:v>
                </c:pt>
                <c:pt idx="23">
                  <c:v>0.6433408411408427</c:v>
                </c:pt>
                <c:pt idx="24">
                  <c:v>0.45791091814518636</c:v>
                </c:pt>
                <c:pt idx="25">
                  <c:v>0.3131476057764911</c:v>
                </c:pt>
                <c:pt idx="26">
                  <c:v>0.20575263850814252</c:v>
                </c:pt>
                <c:pt idx="27">
                  <c:v>0.12988827571008885</c:v>
                </c:pt>
                <c:pt idx="28">
                  <c:v>0.07878122155537669</c:v>
                </c:pt>
                <c:pt idx="29">
                  <c:v>0.04590961918128375</c:v>
                </c:pt>
                <c:pt idx="30">
                  <c:v>0.02570472078924046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-0.0076070561333881</c:v>
                </c:pt>
                <c:pt idx="1">
                  <c:v>-0.006142907563576019</c:v>
                </c:pt>
                <c:pt idx="2">
                  <c:v>-0.004678758993763937</c:v>
                </c:pt>
                <c:pt idx="3">
                  <c:v>-0.0032146104239518594</c:v>
                </c:pt>
                <c:pt idx="4">
                  <c:v>-0.001750461854139778</c:v>
                </c:pt>
                <c:pt idx="5">
                  <c:v>-0.0002863132843276984</c:v>
                </c:pt>
                <c:pt idx="6">
                  <c:v>0.0011778352854843813</c:v>
                </c:pt>
                <c:pt idx="7">
                  <c:v>0.0026419838552964627</c:v>
                </c:pt>
                <c:pt idx="8">
                  <c:v>0.004106132425108542</c:v>
                </c:pt>
                <c:pt idx="9">
                  <c:v>0.005570280994920622</c:v>
                </c:pt>
                <c:pt idx="10">
                  <c:v>0.0070344295647327025</c:v>
                </c:pt>
                <c:pt idx="11">
                  <c:v>0.008498578134544783</c:v>
                </c:pt>
                <c:pt idx="12">
                  <c:v>0.009962726704356863</c:v>
                </c:pt>
                <c:pt idx="13">
                  <c:v>0.011426875274168944</c:v>
                </c:pt>
                <c:pt idx="14">
                  <c:v>0.012891023843981024</c:v>
                </c:pt>
                <c:pt idx="15">
                  <c:v>0.014355172413793103</c:v>
                </c:pt>
                <c:pt idx="16">
                  <c:v>0.015819320983605185</c:v>
                </c:pt>
                <c:pt idx="17">
                  <c:v>0.017283469553417263</c:v>
                </c:pt>
                <c:pt idx="18">
                  <c:v>0.018747618123229344</c:v>
                </c:pt>
                <c:pt idx="19">
                  <c:v>0.020211766693041422</c:v>
                </c:pt>
                <c:pt idx="20">
                  <c:v>0.021675915262853503</c:v>
                </c:pt>
                <c:pt idx="21">
                  <c:v>0.023140063832665585</c:v>
                </c:pt>
                <c:pt idx="22">
                  <c:v>0.024604212402477663</c:v>
                </c:pt>
                <c:pt idx="23">
                  <c:v>0.026068360972289744</c:v>
                </c:pt>
                <c:pt idx="24">
                  <c:v>0.027532509542101825</c:v>
                </c:pt>
                <c:pt idx="25">
                  <c:v>0.028996658111913903</c:v>
                </c:pt>
                <c:pt idx="26">
                  <c:v>0.030460806681725985</c:v>
                </c:pt>
                <c:pt idx="27">
                  <c:v>0.031924955251538066</c:v>
                </c:pt>
                <c:pt idx="28">
                  <c:v>0.033389103821350144</c:v>
                </c:pt>
                <c:pt idx="29">
                  <c:v>0.03485325239116223</c:v>
                </c:pt>
                <c:pt idx="30">
                  <c:v>0.03631740096097431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0.03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7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-0.03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7</c:v>
                </c:pt>
              </c:numCache>
            </c:numRef>
          </c:yVal>
          <c:smooth val="0"/>
        </c:ser>
        <c:axId val="19586204"/>
        <c:axId val="42058109"/>
      </c:scatterChart>
      <c:valAx>
        <c:axId val="1958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58109"/>
        <c:crosses val="max"/>
        <c:crossBetween val="midCat"/>
        <c:dispUnits/>
      </c:valAx>
      <c:valAx>
        <c:axId val="42058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620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553325"/>
    <xdr:graphicFrame>
      <xdr:nvGraphicFramePr>
        <xdr:cNvPr id="1" name="Shape 1025"/>
        <xdr:cNvGraphicFramePr/>
      </xdr:nvGraphicFramePr>
      <xdr:xfrm>
        <a:off x="0" y="0"/>
        <a:ext cx="12153900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30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22.116670879339054</v>
      </c>
      <c r="C2" s="61">
        <v>42.70985112918611</v>
      </c>
      <c r="D2" s="61">
        <v>-7.5114951054658</v>
      </c>
      <c r="E2" s="61">
        <v>0.92651337</v>
      </c>
      <c r="F2" s="61">
        <v>-0.16689349</v>
      </c>
      <c r="G2" s="61">
        <v>-0.33722329</v>
      </c>
    </row>
    <row r="3" spans="1:7" ht="12.75">
      <c r="A3" t="s">
        <v>62</v>
      </c>
      <c r="B3" s="61">
        <v>24.780260398502534</v>
      </c>
      <c r="C3" s="61">
        <v>45.44444444444444</v>
      </c>
      <c r="D3" s="61">
        <v>-8.481638826991244</v>
      </c>
      <c r="E3" s="61">
        <v>0.87814326</v>
      </c>
      <c r="F3" s="61">
        <v>0.35596171</v>
      </c>
      <c r="G3" s="61">
        <v>-0.31961801</v>
      </c>
    </row>
    <row r="4" spans="1:7" ht="12.75">
      <c r="A4" t="s">
        <v>63</v>
      </c>
      <c r="B4" s="61">
        <v>27.758666964780804</v>
      </c>
      <c r="C4" s="61">
        <v>47.78834864173391</v>
      </c>
      <c r="D4" s="61">
        <v>-9.56615254735328</v>
      </c>
      <c r="E4" s="61">
        <v>0.93919659</v>
      </c>
      <c r="F4" s="61">
        <v>0.03248781</v>
      </c>
      <c r="G4" s="61">
        <v>-0.3418396</v>
      </c>
    </row>
    <row r="5" spans="1:7" ht="12.75">
      <c r="A5" t="s">
        <v>64</v>
      </c>
      <c r="B5" s="61">
        <v>30.99193141701453</v>
      </c>
      <c r="C5" s="61">
        <v>49.71215104067933</v>
      </c>
      <c r="D5" s="61">
        <v>-10.743542298632082</v>
      </c>
      <c r="E5" s="61">
        <v>0.65506667</v>
      </c>
      <c r="F5" s="61">
        <v>-0.71696673</v>
      </c>
      <c r="G5" s="61">
        <v>-0.23842477</v>
      </c>
    </row>
    <row r="6" spans="1:7" ht="12.75">
      <c r="A6" t="s">
        <v>65</v>
      </c>
      <c r="B6" s="61">
        <v>33.774184818934685</v>
      </c>
      <c r="C6" s="61">
        <v>50.99879741990245</v>
      </c>
      <c r="D6" s="61">
        <v>-12.02277631647746</v>
      </c>
      <c r="E6" s="61">
        <v>0.93345266</v>
      </c>
      <c r="F6" s="61">
        <v>-0.11505108</v>
      </c>
      <c r="G6" s="61">
        <v>-0.33974898</v>
      </c>
    </row>
    <row r="7" spans="1:7" ht="12.75">
      <c r="A7" t="s">
        <v>66</v>
      </c>
      <c r="B7" s="61">
        <v>43.142398677914784</v>
      </c>
      <c r="C7" s="61">
        <v>52.85311545394072</v>
      </c>
      <c r="D7" s="61">
        <v>-15.168195281971055</v>
      </c>
      <c r="E7" s="61">
        <v>0.8384205</v>
      </c>
      <c r="F7" s="61">
        <v>-0.45158429</v>
      </c>
      <c r="G7" s="61">
        <v>-0.30516011</v>
      </c>
    </row>
    <row r="8" spans="1:7" ht="12.75">
      <c r="A8" t="s">
        <v>67</v>
      </c>
      <c r="B8" s="61">
        <v>46.84289618196885</v>
      </c>
      <c r="C8" s="61">
        <v>52.67865352838395</v>
      </c>
      <c r="D8" s="61">
        <v>-16.515819019616842</v>
      </c>
      <c r="E8" s="61">
        <v>0.77219423</v>
      </c>
      <c r="F8" s="61">
        <v>-0.56984538</v>
      </c>
      <c r="G8" s="61">
        <v>-0.28105571</v>
      </c>
    </row>
    <row r="9" spans="1:7" ht="12.75">
      <c r="A9" t="s">
        <v>68</v>
      </c>
      <c r="B9" s="61">
        <v>50.50413818105049</v>
      </c>
      <c r="C9" s="61">
        <v>52.073408799993615</v>
      </c>
      <c r="D9" s="61">
        <v>-17.849050212412745</v>
      </c>
      <c r="E9" s="61">
        <v>0.69498405</v>
      </c>
      <c r="F9" s="61">
        <v>-0.67306143</v>
      </c>
      <c r="G9" s="61">
        <v>-0.25295351</v>
      </c>
    </row>
    <row r="10" spans="1:7" ht="12.75">
      <c r="A10" t="s">
        <v>69</v>
      </c>
      <c r="B10" s="61">
        <v>54.10109887737564</v>
      </c>
      <c r="C10" s="61">
        <v>51.125</v>
      </c>
      <c r="D10" s="61">
        <v>-19.158820276677204</v>
      </c>
      <c r="E10" s="61">
        <v>0.68647004</v>
      </c>
      <c r="F10" s="61">
        <v>-0.68288471</v>
      </c>
      <c r="G10" s="61">
        <v>-0.24985466</v>
      </c>
    </row>
    <row r="11" spans="1:7" ht="12.75">
      <c r="A11" t="s">
        <v>70</v>
      </c>
      <c r="B11" s="61">
        <v>57.62807051933028</v>
      </c>
      <c r="C11" s="61">
        <v>49.91479162788607</v>
      </c>
      <c r="D11" s="61">
        <v>-20.443253106884924</v>
      </c>
      <c r="E11" s="61">
        <v>0.69848668</v>
      </c>
      <c r="F11" s="61">
        <v>-0.66894267</v>
      </c>
      <c r="G11" s="61">
        <v>-0.25422836</v>
      </c>
    </row>
    <row r="12" spans="1:7" ht="12.75">
      <c r="A12" t="s">
        <v>71</v>
      </c>
      <c r="B12" s="61">
        <v>70.28202389174038</v>
      </c>
      <c r="C12" s="61">
        <v>43.4</v>
      </c>
      <c r="D12" s="61">
        <v>-25.051371654281432</v>
      </c>
      <c r="E12" s="61">
        <v>0.39910256</v>
      </c>
      <c r="F12" s="61">
        <v>-0.9053266</v>
      </c>
      <c r="G12" s="61">
        <v>-0.14526145</v>
      </c>
    </row>
    <row r="13" spans="1:7" ht="12.75">
      <c r="A13" t="s">
        <v>72</v>
      </c>
      <c r="B13" s="61">
        <v>77.45944168344309</v>
      </c>
      <c r="C13" s="61">
        <v>37.82153278961002</v>
      </c>
      <c r="D13" s="61">
        <v>-27.664844964592024</v>
      </c>
      <c r="E13" s="61">
        <v>0.5309863</v>
      </c>
      <c r="F13" s="61">
        <v>-0.8250472</v>
      </c>
      <c r="G13" s="61">
        <v>-0.19326321</v>
      </c>
    </row>
    <row r="14" spans="1:7" ht="12.75">
      <c r="A14" t="s">
        <v>73</v>
      </c>
      <c r="B14" s="61">
        <v>80.21544715818283</v>
      </c>
      <c r="C14" s="61">
        <v>35.184569373042365</v>
      </c>
      <c r="D14" s="61">
        <v>-28.668515325217776</v>
      </c>
      <c r="E14" s="61">
        <v>0.34379985</v>
      </c>
      <c r="F14" s="61">
        <v>-0.93066826</v>
      </c>
      <c r="G14" s="61">
        <v>-0.12513291</v>
      </c>
    </row>
    <row r="15" spans="1:7" ht="12.75">
      <c r="A15" t="s">
        <v>74</v>
      </c>
      <c r="B15" s="61">
        <v>82.81550000582612</v>
      </c>
      <c r="C15" s="61">
        <v>32.375</v>
      </c>
      <c r="D15" s="61">
        <v>-29.615256106260922</v>
      </c>
      <c r="E15" s="61">
        <v>0.11405874</v>
      </c>
      <c r="F15" s="61">
        <v>-0.99260626</v>
      </c>
      <c r="G15" s="61">
        <v>-0.04151399</v>
      </c>
    </row>
    <row r="16" spans="1:7" ht="12.75">
      <c r="A16" t="s">
        <v>75</v>
      </c>
      <c r="B16" s="61">
        <v>85.2476197509429</v>
      </c>
      <c r="C16" s="61">
        <v>29.398401885514865</v>
      </c>
      <c r="D16" s="61">
        <v>-30.500842975333185</v>
      </c>
      <c r="E16" s="61">
        <v>0.16233471</v>
      </c>
      <c r="F16" s="61">
        <v>-0.98496518</v>
      </c>
      <c r="G16" s="61">
        <v>-0.059085</v>
      </c>
    </row>
    <row r="17" spans="1:7" ht="12.75">
      <c r="A17" t="s">
        <v>76</v>
      </c>
      <c r="B17" s="61">
        <v>90.68641724305215</v>
      </c>
      <c r="C17" s="61">
        <v>20.95139621390487</v>
      </c>
      <c r="D17" s="61">
        <v>-32.5009402558514</v>
      </c>
      <c r="E17" s="61">
        <v>0.88961382</v>
      </c>
      <c r="F17" s="61">
        <v>-0.3220953</v>
      </c>
      <c r="G17" s="61">
        <v>-0.32379295</v>
      </c>
    </row>
    <row r="18" spans="1:7" ht="12.75">
      <c r="A18" t="s">
        <v>77</v>
      </c>
      <c r="B18" s="61">
        <v>93.56100901817788</v>
      </c>
      <c r="C18" s="61">
        <v>-21.436590433165023</v>
      </c>
      <c r="D18" s="61">
        <v>-33.64322050649024</v>
      </c>
      <c r="E18" s="61">
        <v>-0.1261603</v>
      </c>
      <c r="F18" s="61">
        <v>-0.99094655</v>
      </c>
      <c r="G18" s="61">
        <v>0.0459186</v>
      </c>
    </row>
    <row r="19" spans="1:7" ht="12.75">
      <c r="A19" t="s">
        <v>78</v>
      </c>
      <c r="B19" s="61">
        <v>88.39438428777272</v>
      </c>
      <c r="C19" s="61">
        <v>-30.066747467842603</v>
      </c>
      <c r="D19" s="61">
        <v>-31.76914387651339</v>
      </c>
      <c r="E19" s="61">
        <v>-0.48388025</v>
      </c>
      <c r="F19" s="61">
        <v>-0.85722946</v>
      </c>
      <c r="G19" s="61">
        <v>0.17611801</v>
      </c>
    </row>
    <row r="20" spans="1:7" ht="12.75">
      <c r="A20" t="s">
        <v>79</v>
      </c>
      <c r="B20" s="61">
        <v>77.35140019311238</v>
      </c>
      <c r="C20" s="61">
        <v>-40.44324420359233</v>
      </c>
      <c r="D20" s="61">
        <v>-27.625158573438284</v>
      </c>
      <c r="E20" s="61">
        <v>-0.02922333</v>
      </c>
      <c r="F20" s="61">
        <v>-0.99951631</v>
      </c>
      <c r="G20" s="61">
        <v>0.01063642</v>
      </c>
    </row>
    <row r="21" spans="1:7" ht="12.75">
      <c r="A21" t="s">
        <v>80</v>
      </c>
      <c r="B21" s="61">
        <v>72.18232981556079</v>
      </c>
      <c r="C21" s="61">
        <v>-43.53130737815792</v>
      </c>
      <c r="D21" s="61">
        <v>-25.742842065710253</v>
      </c>
      <c r="E21" s="61">
        <v>0.55254708</v>
      </c>
      <c r="F21" s="61">
        <v>-0.80885488</v>
      </c>
      <c r="G21" s="61">
        <v>-0.20111069</v>
      </c>
    </row>
    <row r="22" spans="1:7" ht="12.75">
      <c r="A22" t="s">
        <v>81</v>
      </c>
      <c r="B22" s="61">
        <v>69.49873329491817</v>
      </c>
      <c r="C22" s="61">
        <v>-44.872129386055306</v>
      </c>
      <c r="D22" s="61">
        <v>-24.76559089243439</v>
      </c>
      <c r="E22" s="61">
        <v>-0.29371066</v>
      </c>
      <c r="F22" s="61">
        <v>-0.9498979</v>
      </c>
      <c r="G22" s="61">
        <v>0.10690194</v>
      </c>
    </row>
    <row r="23" spans="1:7" ht="12.75">
      <c r="A23" t="s">
        <v>82</v>
      </c>
      <c r="B23" s="61">
        <v>66.07392478422504</v>
      </c>
      <c r="C23" s="61">
        <v>-46.38048241036641</v>
      </c>
      <c r="D23" s="61">
        <v>-23.518379376766028</v>
      </c>
      <c r="E23" s="61">
        <v>-0.4182483</v>
      </c>
      <c r="F23" s="61">
        <v>-0.89548557</v>
      </c>
      <c r="G23" s="61">
        <v>0.15222993</v>
      </c>
    </row>
    <row r="24" spans="1:7" ht="12.75">
      <c r="A24" t="s">
        <v>83</v>
      </c>
      <c r="B24" s="61">
        <v>62.5932098196178</v>
      </c>
      <c r="C24" s="61">
        <v>-47.73389510385833</v>
      </c>
      <c r="D24" s="61">
        <v>-22.250718848819915</v>
      </c>
      <c r="E24" s="61">
        <v>-0.31153843</v>
      </c>
      <c r="F24" s="61">
        <v>-0.94344388</v>
      </c>
      <c r="G24" s="61">
        <v>0.11339072</v>
      </c>
    </row>
    <row r="25" spans="1:7" ht="12.75">
      <c r="A25" t="s">
        <v>84</v>
      </c>
      <c r="B25" s="61">
        <v>48.18310251436702</v>
      </c>
      <c r="C25" s="61">
        <v>-51.23866167391121</v>
      </c>
      <c r="D25" s="61">
        <v>-17.00324359389724</v>
      </c>
      <c r="E25" s="61">
        <v>-0.86743678</v>
      </c>
      <c r="F25" s="61">
        <v>-0.38454333</v>
      </c>
      <c r="G25" s="61">
        <v>0.31572117</v>
      </c>
    </row>
    <row r="26" spans="1:7" ht="12.75">
      <c r="A26" t="s">
        <v>85</v>
      </c>
      <c r="B26" s="61">
        <v>44.479173660062784</v>
      </c>
      <c r="C26" s="61">
        <v>-51.22768400845267</v>
      </c>
      <c r="D26" s="61">
        <v>-15.654424396218658</v>
      </c>
      <c r="E26" s="61">
        <v>-0.76329579</v>
      </c>
      <c r="F26" s="61">
        <v>-0.58326433</v>
      </c>
      <c r="G26" s="61">
        <v>0.27781695</v>
      </c>
    </row>
    <row r="27" spans="1:7" ht="12.75">
      <c r="A27" t="s">
        <v>86</v>
      </c>
      <c r="B27" s="61">
        <v>40.81563478246516</v>
      </c>
      <c r="C27" s="61">
        <v>-50.655552575077564</v>
      </c>
      <c r="D27" s="61">
        <v>-14.320394266028174</v>
      </c>
      <c r="E27" s="61">
        <v>-0.9348576</v>
      </c>
      <c r="F27" s="61">
        <v>-0.10131224</v>
      </c>
      <c r="G27" s="61">
        <v>0.34026034</v>
      </c>
    </row>
    <row r="28" spans="1:7" ht="12.75">
      <c r="A28" t="s">
        <v>87</v>
      </c>
      <c r="B28" s="61">
        <v>31.62449442810951</v>
      </c>
      <c r="C28" s="61">
        <v>-45.75520590869809</v>
      </c>
      <c r="D28" s="61">
        <v>-10.97351120201763</v>
      </c>
      <c r="E28" s="61">
        <v>-0.44456404</v>
      </c>
      <c r="F28" s="61">
        <v>-0.88101133</v>
      </c>
      <c r="G28" s="61">
        <v>0.16180808</v>
      </c>
    </row>
    <row r="29" spans="1:7" ht="12.75">
      <c r="A29" t="s">
        <v>88</v>
      </c>
      <c r="B29" s="61">
        <v>29.029917828654582</v>
      </c>
      <c r="C29" s="61">
        <v>-42.94635614820395</v>
      </c>
      <c r="D29" s="61">
        <v>-10.028473067212895</v>
      </c>
      <c r="E29" s="61">
        <v>-0.43986745</v>
      </c>
      <c r="F29" s="61">
        <v>-0.883677</v>
      </c>
      <c r="G29" s="61">
        <v>0.16009866</v>
      </c>
    </row>
    <row r="30" spans="1:7" ht="12.75">
      <c r="A30" t="s">
        <v>89</v>
      </c>
      <c r="B30" s="61">
        <v>27.034880759736875</v>
      </c>
      <c r="C30" s="61">
        <v>-39.63211681300288</v>
      </c>
      <c r="D30" s="61">
        <v>-9.302233367705925</v>
      </c>
      <c r="E30" s="61">
        <v>0.8347852</v>
      </c>
      <c r="F30" s="61">
        <v>0.45914787</v>
      </c>
      <c r="G30" s="61">
        <v>-0.30383697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30"/>
  <sheetViews>
    <sheetView workbookViewId="0" topLeftCell="A1">
      <selection activeCell="H16" sqref="H16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22.128895473046644</v>
      </c>
      <c r="C2" s="61">
        <v>42.70764910469692</v>
      </c>
      <c r="D2" s="61">
        <v>-7.515944493701362</v>
      </c>
      <c r="E2" s="61">
        <v>0.03</v>
      </c>
      <c r="F2" s="61">
        <v>-0.03</v>
      </c>
      <c r="G2" s="61">
        <v>0.0264</v>
      </c>
    </row>
    <row r="3" spans="1:7" ht="12.75">
      <c r="A3" t="s">
        <v>62</v>
      </c>
      <c r="B3" s="61">
        <v>24.787571801625393</v>
      </c>
      <c r="C3" s="61">
        <v>45.44740817449731</v>
      </c>
      <c r="D3" s="61">
        <v>-8.484299960098685</v>
      </c>
      <c r="E3" s="61">
        <v>0.03</v>
      </c>
      <c r="F3" s="61">
        <v>-0.03</v>
      </c>
      <c r="G3" s="61">
        <v>0.0166</v>
      </c>
    </row>
    <row r="4" spans="1:7" ht="12.75">
      <c r="A4" t="s">
        <v>63</v>
      </c>
      <c r="B4" s="61">
        <v>27.77062413831671</v>
      </c>
      <c r="C4" s="61">
        <v>47.788762253049995</v>
      </c>
      <c r="D4" s="61">
        <v>-9.570504602606306</v>
      </c>
      <c r="E4" s="61">
        <v>0.03</v>
      </c>
      <c r="F4" s="61">
        <v>-0.03</v>
      </c>
      <c r="G4" s="61">
        <v>0.0254</v>
      </c>
    </row>
    <row r="5" spans="1:7" ht="12.75">
      <c r="A5" t="s">
        <v>64</v>
      </c>
      <c r="B5" s="61">
        <v>31.0026565005155</v>
      </c>
      <c r="C5" s="61">
        <v>49.70041249803541</v>
      </c>
      <c r="D5" s="61">
        <v>-10.747445909786457</v>
      </c>
      <c r="E5" s="61">
        <v>0.03</v>
      </c>
      <c r="F5" s="61">
        <v>-0.03</v>
      </c>
      <c r="G5" s="61">
        <v>0.0328</v>
      </c>
    </row>
    <row r="6" spans="1:7" ht="12.75">
      <c r="A6" t="s">
        <v>65</v>
      </c>
      <c r="B6" s="61">
        <v>33.78416478959439</v>
      </c>
      <c r="C6" s="61">
        <v>50.99756735599531</v>
      </c>
      <c r="D6" s="61">
        <v>-12.026408728736442</v>
      </c>
      <c r="E6" s="61">
        <v>0.03</v>
      </c>
      <c r="F6" s="61">
        <v>-0.03</v>
      </c>
      <c r="G6" s="61">
        <v>0.0214</v>
      </c>
    </row>
    <row r="7" spans="1:7" ht="12.75">
      <c r="A7" t="s">
        <v>66</v>
      </c>
      <c r="B7" s="61">
        <v>43.154076856054566</v>
      </c>
      <c r="C7" s="61">
        <v>52.84682543381515</v>
      </c>
      <c r="D7" s="61">
        <v>-15.172445791204396</v>
      </c>
      <c r="E7" s="61">
        <v>0.03</v>
      </c>
      <c r="F7" s="61">
        <v>-0.03</v>
      </c>
      <c r="G7" s="61">
        <v>0.0278</v>
      </c>
    </row>
    <row r="8" spans="1:7" ht="12.75">
      <c r="A8" t="s">
        <v>67</v>
      </c>
      <c r="B8" s="61">
        <v>46.85615589727163</v>
      </c>
      <c r="C8" s="61">
        <v>52.668868441679265</v>
      </c>
      <c r="D8" s="61">
        <v>-16.5206451613019</v>
      </c>
      <c r="E8" s="61">
        <v>0.03</v>
      </c>
      <c r="F8" s="61">
        <v>-0.03</v>
      </c>
      <c r="G8" s="61">
        <v>0.0344</v>
      </c>
    </row>
    <row r="9" spans="1:7" ht="12.75">
      <c r="A9" t="s">
        <v>68</v>
      </c>
      <c r="B9" s="61">
        <v>50.51673215706876</v>
      </c>
      <c r="C9" s="61">
        <v>52.061212089254994</v>
      </c>
      <c r="D9" s="61">
        <v>-17.853634044814456</v>
      </c>
      <c r="E9" s="61">
        <v>0.03</v>
      </c>
      <c r="F9" s="61">
        <v>-0.03</v>
      </c>
      <c r="G9" s="61">
        <v>0.0362</v>
      </c>
    </row>
    <row r="10" spans="1:7" ht="12.75">
      <c r="A10" t="s">
        <v>69</v>
      </c>
      <c r="B10" s="61">
        <v>54.11370801659139</v>
      </c>
      <c r="C10" s="61">
        <v>51.11245671634794</v>
      </c>
      <c r="D10" s="61">
        <v>-19.163409628031456</v>
      </c>
      <c r="E10" s="61">
        <v>0.03</v>
      </c>
      <c r="F10" s="61">
        <v>-0.03</v>
      </c>
      <c r="G10" s="61">
        <v>0.0368</v>
      </c>
    </row>
    <row r="11" spans="1:7" ht="12.75">
      <c r="A11" t="s">
        <v>70</v>
      </c>
      <c r="B11" s="61">
        <v>57.64048481395713</v>
      </c>
      <c r="C11" s="61">
        <v>49.90290242278189</v>
      </c>
      <c r="D11" s="61">
        <v>-20.447771540608507</v>
      </c>
      <c r="E11" s="61">
        <v>0.03</v>
      </c>
      <c r="F11" s="61">
        <v>-0.03</v>
      </c>
      <c r="G11" s="61">
        <v>0.0356</v>
      </c>
    </row>
    <row r="12" spans="1:7" ht="12.75">
      <c r="A12" t="s">
        <v>71</v>
      </c>
      <c r="B12" s="61">
        <v>70.2869578696108</v>
      </c>
      <c r="C12" s="61">
        <v>43.38880773535414</v>
      </c>
      <c r="D12" s="61">
        <v>-25.05316747536279</v>
      </c>
      <c r="E12" s="61">
        <v>0.03</v>
      </c>
      <c r="F12" s="61">
        <v>-0.03</v>
      </c>
      <c r="G12" s="61">
        <v>0.0248</v>
      </c>
    </row>
    <row r="13" spans="1:7" ht="12.75">
      <c r="A13" t="s">
        <v>72</v>
      </c>
      <c r="B13" s="61">
        <v>77.47246501531858</v>
      </c>
      <c r="C13" s="61">
        <v>37.8012971196339</v>
      </c>
      <c r="D13" s="61">
        <v>-27.669585069745676</v>
      </c>
      <c r="E13" s="61">
        <v>0.03</v>
      </c>
      <c r="F13" s="61">
        <v>-0.03</v>
      </c>
      <c r="G13" s="61">
        <v>0.049</v>
      </c>
    </row>
    <row r="14" spans="1:7" ht="12.75">
      <c r="A14" t="s">
        <v>73</v>
      </c>
      <c r="B14" s="61">
        <v>80.22586998009128</v>
      </c>
      <c r="C14" s="61">
        <v>35.15635473164406</v>
      </c>
      <c r="D14" s="61">
        <v>-28.672308922149508</v>
      </c>
      <c r="E14" s="61">
        <v>0.03</v>
      </c>
      <c r="F14" s="61">
        <v>-0.03</v>
      </c>
      <c r="G14" s="61">
        <v>0.06</v>
      </c>
    </row>
    <row r="15" spans="1:7" ht="12.75">
      <c r="A15" t="s">
        <v>74</v>
      </c>
      <c r="B15" s="61">
        <v>82.81838250205651</v>
      </c>
      <c r="C15" s="61">
        <v>32.349914821690895</v>
      </c>
      <c r="D15" s="61">
        <v>-29.61630524908917</v>
      </c>
      <c r="E15" s="61">
        <v>0.03</v>
      </c>
      <c r="F15" s="61">
        <v>-0.03</v>
      </c>
      <c r="G15" s="61">
        <v>0.0506</v>
      </c>
    </row>
    <row r="16" spans="1:7" ht="12.75">
      <c r="A16" t="s">
        <v>75</v>
      </c>
      <c r="B16" s="61">
        <v>85.25100244995804</v>
      </c>
      <c r="C16" s="61">
        <v>29.377877373194238</v>
      </c>
      <c r="D16" s="61">
        <v>-30.502074177086183</v>
      </c>
      <c r="E16" s="61">
        <v>0.03</v>
      </c>
      <c r="F16" s="61">
        <v>-0.03</v>
      </c>
      <c r="G16" s="61">
        <v>0.0416</v>
      </c>
    </row>
    <row r="17" spans="1:7" ht="12.75">
      <c r="A17" t="s">
        <v>76</v>
      </c>
      <c r="B17" s="61">
        <v>90.7090736876871</v>
      </c>
      <c r="C17" s="61">
        <v>20.94319317771645</v>
      </c>
      <c r="D17" s="61">
        <v>-32.50918652731282</v>
      </c>
      <c r="E17" s="61">
        <v>0.03</v>
      </c>
      <c r="F17" s="61">
        <v>-0.03</v>
      </c>
      <c r="G17" s="61">
        <v>0.051</v>
      </c>
    </row>
    <row r="18" spans="1:7" ht="12.75">
      <c r="A18" t="s">
        <v>77</v>
      </c>
      <c r="B18" s="61">
        <v>93.56007185284997</v>
      </c>
      <c r="C18" s="61">
        <v>-21.44395155012044</v>
      </c>
      <c r="D18" s="61">
        <v>-33.6428794062063</v>
      </c>
      <c r="E18" s="61">
        <v>0.03</v>
      </c>
      <c r="F18" s="61">
        <v>-0.03</v>
      </c>
      <c r="G18" s="61">
        <v>0.0148</v>
      </c>
    </row>
    <row r="19" spans="1:7" ht="12.75">
      <c r="A19" t="s">
        <v>78</v>
      </c>
      <c r="B19" s="61">
        <v>88.39087070491574</v>
      </c>
      <c r="C19" s="61">
        <v>-30.072972038404853</v>
      </c>
      <c r="D19" s="61">
        <v>-31.76786503693782</v>
      </c>
      <c r="E19" s="61">
        <v>0.03</v>
      </c>
      <c r="F19" s="61">
        <v>-0.03</v>
      </c>
      <c r="G19" s="61">
        <v>0.0146</v>
      </c>
    </row>
    <row r="20" spans="1:7" ht="12.75">
      <c r="A20" t="s">
        <v>79</v>
      </c>
      <c r="B20" s="61">
        <v>77.35091611372923</v>
      </c>
      <c r="C20" s="61">
        <v>-40.45980101503872</v>
      </c>
      <c r="D20" s="61">
        <v>-27.624982382951792</v>
      </c>
      <c r="E20" s="61">
        <v>0.03</v>
      </c>
      <c r="F20" s="61">
        <v>-0.03</v>
      </c>
      <c r="G20" s="61">
        <v>0.0332</v>
      </c>
    </row>
    <row r="21" spans="1:7" ht="12.75">
      <c r="A21" t="s">
        <v>80</v>
      </c>
      <c r="B21" s="61">
        <v>72.1841838776301</v>
      </c>
      <c r="C21" s="61">
        <v>-43.53402147654756</v>
      </c>
      <c r="D21" s="61">
        <v>-25.743516889115966</v>
      </c>
      <c r="E21" s="61">
        <v>0.03</v>
      </c>
      <c r="F21" s="61">
        <v>-0.03</v>
      </c>
      <c r="G21" s="61">
        <v>0.0068</v>
      </c>
    </row>
    <row r="22" spans="1:7" ht="12.75">
      <c r="A22" t="s">
        <v>81</v>
      </c>
      <c r="B22" s="61">
        <v>69.49262634594737</v>
      </c>
      <c r="C22" s="61">
        <v>-44.89188004157992</v>
      </c>
      <c r="D22" s="61">
        <v>-24.76336814478684</v>
      </c>
      <c r="E22" s="61">
        <v>0.03</v>
      </c>
      <c r="F22" s="61">
        <v>-0.03</v>
      </c>
      <c r="G22" s="61">
        <v>0.0416</v>
      </c>
    </row>
    <row r="23" spans="1:7" ht="12.75">
      <c r="A23" t="s">
        <v>82</v>
      </c>
      <c r="B23" s="61">
        <v>66.0660104553762</v>
      </c>
      <c r="C23" s="61">
        <v>-46.397427290404394</v>
      </c>
      <c r="D23" s="61">
        <v>-23.515498796640856</v>
      </c>
      <c r="E23" s="61">
        <v>0.03</v>
      </c>
      <c r="F23" s="61">
        <v>-0.03</v>
      </c>
      <c r="G23" s="61">
        <v>0.0378</v>
      </c>
    </row>
    <row r="24" spans="1:7" ht="12.75">
      <c r="A24" t="s">
        <v>83</v>
      </c>
      <c r="B24" s="61">
        <v>62.5879994897153</v>
      </c>
      <c r="C24" s="61">
        <v>-47.74967374721571</v>
      </c>
      <c r="D24" s="61">
        <v>-22.248822443824697</v>
      </c>
      <c r="E24" s="61">
        <v>0.03</v>
      </c>
      <c r="F24" s="61">
        <v>-0.03</v>
      </c>
      <c r="G24" s="61">
        <v>0.0334</v>
      </c>
    </row>
    <row r="25" spans="1:7" ht="12.75">
      <c r="A25" t="s">
        <v>84</v>
      </c>
      <c r="B25" s="61">
        <v>48.17680844934436</v>
      </c>
      <c r="C25" s="61">
        <v>-51.24145189540291</v>
      </c>
      <c r="D25" s="61">
        <v>-17.000952741576455</v>
      </c>
      <c r="E25" s="61">
        <v>0.03</v>
      </c>
      <c r="F25" s="61">
        <v>-0.03</v>
      </c>
      <c r="G25" s="61">
        <v>0.0146</v>
      </c>
    </row>
    <row r="26" spans="1:7" ht="12.75">
      <c r="A26" t="s">
        <v>85</v>
      </c>
      <c r="B26" s="61">
        <v>44.47732722282615</v>
      </c>
      <c r="C26" s="61">
        <v>-51.22909494374</v>
      </c>
      <c r="D26" s="61">
        <v>-15.653752348025082</v>
      </c>
      <c r="E26" s="61">
        <v>0.03</v>
      </c>
      <c r="F26" s="61">
        <v>-0.03</v>
      </c>
      <c r="G26" s="61">
        <v>0.0048</v>
      </c>
    </row>
    <row r="27" spans="1:7" ht="12.75">
      <c r="A27" t="s">
        <v>86</v>
      </c>
      <c r="B27" s="61">
        <v>40.81115086506472</v>
      </c>
      <c r="C27" s="61">
        <v>-50.65603850544163</v>
      </c>
      <c r="D27" s="61">
        <v>-14.318762253561506</v>
      </c>
      <c r="E27" s="61">
        <v>0.03</v>
      </c>
      <c r="F27" s="61">
        <v>-0.03</v>
      </c>
      <c r="G27" s="61">
        <v>0.0096</v>
      </c>
    </row>
    <row r="28" spans="1:7" ht="12.75">
      <c r="A28" t="s">
        <v>87</v>
      </c>
      <c r="B28" s="61">
        <v>31.619553776665672</v>
      </c>
      <c r="C28" s="61">
        <v>-45.76499700621628</v>
      </c>
      <c r="D28" s="61">
        <v>-10.971712951954188</v>
      </c>
      <c r="E28" s="61">
        <v>0.03</v>
      </c>
      <c r="F28" s="61">
        <v>-0.03</v>
      </c>
      <c r="G28" s="61">
        <v>0.0222</v>
      </c>
    </row>
    <row r="29" spans="1:7" ht="12.75">
      <c r="A29" t="s">
        <v>88</v>
      </c>
      <c r="B29" s="61">
        <v>29.024541466614558</v>
      </c>
      <c r="C29" s="61">
        <v>-42.95715705524804</v>
      </c>
      <c r="D29" s="61">
        <v>-10.026516231461688</v>
      </c>
      <c r="E29" s="61">
        <v>0.03</v>
      </c>
      <c r="F29" s="61">
        <v>-0.03</v>
      </c>
      <c r="G29" s="61">
        <v>0.0244</v>
      </c>
    </row>
    <row r="30" spans="1:7" ht="12.75">
      <c r="A30" t="s">
        <v>89</v>
      </c>
      <c r="B30" s="61">
        <v>27.036499540895463</v>
      </c>
      <c r="C30" s="61">
        <v>-39.631226452321656</v>
      </c>
      <c r="D30" s="61">
        <v>-9.302822555863443</v>
      </c>
      <c r="E30" s="61">
        <v>0.03</v>
      </c>
      <c r="F30" s="61">
        <v>-0.03</v>
      </c>
      <c r="G30" s="61">
        <v>0.0038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5"/>
  <sheetViews>
    <sheetView tabSelected="1" workbookViewId="0" topLeftCell="A1">
      <selection activeCell="G8" sqref="G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39140.27829861111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29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0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0.03</v>
      </c>
      <c r="D7" s="68"/>
      <c r="E7" s="67" t="s">
        <v>19</v>
      </c>
      <c r="F7" s="67"/>
      <c r="G7" s="36">
        <v>0.014355172413793103</v>
      </c>
      <c r="H7" s="6"/>
    </row>
    <row r="8" spans="2:8" ht="13.5">
      <c r="B8" s="57" t="s">
        <v>37</v>
      </c>
      <c r="C8" s="68">
        <v>-0.03</v>
      </c>
      <c r="D8" s="68"/>
      <c r="E8" s="63" t="s">
        <v>12</v>
      </c>
      <c r="F8" s="63"/>
      <c r="G8" s="35">
        <v>0.03</v>
      </c>
      <c r="H8" s="5"/>
    </row>
    <row r="9" spans="5:8" ht="13.5">
      <c r="E9" s="63" t="s">
        <v>13</v>
      </c>
      <c r="F9" s="63"/>
      <c r="G9" s="35">
        <v>0.0019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0.0281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29</v>
      </c>
      <c r="N12" s="43">
        <v>29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/>
      <c r="N13" s="43"/>
      <c r="O13" s="44"/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29</v>
      </c>
      <c r="N15" s="43">
        <v>29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0.022656444634947093</v>
      </c>
      <c r="L18" s="41">
        <v>0.0029637300528690957</v>
      </c>
      <c r="M18" s="41">
        <v>0.0028805801251721164</v>
      </c>
      <c r="N18" s="50">
        <v>0.030316539767109945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-0.007914328848841024</v>
      </c>
      <c r="L19" s="41">
        <v>-0.028214641398307094</v>
      </c>
      <c r="M19" s="41">
        <v>-0.00824627146142376</v>
      </c>
      <c r="N19" s="50">
        <v>0.0019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0.030570773483788116</v>
      </c>
      <c r="L20" s="41">
        <v>0.03117837145117619</v>
      </c>
      <c r="M20" s="41">
        <v>0.011126851586595876</v>
      </c>
      <c r="N20" s="50">
        <v>0.028416539767109946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0.00442828531584099</v>
      </c>
      <c r="L22" s="41">
        <v>-0.00991973814250566</v>
      </c>
      <c r="M22" s="41">
        <v>-0.0016117640438052488</v>
      </c>
      <c r="N22" s="50">
        <v>0.014355172413793103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0.009178506487214898</v>
      </c>
      <c r="L23" s="41">
        <v>0.012742049223330198</v>
      </c>
      <c r="M23" s="41">
        <v>0.0033407031563660256</v>
      </c>
      <c r="N23" s="50">
        <v>0.016055064538162703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0.008181911330191473</v>
      </c>
      <c r="L24" s="41">
        <v>0.008138971052514552</v>
      </c>
      <c r="M24" s="41">
        <v>0.002977972183595167</v>
      </c>
      <c r="N24" s="50">
        <v>0.007320742849060401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61</v>
      </c>
      <c r="C47" s="24">
        <v>22.128895473046644</v>
      </c>
      <c r="D47" s="24">
        <v>42.70764910469692</v>
      </c>
      <c r="E47" s="24">
        <v>-7.515944493701362</v>
      </c>
      <c r="F47" s="60">
        <v>0.0264</v>
      </c>
    </row>
    <row r="48" spans="2:6" ht="13.5">
      <c r="B48" s="27" t="s">
        <v>62</v>
      </c>
      <c r="C48" s="24">
        <v>24.787571801625393</v>
      </c>
      <c r="D48" s="24">
        <v>45.44740817449731</v>
      </c>
      <c r="E48" s="24">
        <v>-8.484299960098685</v>
      </c>
      <c r="F48" s="60">
        <v>0.0166</v>
      </c>
    </row>
    <row r="49" spans="2:6" ht="13.5">
      <c r="B49" s="27" t="s">
        <v>63</v>
      </c>
      <c r="C49" s="24">
        <v>27.77062413831671</v>
      </c>
      <c r="D49" s="24">
        <v>47.788762253049995</v>
      </c>
      <c r="E49" s="24">
        <v>-9.570504602606306</v>
      </c>
      <c r="F49" s="60">
        <v>0.0254</v>
      </c>
    </row>
    <row r="50" spans="2:6" ht="13.5">
      <c r="B50" s="27" t="s">
        <v>64</v>
      </c>
      <c r="C50" s="24">
        <v>31.0026565005155</v>
      </c>
      <c r="D50" s="24">
        <v>49.70041249803541</v>
      </c>
      <c r="E50" s="24">
        <v>-10.747445909786457</v>
      </c>
      <c r="F50" s="60">
        <v>0.0328</v>
      </c>
    </row>
    <row r="51" spans="2:6" ht="13.5">
      <c r="B51" s="27" t="s">
        <v>65</v>
      </c>
      <c r="C51" s="24">
        <v>33.78416478959439</v>
      </c>
      <c r="D51" s="24">
        <v>50.99756735599531</v>
      </c>
      <c r="E51" s="24">
        <v>-12.026408728736442</v>
      </c>
      <c r="F51" s="60">
        <v>0.0214</v>
      </c>
    </row>
    <row r="52" spans="2:6" ht="13.5">
      <c r="B52" s="27" t="s">
        <v>66</v>
      </c>
      <c r="C52" s="24">
        <v>43.154076856054566</v>
      </c>
      <c r="D52" s="24">
        <v>52.84682543381515</v>
      </c>
      <c r="E52" s="24">
        <v>-15.172445791204396</v>
      </c>
      <c r="F52" s="60">
        <v>0.0278</v>
      </c>
    </row>
    <row r="53" spans="2:6" ht="13.5">
      <c r="B53" s="27" t="s">
        <v>67</v>
      </c>
      <c r="C53" s="24">
        <v>46.85615589727163</v>
      </c>
      <c r="D53" s="24">
        <v>52.668868441679265</v>
      </c>
      <c r="E53" s="24">
        <v>-16.5206451613019</v>
      </c>
      <c r="F53" s="60">
        <v>0.0344</v>
      </c>
    </row>
    <row r="54" spans="2:6" ht="13.5">
      <c r="B54" s="27" t="s">
        <v>68</v>
      </c>
      <c r="C54" s="24">
        <v>50.51673215706876</v>
      </c>
      <c r="D54" s="24">
        <v>52.061212089254994</v>
      </c>
      <c r="E54" s="24">
        <v>-17.853634044814456</v>
      </c>
      <c r="F54" s="60">
        <v>0.0362</v>
      </c>
    </row>
    <row r="55" spans="2:6" ht="13.5">
      <c r="B55" s="27" t="s">
        <v>69</v>
      </c>
      <c r="C55" s="24">
        <v>54.11370801659139</v>
      </c>
      <c r="D55" s="24">
        <v>51.11245671634794</v>
      </c>
      <c r="E55" s="24">
        <v>-19.163409628031456</v>
      </c>
      <c r="F55" s="60">
        <v>0.0368</v>
      </c>
    </row>
    <row r="56" spans="2:6" ht="13.5">
      <c r="B56" s="27" t="s">
        <v>70</v>
      </c>
      <c r="C56" s="24">
        <v>57.64048481395713</v>
      </c>
      <c r="D56" s="24">
        <v>49.90290242278189</v>
      </c>
      <c r="E56" s="24">
        <v>-20.447771540608507</v>
      </c>
      <c r="F56" s="60">
        <v>0.0356</v>
      </c>
    </row>
    <row r="57" spans="2:6" ht="13.5">
      <c r="B57" s="27" t="s">
        <v>71</v>
      </c>
      <c r="C57" s="24">
        <v>70.2869578696108</v>
      </c>
      <c r="D57" s="24">
        <v>43.38880773535414</v>
      </c>
      <c r="E57" s="24">
        <v>-25.05316747536279</v>
      </c>
      <c r="F57" s="60">
        <v>0.0248</v>
      </c>
    </row>
    <row r="58" spans="2:6" ht="13.5">
      <c r="B58" s="27" t="s">
        <v>72</v>
      </c>
      <c r="C58" s="24">
        <v>77.47246501531858</v>
      </c>
      <c r="D58" s="24">
        <v>37.8012971196339</v>
      </c>
      <c r="E58" s="24">
        <v>-27.669585069745676</v>
      </c>
      <c r="F58" s="60">
        <v>0.049</v>
      </c>
    </row>
    <row r="59" spans="2:6" ht="13.5">
      <c r="B59" s="27" t="s">
        <v>73</v>
      </c>
      <c r="C59" s="24">
        <v>80.22586998009128</v>
      </c>
      <c r="D59" s="24">
        <v>35.15635473164406</v>
      </c>
      <c r="E59" s="24">
        <v>-28.672308922149508</v>
      </c>
      <c r="F59" s="60">
        <v>0.06</v>
      </c>
    </row>
    <row r="60" spans="2:6" ht="13.5">
      <c r="B60" s="27" t="s">
        <v>74</v>
      </c>
      <c r="C60" s="24">
        <v>82.81838250205651</v>
      </c>
      <c r="D60" s="24">
        <v>32.349914821690895</v>
      </c>
      <c r="E60" s="24">
        <v>-29.61630524908917</v>
      </c>
      <c r="F60" s="60">
        <v>0.0506</v>
      </c>
    </row>
    <row r="61" spans="2:6" ht="13.5">
      <c r="B61" s="27" t="s">
        <v>75</v>
      </c>
      <c r="C61" s="24">
        <v>85.25100244995804</v>
      </c>
      <c r="D61" s="24">
        <v>29.377877373194238</v>
      </c>
      <c r="E61" s="24">
        <v>-30.502074177086183</v>
      </c>
      <c r="F61" s="60">
        <v>0.0416</v>
      </c>
    </row>
    <row r="62" spans="2:6" ht="13.5">
      <c r="B62" s="27" t="s">
        <v>76</v>
      </c>
      <c r="C62" s="24">
        <v>90.7090736876871</v>
      </c>
      <c r="D62" s="24">
        <v>20.94319317771645</v>
      </c>
      <c r="E62" s="24">
        <v>-32.50918652731282</v>
      </c>
      <c r="F62" s="60">
        <v>0.051</v>
      </c>
    </row>
    <row r="63" spans="2:6" ht="13.5">
      <c r="B63" s="27" t="s">
        <v>77</v>
      </c>
      <c r="C63" s="24">
        <v>93.56007185284997</v>
      </c>
      <c r="D63" s="24">
        <v>-21.44395155012044</v>
      </c>
      <c r="E63" s="24">
        <v>-33.6428794062063</v>
      </c>
      <c r="F63" s="60">
        <v>0.0148</v>
      </c>
    </row>
    <row r="64" spans="2:6" ht="13.5">
      <c r="B64" s="27" t="s">
        <v>78</v>
      </c>
      <c r="C64" s="24">
        <v>88.39087070491574</v>
      </c>
      <c r="D64" s="24">
        <v>-30.072972038404853</v>
      </c>
      <c r="E64" s="24">
        <v>-31.76786503693782</v>
      </c>
      <c r="F64" s="60">
        <v>0.0146</v>
      </c>
    </row>
    <row r="65" spans="2:6" ht="13.5">
      <c r="B65" s="27" t="s">
        <v>79</v>
      </c>
      <c r="C65" s="24">
        <v>77.35091611372923</v>
      </c>
      <c r="D65" s="24">
        <v>-40.45980101503872</v>
      </c>
      <c r="E65" s="24">
        <v>-27.624982382951792</v>
      </c>
      <c r="F65" s="60">
        <v>0.0332</v>
      </c>
    </row>
    <row r="66" spans="2:6" ht="13.5">
      <c r="B66" s="27" t="s">
        <v>80</v>
      </c>
      <c r="C66" s="24">
        <v>72.1841838776301</v>
      </c>
      <c r="D66" s="24">
        <v>-43.53402147654756</v>
      </c>
      <c r="E66" s="24">
        <v>-25.743516889115966</v>
      </c>
      <c r="F66" s="60">
        <v>0.0068</v>
      </c>
    </row>
    <row r="67" spans="2:6" ht="13.5">
      <c r="B67" s="27" t="s">
        <v>81</v>
      </c>
      <c r="C67" s="24">
        <v>69.49262634594737</v>
      </c>
      <c r="D67" s="24">
        <v>-44.89188004157992</v>
      </c>
      <c r="E67" s="24">
        <v>-24.76336814478684</v>
      </c>
      <c r="F67" s="60">
        <v>0.0416</v>
      </c>
    </row>
    <row r="68" spans="2:6" ht="13.5">
      <c r="B68" s="27" t="s">
        <v>82</v>
      </c>
      <c r="C68" s="24">
        <v>66.0660104553762</v>
      </c>
      <c r="D68" s="24">
        <v>-46.397427290404394</v>
      </c>
      <c r="E68" s="24">
        <v>-23.515498796640856</v>
      </c>
      <c r="F68" s="60">
        <v>0.0378</v>
      </c>
    </row>
    <row r="69" spans="2:6" ht="13.5">
      <c r="B69" s="27" t="s">
        <v>83</v>
      </c>
      <c r="C69" s="24">
        <v>62.5879994897153</v>
      </c>
      <c r="D69" s="24">
        <v>-47.74967374721571</v>
      </c>
      <c r="E69" s="24">
        <v>-22.248822443824697</v>
      </c>
      <c r="F69" s="60">
        <v>0.0334</v>
      </c>
    </row>
    <row r="70" spans="2:6" ht="13.5">
      <c r="B70" s="27" t="s">
        <v>84</v>
      </c>
      <c r="C70" s="24">
        <v>48.17680844934436</v>
      </c>
      <c r="D70" s="24">
        <v>-51.24145189540291</v>
      </c>
      <c r="E70" s="24">
        <v>-17.000952741576455</v>
      </c>
      <c r="F70" s="60">
        <v>0.0146</v>
      </c>
    </row>
    <row r="71" spans="2:6" ht="13.5">
      <c r="B71" s="27" t="s">
        <v>85</v>
      </c>
      <c r="C71" s="24">
        <v>44.47732722282615</v>
      </c>
      <c r="D71" s="24">
        <v>-51.22909494374</v>
      </c>
      <c r="E71" s="24">
        <v>-15.653752348025082</v>
      </c>
      <c r="F71" s="60">
        <v>0.0048</v>
      </c>
    </row>
    <row r="72" spans="2:6" ht="13.5">
      <c r="B72" s="27" t="s">
        <v>86</v>
      </c>
      <c r="C72" s="24">
        <v>40.81115086506472</v>
      </c>
      <c r="D72" s="24">
        <v>-50.65603850544163</v>
      </c>
      <c r="E72" s="24">
        <v>-14.318762253561506</v>
      </c>
      <c r="F72" s="60">
        <v>0.0096</v>
      </c>
    </row>
    <row r="73" spans="2:6" ht="13.5">
      <c r="B73" s="27" t="s">
        <v>87</v>
      </c>
      <c r="C73" s="24">
        <v>31.619553776665672</v>
      </c>
      <c r="D73" s="24">
        <v>-45.76499700621628</v>
      </c>
      <c r="E73" s="24">
        <v>-10.971712951954188</v>
      </c>
      <c r="F73" s="60">
        <v>0.0222</v>
      </c>
    </row>
    <row r="74" spans="2:6" ht="13.5">
      <c r="B74" s="27" t="s">
        <v>88</v>
      </c>
      <c r="C74" s="24">
        <v>29.024541466614558</v>
      </c>
      <c r="D74" s="24">
        <v>-42.95715705524804</v>
      </c>
      <c r="E74" s="24">
        <v>-10.026516231461688</v>
      </c>
      <c r="F74" s="60">
        <v>0.0244</v>
      </c>
    </row>
    <row r="75" spans="2:6" ht="13.5">
      <c r="B75" s="27" t="s">
        <v>89</v>
      </c>
      <c r="C75" s="24">
        <v>27.036499540895463</v>
      </c>
      <c r="D75" s="24">
        <v>-39.631226452321656</v>
      </c>
      <c r="E75" s="24">
        <v>-9.302822555863443</v>
      </c>
      <c r="F75" s="60">
        <v>0.0038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5"/>
  <sheetViews>
    <sheetView workbookViewId="0" topLeftCell="A1">
      <selection activeCell="M10" sqref="M10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39140.27829861111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0.014355172413793103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0.03</v>
      </c>
      <c r="D8" s="73"/>
      <c r="E8" s="1"/>
      <c r="F8" s="14" t="s">
        <v>12</v>
      </c>
      <c r="G8" s="35">
        <v>0.03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-0.03</v>
      </c>
      <c r="D9" s="73"/>
      <c r="E9" s="1"/>
      <c r="F9" s="14" t="s">
        <v>13</v>
      </c>
      <c r="G9" s="35">
        <v>0.0019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0.0281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0.007320742849060401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0.012224593707589548</v>
      </c>
      <c r="D47" s="24">
        <v>-0.002202024489193377</v>
      </c>
      <c r="E47" s="24">
        <v>-0.004449388235562068</v>
      </c>
      <c r="F47" s="60">
        <v>0.0264</v>
      </c>
    </row>
    <row r="48" spans="2:6" ht="13.5">
      <c r="B48" s="27" t="s">
        <v>62</v>
      </c>
      <c r="C48" s="24">
        <v>0.007311403122859161</v>
      </c>
      <c r="D48" s="24">
        <v>0.0029637300528690957</v>
      </c>
      <c r="E48" s="24">
        <v>-0.002661133107441316</v>
      </c>
      <c r="F48" s="60">
        <v>0.0166</v>
      </c>
    </row>
    <row r="49" spans="2:6" ht="13.5">
      <c r="B49" s="27" t="s">
        <v>63</v>
      </c>
      <c r="C49" s="24">
        <v>0.01195717353590453</v>
      </c>
      <c r="D49" s="24">
        <v>0.0004136113160839727</v>
      </c>
      <c r="E49" s="24">
        <v>-0.004352055253026066</v>
      </c>
      <c r="F49" s="60">
        <v>0.0254</v>
      </c>
    </row>
    <row r="50" spans="2:6" ht="13.5">
      <c r="B50" s="27" t="s">
        <v>64</v>
      </c>
      <c r="C50" s="24">
        <v>0.01072508350096868</v>
      </c>
      <c r="D50" s="24">
        <v>-0.011738542643918493</v>
      </c>
      <c r="E50" s="24">
        <v>-0.003903611154374431</v>
      </c>
      <c r="F50" s="60">
        <v>0.0328</v>
      </c>
    </row>
    <row r="51" spans="2:6" ht="13.5">
      <c r="B51" s="27" t="s">
        <v>65</v>
      </c>
      <c r="C51" s="24">
        <v>0.009979970659706794</v>
      </c>
      <c r="D51" s="24">
        <v>-0.0012300639071440855</v>
      </c>
      <c r="E51" s="24">
        <v>-0.003632412258982143</v>
      </c>
      <c r="F51" s="60">
        <v>0.0214</v>
      </c>
    </row>
    <row r="52" spans="2:6" ht="13.5">
      <c r="B52" s="27" t="s">
        <v>66</v>
      </c>
      <c r="C52" s="24">
        <v>0.011678178139781892</v>
      </c>
      <c r="D52" s="24">
        <v>-0.006290020125568674</v>
      </c>
      <c r="E52" s="24">
        <v>-0.0042505092333406935</v>
      </c>
      <c r="F52" s="60">
        <v>0.0278</v>
      </c>
    </row>
    <row r="53" spans="2:6" ht="13.5">
      <c r="B53" s="27" t="s">
        <v>67</v>
      </c>
      <c r="C53" s="24">
        <v>0.01325971530278025</v>
      </c>
      <c r="D53" s="24">
        <v>-0.00978508670468159</v>
      </c>
      <c r="E53" s="24">
        <v>-0.004826141685057905</v>
      </c>
      <c r="F53" s="60">
        <v>0.0344</v>
      </c>
    </row>
    <row r="54" spans="2:6" ht="13.5">
      <c r="B54" s="27" t="s">
        <v>68</v>
      </c>
      <c r="C54" s="24">
        <v>0.012593976018266062</v>
      </c>
      <c r="D54" s="24">
        <v>-0.012196710738621164</v>
      </c>
      <c r="E54" s="24">
        <v>-0.004583832401710453</v>
      </c>
      <c r="F54" s="60">
        <v>0.0362</v>
      </c>
    </row>
    <row r="55" spans="2:6" ht="13.5">
      <c r="B55" s="27" t="s">
        <v>69</v>
      </c>
      <c r="C55" s="24">
        <v>0.012609139215747689</v>
      </c>
      <c r="D55" s="24">
        <v>-0.012543283652057369</v>
      </c>
      <c r="E55" s="24">
        <v>-0.004589351354251647</v>
      </c>
      <c r="F55" s="60">
        <v>0.0368</v>
      </c>
    </row>
    <row r="56" spans="2:6" ht="13.5">
      <c r="B56" s="27" t="s">
        <v>70</v>
      </c>
      <c r="C56" s="24">
        <v>0.01241429462685062</v>
      </c>
      <c r="D56" s="24">
        <v>-0.01188920510417546</v>
      </c>
      <c r="E56" s="24">
        <v>-0.004518433723582405</v>
      </c>
      <c r="F56" s="60">
        <v>0.0356</v>
      </c>
    </row>
    <row r="57" spans="2:6" ht="13.5">
      <c r="B57" s="27" t="s">
        <v>71</v>
      </c>
      <c r="C57" s="24">
        <v>0.004933977870422268</v>
      </c>
      <c r="D57" s="24">
        <v>-0.011192264645856653</v>
      </c>
      <c r="E57" s="24">
        <v>-0.0017958210813588948</v>
      </c>
      <c r="F57" s="60">
        <v>0.0248</v>
      </c>
    </row>
    <row r="58" spans="2:6" ht="13.5">
      <c r="B58" s="27" t="s">
        <v>72</v>
      </c>
      <c r="C58" s="24">
        <v>0.013023331875487543</v>
      </c>
      <c r="D58" s="24">
        <v>-0.02023566997611681</v>
      </c>
      <c r="E58" s="24">
        <v>-0.004740105153651086</v>
      </c>
      <c r="F58" s="60">
        <v>0.049</v>
      </c>
    </row>
    <row r="59" spans="2:6" ht="13.5">
      <c r="B59" s="27" t="s">
        <v>73</v>
      </c>
      <c r="C59" s="24">
        <v>0.01042282190844901</v>
      </c>
      <c r="D59" s="24">
        <v>-0.028214641398307094</v>
      </c>
      <c r="E59" s="24">
        <v>-0.0037935969317324236</v>
      </c>
      <c r="F59" s="60">
        <v>0.06</v>
      </c>
    </row>
    <row r="60" spans="2:6" ht="13.5">
      <c r="B60" s="27" t="s">
        <v>74</v>
      </c>
      <c r="C60" s="24">
        <v>0.0028824962303843904</v>
      </c>
      <c r="D60" s="24">
        <v>-0.02508517830910506</v>
      </c>
      <c r="E60" s="24">
        <v>-0.001049142828247085</v>
      </c>
      <c r="F60" s="60">
        <v>0.0506</v>
      </c>
    </row>
    <row r="61" spans="2:6" ht="13.5">
      <c r="B61" s="27" t="s">
        <v>75</v>
      </c>
      <c r="C61" s="24">
        <v>0.003382699015133994</v>
      </c>
      <c r="D61" s="24">
        <v>-0.020524512320626798</v>
      </c>
      <c r="E61" s="24">
        <v>-0.0012312017529971797</v>
      </c>
      <c r="F61" s="60">
        <v>0.0416</v>
      </c>
    </row>
    <row r="62" spans="2:6" ht="13.5">
      <c r="B62" s="27" t="s">
        <v>76</v>
      </c>
      <c r="C62" s="24">
        <v>0.022656444634947093</v>
      </c>
      <c r="D62" s="24">
        <v>-0.008203036188422885</v>
      </c>
      <c r="E62" s="24">
        <v>-0.00824627146142376</v>
      </c>
      <c r="F62" s="60">
        <v>0.051</v>
      </c>
    </row>
    <row r="63" spans="2:6" ht="13.5">
      <c r="B63" s="27" t="s">
        <v>77</v>
      </c>
      <c r="C63" s="24">
        <v>-0.0009371653279117709</v>
      </c>
      <c r="D63" s="24">
        <v>-0.007361116955415525</v>
      </c>
      <c r="E63" s="24">
        <v>0.0003411002839399657</v>
      </c>
      <c r="F63" s="60">
        <v>0.0148</v>
      </c>
    </row>
    <row r="64" spans="2:6" ht="13.5">
      <c r="B64" s="27" t="s">
        <v>78</v>
      </c>
      <c r="C64" s="24">
        <v>-0.0035135828569821115</v>
      </c>
      <c r="D64" s="24">
        <v>-0.006224570562249454</v>
      </c>
      <c r="E64" s="24">
        <v>0.0012788395755691795</v>
      </c>
      <c r="F64" s="60">
        <v>0.0146</v>
      </c>
    </row>
    <row r="65" spans="2:6" ht="13.5">
      <c r="B65" s="27" t="s">
        <v>79</v>
      </c>
      <c r="C65" s="24">
        <v>-0.0004840793831561996</v>
      </c>
      <c r="D65" s="24">
        <v>-0.016556811446392317</v>
      </c>
      <c r="E65" s="24">
        <v>0.00017619048649208935</v>
      </c>
      <c r="F65" s="60">
        <v>0.0332</v>
      </c>
    </row>
    <row r="66" spans="2:6" ht="13.5">
      <c r="B66" s="27" t="s">
        <v>80</v>
      </c>
      <c r="C66" s="24">
        <v>0.001854062069313045</v>
      </c>
      <c r="D66" s="24">
        <v>-0.002714098389638764</v>
      </c>
      <c r="E66" s="24">
        <v>-0.0006748234057134539</v>
      </c>
      <c r="F66" s="60">
        <v>0.0068</v>
      </c>
    </row>
    <row r="67" spans="2:6" ht="13.5">
      <c r="B67" s="27" t="s">
        <v>81</v>
      </c>
      <c r="C67" s="24">
        <v>-0.006106948970796111</v>
      </c>
      <c r="D67" s="24">
        <v>-0.01975065552461075</v>
      </c>
      <c r="E67" s="24">
        <v>0.0022227476475507046</v>
      </c>
      <c r="F67" s="60">
        <v>0.0416</v>
      </c>
    </row>
    <row r="68" spans="2:6" ht="13.5">
      <c r="B68" s="27" t="s">
        <v>82</v>
      </c>
      <c r="C68" s="24">
        <v>-0.007914328848841024</v>
      </c>
      <c r="D68" s="24">
        <v>-0.016944880037982557</v>
      </c>
      <c r="E68" s="24">
        <v>0.0028805801251721164</v>
      </c>
      <c r="F68" s="60">
        <v>0.0378</v>
      </c>
    </row>
    <row r="69" spans="2:6" ht="13.5">
      <c r="B69" s="27" t="s">
        <v>83</v>
      </c>
      <c r="C69" s="24">
        <v>-0.005210329902496369</v>
      </c>
      <c r="D69" s="24">
        <v>-0.015778643357378996</v>
      </c>
      <c r="E69" s="24">
        <v>0.0018964049952181483</v>
      </c>
      <c r="F69" s="60">
        <v>0.0334</v>
      </c>
    </row>
    <row r="70" spans="2:6" ht="13.5">
      <c r="B70" s="27" t="s">
        <v>84</v>
      </c>
      <c r="C70" s="24">
        <v>-0.006294065022665052</v>
      </c>
      <c r="D70" s="24">
        <v>-0.0027902214917006063</v>
      </c>
      <c r="E70" s="24">
        <v>0.0022908523207831877</v>
      </c>
      <c r="F70" s="60">
        <v>0.0146</v>
      </c>
    </row>
    <row r="71" spans="2:6" ht="13.5">
      <c r="B71" s="27" t="s">
        <v>85</v>
      </c>
      <c r="C71" s="24">
        <v>-0.0018464372366366888</v>
      </c>
      <c r="D71" s="24">
        <v>-0.001410935287331938</v>
      </c>
      <c r="E71" s="24">
        <v>0.0006720481935769129</v>
      </c>
      <c r="F71" s="60">
        <v>0.0048</v>
      </c>
    </row>
    <row r="72" spans="2:6" ht="13.5">
      <c r="B72" s="27" t="s">
        <v>86</v>
      </c>
      <c r="C72" s="24">
        <v>-0.004483917400442294</v>
      </c>
      <c r="D72" s="24">
        <v>-0.000485930364064302</v>
      </c>
      <c r="E72" s="24">
        <v>0.0016320124666684421</v>
      </c>
      <c r="F72" s="60">
        <v>0.0096</v>
      </c>
    </row>
    <row r="73" spans="2:6" ht="13.5">
      <c r="B73" s="27" t="s">
        <v>87</v>
      </c>
      <c r="C73" s="24">
        <v>-0.004940651443838817</v>
      </c>
      <c r="D73" s="24">
        <v>-0.009791097518188963</v>
      </c>
      <c r="E73" s="24">
        <v>0.0017982500634410314</v>
      </c>
      <c r="F73" s="60">
        <v>0.0222</v>
      </c>
    </row>
    <row r="74" spans="2:6" ht="13.5">
      <c r="B74" s="27" t="s">
        <v>88</v>
      </c>
      <c r="C74" s="24">
        <v>-0.005376362040024674</v>
      </c>
      <c r="D74" s="24">
        <v>-0.010800907044092867</v>
      </c>
      <c r="E74" s="24">
        <v>0.0019568357512067536</v>
      </c>
      <c r="F74" s="60">
        <v>0.0244</v>
      </c>
    </row>
    <row r="75" spans="2:6" ht="13.5">
      <c r="B75" s="27" t="s">
        <v>89</v>
      </c>
      <c r="C75" s="24">
        <v>0.001618781158587268</v>
      </c>
      <c r="D75" s="24">
        <v>0.0008903606812253884</v>
      </c>
      <c r="E75" s="24">
        <v>-0.0005891881575177393</v>
      </c>
      <c r="F75" s="60">
        <v>0.0038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5"/>
  <sheetViews>
    <sheetView workbookViewId="0" topLeftCell="A1">
      <selection activeCell="G59" sqref="G59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39140.27829861111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0.014355172413793103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0.03</v>
      </c>
      <c r="D8" s="73"/>
      <c r="E8" s="2"/>
      <c r="F8" s="14" t="s">
        <v>12</v>
      </c>
      <c r="G8" s="35">
        <v>0.03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-0.03</v>
      </c>
      <c r="D9" s="73"/>
      <c r="E9" s="2"/>
      <c r="F9" s="14" t="s">
        <v>13</v>
      </c>
      <c r="G9" s="35">
        <v>0.0019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0.0281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0.007320742849060401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22.116670879339054</v>
      </c>
      <c r="D47" s="24">
        <v>42.70985112918611</v>
      </c>
      <c r="E47" s="24">
        <v>-7.5114951054658</v>
      </c>
      <c r="F47" s="60">
        <v>0.0264</v>
      </c>
    </row>
    <row r="48" spans="2:6" ht="13.5">
      <c r="B48" s="27" t="s">
        <v>62</v>
      </c>
      <c r="C48" s="24">
        <v>24.780260398502534</v>
      </c>
      <c r="D48" s="24">
        <v>45.44444444444444</v>
      </c>
      <c r="E48" s="24">
        <v>-8.481638826991244</v>
      </c>
      <c r="F48" s="60">
        <v>0.0166</v>
      </c>
    </row>
    <row r="49" spans="2:6" ht="13.5">
      <c r="B49" s="27" t="s">
        <v>63</v>
      </c>
      <c r="C49" s="24">
        <v>27.758666964780804</v>
      </c>
      <c r="D49" s="24">
        <v>47.78834864173391</v>
      </c>
      <c r="E49" s="24">
        <v>-9.56615254735328</v>
      </c>
      <c r="F49" s="60">
        <v>0.0254</v>
      </c>
    </row>
    <row r="50" spans="2:6" ht="13.5">
      <c r="B50" s="27" t="s">
        <v>64</v>
      </c>
      <c r="C50" s="24">
        <v>30.99193141701453</v>
      </c>
      <c r="D50" s="24">
        <v>49.71215104067933</v>
      </c>
      <c r="E50" s="24">
        <v>-10.743542298632082</v>
      </c>
      <c r="F50" s="60">
        <v>0.0328</v>
      </c>
    </row>
    <row r="51" spans="2:6" ht="13.5">
      <c r="B51" s="27" t="s">
        <v>65</v>
      </c>
      <c r="C51" s="24">
        <v>33.774184818934685</v>
      </c>
      <c r="D51" s="24">
        <v>50.99879741990245</v>
      </c>
      <c r="E51" s="24">
        <v>-12.02277631647746</v>
      </c>
      <c r="F51" s="60">
        <v>0.0214</v>
      </c>
    </row>
    <row r="52" spans="2:6" ht="13.5">
      <c r="B52" s="27" t="s">
        <v>66</v>
      </c>
      <c r="C52" s="24">
        <v>43.142398677914784</v>
      </c>
      <c r="D52" s="24">
        <v>52.85311545394072</v>
      </c>
      <c r="E52" s="24">
        <v>-15.168195281971055</v>
      </c>
      <c r="F52" s="60">
        <v>0.0278</v>
      </c>
    </row>
    <row r="53" spans="2:6" ht="13.5">
      <c r="B53" s="27" t="s">
        <v>67</v>
      </c>
      <c r="C53" s="24">
        <v>46.84289618196885</v>
      </c>
      <c r="D53" s="24">
        <v>52.67865352838395</v>
      </c>
      <c r="E53" s="24">
        <v>-16.515819019616842</v>
      </c>
      <c r="F53" s="60">
        <v>0.0344</v>
      </c>
    </row>
    <row r="54" spans="2:6" ht="13.5">
      <c r="B54" s="27" t="s">
        <v>68</v>
      </c>
      <c r="C54" s="24">
        <v>50.50413818105049</v>
      </c>
      <c r="D54" s="24">
        <v>52.073408799993615</v>
      </c>
      <c r="E54" s="24">
        <v>-17.849050212412745</v>
      </c>
      <c r="F54" s="60">
        <v>0.0362</v>
      </c>
    </row>
    <row r="55" spans="2:6" ht="13.5">
      <c r="B55" s="27" t="s">
        <v>69</v>
      </c>
      <c r="C55" s="24">
        <v>54.10109887737564</v>
      </c>
      <c r="D55" s="24">
        <v>51.125</v>
      </c>
      <c r="E55" s="24">
        <v>-19.158820276677204</v>
      </c>
      <c r="F55" s="60">
        <v>0.0368</v>
      </c>
    </row>
    <row r="56" spans="2:6" ht="13.5">
      <c r="B56" s="27" t="s">
        <v>70</v>
      </c>
      <c r="C56" s="24">
        <v>57.62807051933028</v>
      </c>
      <c r="D56" s="24">
        <v>49.91479162788607</v>
      </c>
      <c r="E56" s="24">
        <v>-20.443253106884924</v>
      </c>
      <c r="F56" s="60">
        <v>0.0356</v>
      </c>
    </row>
    <row r="57" spans="2:6" ht="13.5">
      <c r="B57" s="27" t="s">
        <v>71</v>
      </c>
      <c r="C57" s="24">
        <v>70.28202389174038</v>
      </c>
      <c r="D57" s="24">
        <v>43.4</v>
      </c>
      <c r="E57" s="24">
        <v>-25.051371654281432</v>
      </c>
      <c r="F57" s="60">
        <v>0.0248</v>
      </c>
    </row>
    <row r="58" spans="2:6" ht="13.5">
      <c r="B58" s="27" t="s">
        <v>72</v>
      </c>
      <c r="C58" s="24">
        <v>77.45944168344309</v>
      </c>
      <c r="D58" s="24">
        <v>37.82153278961002</v>
      </c>
      <c r="E58" s="24">
        <v>-27.664844964592024</v>
      </c>
      <c r="F58" s="60">
        <v>0.049</v>
      </c>
    </row>
    <row r="59" spans="2:6" ht="13.5">
      <c r="B59" s="27" t="s">
        <v>73</v>
      </c>
      <c r="C59" s="24">
        <v>80.21544715818283</v>
      </c>
      <c r="D59" s="24">
        <v>35.184569373042365</v>
      </c>
      <c r="E59" s="24">
        <v>-28.668515325217776</v>
      </c>
      <c r="F59" s="60">
        <v>0.06</v>
      </c>
    </row>
    <row r="60" spans="2:6" ht="13.5">
      <c r="B60" s="27" t="s">
        <v>74</v>
      </c>
      <c r="C60" s="24">
        <v>82.81550000582612</v>
      </c>
      <c r="D60" s="24">
        <v>32.375</v>
      </c>
      <c r="E60" s="24">
        <v>-29.615256106260922</v>
      </c>
      <c r="F60" s="60">
        <v>0.0506</v>
      </c>
    </row>
    <row r="61" spans="2:6" ht="13.5">
      <c r="B61" s="27" t="s">
        <v>75</v>
      </c>
      <c r="C61" s="24">
        <v>85.2476197509429</v>
      </c>
      <c r="D61" s="24">
        <v>29.398401885514865</v>
      </c>
      <c r="E61" s="24">
        <v>-30.500842975333185</v>
      </c>
      <c r="F61" s="60">
        <v>0.0416</v>
      </c>
    </row>
    <row r="62" spans="2:6" ht="13.5">
      <c r="B62" s="27" t="s">
        <v>76</v>
      </c>
      <c r="C62" s="24">
        <v>90.68641724305215</v>
      </c>
      <c r="D62" s="24">
        <v>20.95139621390487</v>
      </c>
      <c r="E62" s="24">
        <v>-32.5009402558514</v>
      </c>
      <c r="F62" s="60">
        <v>0.051</v>
      </c>
    </row>
    <row r="63" spans="2:6" ht="13.5">
      <c r="B63" s="27" t="s">
        <v>77</v>
      </c>
      <c r="C63" s="24">
        <v>93.56100901817788</v>
      </c>
      <c r="D63" s="24">
        <v>-21.436590433165023</v>
      </c>
      <c r="E63" s="24">
        <v>-33.64322050649024</v>
      </c>
      <c r="F63" s="60">
        <v>0.0148</v>
      </c>
    </row>
    <row r="64" spans="2:6" ht="13.5">
      <c r="B64" s="27" t="s">
        <v>78</v>
      </c>
      <c r="C64" s="24">
        <v>88.39438428777272</v>
      </c>
      <c r="D64" s="24">
        <v>-30.066747467842603</v>
      </c>
      <c r="E64" s="24">
        <v>-31.76914387651339</v>
      </c>
      <c r="F64" s="60">
        <v>0.0146</v>
      </c>
    </row>
    <row r="65" spans="2:6" ht="13.5">
      <c r="B65" s="27" t="s">
        <v>79</v>
      </c>
      <c r="C65" s="24">
        <v>77.35140019311238</v>
      </c>
      <c r="D65" s="24">
        <v>-40.44324420359233</v>
      </c>
      <c r="E65" s="24">
        <v>-27.625158573438284</v>
      </c>
      <c r="F65" s="60">
        <v>0.0332</v>
      </c>
    </row>
    <row r="66" spans="2:6" ht="13.5">
      <c r="B66" s="27" t="s">
        <v>80</v>
      </c>
      <c r="C66" s="24">
        <v>72.18232981556079</v>
      </c>
      <c r="D66" s="24">
        <v>-43.53130737815792</v>
      </c>
      <c r="E66" s="24">
        <v>-25.742842065710253</v>
      </c>
      <c r="F66" s="60">
        <v>0.0068</v>
      </c>
    </row>
    <row r="67" spans="2:6" ht="13.5">
      <c r="B67" s="27" t="s">
        <v>81</v>
      </c>
      <c r="C67" s="24">
        <v>69.49873329491817</v>
      </c>
      <c r="D67" s="24">
        <v>-44.872129386055306</v>
      </c>
      <c r="E67" s="24">
        <v>-24.76559089243439</v>
      </c>
      <c r="F67" s="60">
        <v>0.0416</v>
      </c>
    </row>
    <row r="68" spans="2:6" ht="13.5">
      <c r="B68" s="27" t="s">
        <v>82</v>
      </c>
      <c r="C68" s="24">
        <v>66.07392478422504</v>
      </c>
      <c r="D68" s="24">
        <v>-46.38048241036641</v>
      </c>
      <c r="E68" s="24">
        <v>-23.518379376766028</v>
      </c>
      <c r="F68" s="60">
        <v>0.0378</v>
      </c>
    </row>
    <row r="69" spans="2:6" ht="13.5">
      <c r="B69" s="27" t="s">
        <v>83</v>
      </c>
      <c r="C69" s="24">
        <v>62.5932098196178</v>
      </c>
      <c r="D69" s="24">
        <v>-47.73389510385833</v>
      </c>
      <c r="E69" s="24">
        <v>-22.250718848819915</v>
      </c>
      <c r="F69" s="60">
        <v>0.0334</v>
      </c>
    </row>
    <row r="70" spans="2:6" ht="13.5">
      <c r="B70" s="27" t="s">
        <v>84</v>
      </c>
      <c r="C70" s="24">
        <v>48.18310251436702</v>
      </c>
      <c r="D70" s="24">
        <v>-51.23866167391121</v>
      </c>
      <c r="E70" s="24">
        <v>-17.00324359389724</v>
      </c>
      <c r="F70" s="60">
        <v>0.0146</v>
      </c>
    </row>
    <row r="71" spans="2:6" ht="13.5">
      <c r="B71" s="27" t="s">
        <v>85</v>
      </c>
      <c r="C71" s="24">
        <v>44.479173660062784</v>
      </c>
      <c r="D71" s="24">
        <v>-51.22768400845267</v>
      </c>
      <c r="E71" s="24">
        <v>-15.654424396218658</v>
      </c>
      <c r="F71" s="60">
        <v>0.0048</v>
      </c>
    </row>
    <row r="72" spans="2:6" ht="13.5">
      <c r="B72" s="27" t="s">
        <v>86</v>
      </c>
      <c r="C72" s="24">
        <v>40.81563478246516</v>
      </c>
      <c r="D72" s="24">
        <v>-50.655552575077564</v>
      </c>
      <c r="E72" s="24">
        <v>-14.320394266028174</v>
      </c>
      <c r="F72" s="60">
        <v>0.0096</v>
      </c>
    </row>
    <row r="73" spans="2:6" ht="13.5">
      <c r="B73" s="27" t="s">
        <v>87</v>
      </c>
      <c r="C73" s="24">
        <v>31.62449442810951</v>
      </c>
      <c r="D73" s="24">
        <v>-45.75520590869809</v>
      </c>
      <c r="E73" s="24">
        <v>-10.97351120201763</v>
      </c>
      <c r="F73" s="60">
        <v>0.0222</v>
      </c>
    </row>
    <row r="74" spans="2:6" ht="13.5">
      <c r="B74" s="27" t="s">
        <v>88</v>
      </c>
      <c r="C74" s="24">
        <v>29.029917828654582</v>
      </c>
      <c r="D74" s="24">
        <v>-42.94635614820395</v>
      </c>
      <c r="E74" s="24">
        <v>-10.028473067212895</v>
      </c>
      <c r="F74" s="60">
        <v>0.0244</v>
      </c>
    </row>
    <row r="75" spans="2:6" ht="13.5">
      <c r="B75" s="27" t="s">
        <v>89</v>
      </c>
      <c r="C75" s="24">
        <v>27.034880759736875</v>
      </c>
      <c r="D75" s="24">
        <v>-39.63211681300288</v>
      </c>
      <c r="E75" s="24">
        <v>-9.302233367705925</v>
      </c>
      <c r="F75" s="60">
        <v>0.0038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E46" sqref="E46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39140.27829861111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28</v>
      </c>
      <c r="F36" s="43">
        <v>28</v>
      </c>
      <c r="G36" s="44">
        <v>96.55172413793103</v>
      </c>
      <c r="H36" s="55"/>
    </row>
    <row r="37" spans="2:8" ht="13.5">
      <c r="B37" s="48" t="s">
        <v>39</v>
      </c>
      <c r="C37" s="43">
        <v>0</v>
      </c>
      <c r="D37" s="43"/>
      <c r="E37" s="43">
        <v>1</v>
      </c>
      <c r="F37" s="43">
        <v>1</v>
      </c>
      <c r="G37" s="44">
        <v>3.4482758620689653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29</v>
      </c>
      <c r="F39" s="43">
        <v>29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0.022656444634947093</v>
      </c>
      <c r="D42" s="41">
        <v>0.0029637300528690957</v>
      </c>
      <c r="E42" s="41">
        <v>0.0028805801251721164</v>
      </c>
      <c r="F42" s="50">
        <v>0.030316539767109945</v>
      </c>
    </row>
    <row r="43" spans="2:6" ht="13.5">
      <c r="B43" s="48" t="s">
        <v>13</v>
      </c>
      <c r="C43" s="41">
        <v>-0.007914328848841024</v>
      </c>
      <c r="D43" s="41">
        <v>-0.028214641398307094</v>
      </c>
      <c r="E43" s="41">
        <v>-0.00824627146142376</v>
      </c>
      <c r="F43" s="50">
        <v>0.0019</v>
      </c>
    </row>
    <row r="44" spans="2:6" ht="13.5">
      <c r="B44" s="48" t="s">
        <v>14</v>
      </c>
      <c r="C44" s="41">
        <v>0.030570773483788116</v>
      </c>
      <c r="D44" s="41">
        <v>0.03117837145117619</v>
      </c>
      <c r="E44" s="41">
        <v>0.011126851586595876</v>
      </c>
      <c r="F44" s="50">
        <v>0.028416539767109946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0.00442828531584099</v>
      </c>
      <c r="D46" s="41">
        <v>-0.00991973814250566</v>
      </c>
      <c r="E46" s="41">
        <v>-0.0016117640438052488</v>
      </c>
      <c r="F46" s="50">
        <v>0.014355172413793103</v>
      </c>
    </row>
    <row r="47" spans="2:6" ht="13.5">
      <c r="B47" s="48" t="s">
        <v>26</v>
      </c>
      <c r="C47" s="41">
        <v>0.009178506487214898</v>
      </c>
      <c r="D47" s="41">
        <v>0.012742049223330198</v>
      </c>
      <c r="E47" s="41">
        <v>0.0033407031563660256</v>
      </c>
      <c r="F47" s="50">
        <v>0.016055064538162703</v>
      </c>
    </row>
    <row r="48" spans="2:6" ht="13.5">
      <c r="B48" s="48" t="s">
        <v>27</v>
      </c>
      <c r="C48" s="41">
        <v>0.008181911330191473</v>
      </c>
      <c r="D48" s="41">
        <v>0.008138971052514552</v>
      </c>
      <c r="E48" s="41">
        <v>0.002977972183595167</v>
      </c>
      <c r="F48" s="50">
        <v>0.007320742849060401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7</v>
      </c>
      <c r="F1" t="s">
        <v>21</v>
      </c>
      <c r="G1">
        <v>29</v>
      </c>
    </row>
    <row r="2" spans="2:3" ht="12.75">
      <c r="B2">
        <v>-0.03</v>
      </c>
      <c r="C2">
        <f>MAX(GaussDistr_1)-1</f>
        <v>7</v>
      </c>
    </row>
    <row r="3" spans="1:16" ht="12.75">
      <c r="A3" t="str">
        <f>"-3s"</f>
        <v>-3s</v>
      </c>
      <c r="B3">
        <v>-0.0076070561333881</v>
      </c>
      <c r="C3">
        <f aca="true" t="shared" si="0" ref="C3:C33">NORMDIST(B3,AveDev3D_0,StandardDev3D_0,FALSE)*NumPoints_7*I3</f>
        <v>0.02570472078924046</v>
      </c>
      <c r="D3">
        <v>0</v>
      </c>
      <c r="F3" t="s">
        <v>17</v>
      </c>
      <c r="G3">
        <v>15</v>
      </c>
      <c r="I3">
        <f>B5-B4</f>
        <v>0.0014641485698120814</v>
      </c>
      <c r="N3">
        <v>0.03</v>
      </c>
      <c r="O3">
        <v>-0.03</v>
      </c>
      <c r="P3">
        <v>0.014355172413793103</v>
      </c>
    </row>
    <row r="4" spans="1:16" ht="12.75">
      <c r="B4">
        <v>-0.006142907563576019</v>
      </c>
      <c r="C4">
        <f t="shared" si="0"/>
        <v>0.045909619181283806</v>
      </c>
      <c r="D4">
        <v>0</v>
      </c>
      <c r="F4" t="s">
        <v>18</v>
      </c>
      <c r="G4">
        <v>5</v>
      </c>
      <c r="I4">
        <f>I3</f>
        <v>0.0014641485698120814</v>
      </c>
      <c r="N4">
        <v>0.03</v>
      </c>
      <c r="O4">
        <v>-0.03</v>
      </c>
      <c r="P4">
        <v>0.014355172413793103</v>
      </c>
    </row>
    <row r="5" spans="1:16" ht="12.75">
      <c r="B5">
        <v>-0.004678758993763937</v>
      </c>
      <c r="C5">
        <f t="shared" si="0"/>
        <v>0.07878122155537669</v>
      </c>
      <c r="D5">
        <v>0</v>
      </c>
      <c r="I5">
        <f>I4</f>
        <v>0.0014641485698120814</v>
      </c>
      <c r="N5">
        <v>0.03</v>
      </c>
      <c r="O5">
        <v>-0.03</v>
      </c>
      <c r="P5">
        <v>0.014355172413793103</v>
      </c>
    </row>
    <row r="6" spans="1:16" ht="12.75">
      <c r="B6">
        <v>-0.0032146104239518594</v>
      </c>
      <c r="C6">
        <f t="shared" si="0"/>
        <v>0.12988827571008885</v>
      </c>
      <c r="D6">
        <v>0</v>
      </c>
      <c r="I6">
        <f aca="true" t="shared" si="1" ref="I6:I33">I5</f>
        <v>0.0014641485698120814</v>
      </c>
      <c r="N6">
        <v>0.03</v>
      </c>
      <c r="O6">
        <v>-0.03</v>
      </c>
      <c r="P6">
        <v>0.014355172413793103</v>
      </c>
    </row>
    <row r="7" spans="1:16" ht="12.75">
      <c r="B7">
        <v>-0.001750461854139778</v>
      </c>
      <c r="C7">
        <f t="shared" si="0"/>
        <v>0.20575263850814252</v>
      </c>
      <c r="D7">
        <v>0</v>
      </c>
      <c r="I7">
        <f t="shared" si="1"/>
        <v>0.0014641485698120814</v>
      </c>
      <c r="N7">
        <v>0.03</v>
      </c>
      <c r="O7">
        <v>-0.03</v>
      </c>
      <c r="P7">
        <v>0.014355172413793103</v>
      </c>
    </row>
    <row r="8" spans="1:16" ht="12.75">
      <c r="A8" t="str">
        <f>"-2s"</f>
        <v>-2s</v>
      </c>
      <c r="B8">
        <v>-0.0002863132843276984</v>
      </c>
      <c r="C8">
        <f t="shared" si="0"/>
        <v>0.3131476057764909</v>
      </c>
      <c r="D8">
        <v>0</v>
      </c>
      <c r="I8">
        <f t="shared" si="1"/>
        <v>0.0014641485698120814</v>
      </c>
      <c r="N8">
        <v>0.03</v>
      </c>
      <c r="O8">
        <v>-0.03</v>
      </c>
      <c r="P8">
        <v>0.014355172413793103</v>
      </c>
    </row>
    <row r="9" spans="1:16" ht="12.75">
      <c r="B9">
        <v>0.0011778352854843813</v>
      </c>
      <c r="C9">
        <f t="shared" si="0"/>
        <v>0.45791091814518636</v>
      </c>
      <c r="D9">
        <v>0</v>
      </c>
      <c r="I9">
        <f t="shared" si="1"/>
        <v>0.0014641485698120814</v>
      </c>
      <c r="N9">
        <v>0.03</v>
      </c>
      <c r="O9">
        <v>-0.03</v>
      </c>
      <c r="P9">
        <v>0.014355172413793103</v>
      </c>
    </row>
    <row r="10" spans="1:16" ht="12.75">
      <c r="B10">
        <v>0.0026419838552964627</v>
      </c>
      <c r="C10">
        <f t="shared" si="0"/>
        <v>0.6433408411408427</v>
      </c>
      <c r="D10">
        <v>1</v>
      </c>
      <c r="I10">
        <f t="shared" si="1"/>
        <v>0.0014641485698120814</v>
      </c>
      <c r="N10">
        <v>0.03</v>
      </c>
      <c r="O10">
        <v>-0.03</v>
      </c>
      <c r="P10">
        <v>0.014355172413793103</v>
      </c>
    </row>
    <row r="11" spans="1:16" ht="12.75">
      <c r="B11">
        <v>0.004106132425108542</v>
      </c>
      <c r="C11">
        <f t="shared" si="0"/>
        <v>0.8684193006873206</v>
      </c>
      <c r="D11">
        <v>1</v>
      </c>
      <c r="I11">
        <f t="shared" si="1"/>
        <v>0.0014641485698120814</v>
      </c>
      <c r="N11">
        <v>0.03</v>
      </c>
      <c r="O11">
        <v>-0.03</v>
      </c>
      <c r="P11">
        <v>0.014355172413793103</v>
      </c>
    </row>
    <row r="12" spans="1:16" ht="12.75">
      <c r="B12">
        <v>0.005570280994920622</v>
      </c>
      <c r="C12">
        <f t="shared" si="0"/>
        <v>1.1262791189026358</v>
      </c>
      <c r="D12">
        <v>1</v>
      </c>
      <c r="I12">
        <f t="shared" si="1"/>
        <v>0.0014641485698120814</v>
      </c>
      <c r="N12">
        <v>0.03</v>
      </c>
      <c r="O12">
        <v>-0.03</v>
      </c>
      <c r="P12">
        <v>0.014355172413793103</v>
      </c>
    </row>
    <row r="13" spans="1:16" ht="12.75">
      <c r="B13">
        <v>0.0070344295647327025</v>
      </c>
      <c r="C13">
        <f t="shared" si="0"/>
        <v>1.4034302022110323</v>
      </c>
      <c r="D13">
        <v>0</v>
      </c>
      <c r="I13">
        <f t="shared" si="1"/>
        <v>0.0014641485698120814</v>
      </c>
      <c r="N13">
        <v>0.03</v>
      </c>
      <c r="O13">
        <v>-0.03</v>
      </c>
      <c r="P13">
        <v>0.014355172413793103</v>
      </c>
    </row>
    <row r="14" spans="1:16" ht="12.75">
      <c r="B14">
        <v>0.008498578134544783</v>
      </c>
      <c r="C14">
        <f t="shared" si="0"/>
        <v>1.6802110060166011</v>
      </c>
      <c r="D14">
        <v>1</v>
      </c>
      <c r="I14">
        <f t="shared" si="1"/>
        <v>0.0014641485698120814</v>
      </c>
      <c r="N14">
        <v>0.03</v>
      </c>
      <c r="O14">
        <v>-0.03</v>
      </c>
      <c r="P14">
        <v>0.014355172413793103</v>
      </c>
    </row>
    <row r="15" spans="1:16" ht="12.75">
      <c r="B15">
        <v>0.009962726704356863</v>
      </c>
      <c r="C15">
        <f t="shared" si="0"/>
        <v>1.9327026967724392</v>
      </c>
      <c r="D15">
        <v>0</v>
      </c>
      <c r="I15">
        <f t="shared" si="1"/>
        <v>0.0014641485698120814</v>
      </c>
      <c r="N15">
        <v>0.03</v>
      </c>
      <c r="O15">
        <v>-0.03</v>
      </c>
      <c r="P15">
        <v>0.014355172413793103</v>
      </c>
    </row>
    <row r="16" spans="1:16" ht="12.75">
      <c r="B16">
        <v>0.011426875274168944</v>
      </c>
      <c r="C16">
        <f t="shared" si="0"/>
        <v>2.135966813759277</v>
      </c>
      <c r="D16">
        <v>0</v>
      </c>
      <c r="I16">
        <f t="shared" si="1"/>
        <v>0.0014641485698120814</v>
      </c>
      <c r="N16">
        <v>0.03</v>
      </c>
      <c r="O16">
        <v>-0.03</v>
      </c>
      <c r="P16">
        <v>0.014355172413793103</v>
      </c>
    </row>
    <row r="17" spans="1:16" ht="12.75">
      <c r="B17">
        <v>0.012891023843981024</v>
      </c>
      <c r="C17">
        <f t="shared" si="0"/>
        <v>2.268047625057646</v>
      </c>
      <c r="D17">
        <v>0</v>
      </c>
      <c r="I17">
        <f t="shared" si="1"/>
        <v>0.0014641485698120814</v>
      </c>
      <c r="N17">
        <v>0.03</v>
      </c>
      <c r="O17">
        <v>-0.03</v>
      </c>
      <c r="P17">
        <v>0.014355172413793103</v>
      </c>
    </row>
    <row r="18" spans="1:16" ht="12.75">
      <c r="A18" t="str">
        <f>"0"</f>
        <v>0</v>
      </c>
      <c r="B18">
        <v>0.014355172413793103</v>
      </c>
      <c r="C18">
        <f t="shared" si="0"/>
        <v>2.3138652263283115</v>
      </c>
      <c r="D18">
        <v>3</v>
      </c>
      <c r="I18">
        <f t="shared" si="1"/>
        <v>0.0014641485698120814</v>
      </c>
      <c r="N18">
        <v>0.03</v>
      </c>
      <c r="O18">
        <v>-0.03</v>
      </c>
      <c r="P18">
        <v>0.014355172413793103</v>
      </c>
    </row>
    <row r="19" spans="1:16" ht="12.75">
      <c r="B19">
        <v>0.015819320983605185</v>
      </c>
      <c r="C19">
        <f t="shared" si="0"/>
        <v>2.268047625057646</v>
      </c>
      <c r="D19">
        <v>1</v>
      </c>
      <c r="I19">
        <f t="shared" si="1"/>
        <v>0.0014641485698120814</v>
      </c>
      <c r="N19">
        <v>0.03</v>
      </c>
      <c r="O19">
        <v>-0.03</v>
      </c>
      <c r="P19">
        <v>0.014355172413793103</v>
      </c>
    </row>
    <row r="20" spans="1:16" ht="12.75">
      <c r="B20">
        <v>0.017283469553417263</v>
      </c>
      <c r="C20">
        <f t="shared" si="0"/>
        <v>2.135966813759277</v>
      </c>
      <c r="D20">
        <v>0</v>
      </c>
      <c r="I20">
        <f t="shared" si="1"/>
        <v>0.0014641485698120814</v>
      </c>
      <c r="N20">
        <v>0.03</v>
      </c>
      <c r="O20">
        <v>-0.03</v>
      </c>
      <c r="P20">
        <v>0.014355172413793103</v>
      </c>
    </row>
    <row r="21" spans="1:16" ht="12.75">
      <c r="B21">
        <v>0.018747618123229344</v>
      </c>
      <c r="C21">
        <f t="shared" si="0"/>
        <v>1.9327026967724392</v>
      </c>
      <c r="D21">
        <v>0</v>
      </c>
      <c r="I21">
        <f t="shared" si="1"/>
        <v>0.0014641485698120814</v>
      </c>
      <c r="N21">
        <v>0.03</v>
      </c>
      <c r="O21">
        <v>-0.03</v>
      </c>
      <c r="P21">
        <v>0.014355172413793103</v>
      </c>
    </row>
    <row r="22" spans="1:16" ht="12.75">
      <c r="B22">
        <v>0.020211766693041422</v>
      </c>
      <c r="C22">
        <f t="shared" si="0"/>
        <v>1.6802110060166013</v>
      </c>
      <c r="D22">
        <v>1</v>
      </c>
      <c r="I22">
        <f t="shared" si="1"/>
        <v>0.0014641485698120814</v>
      </c>
      <c r="N22">
        <v>0.03</v>
      </c>
      <c r="O22">
        <v>-0.03</v>
      </c>
      <c r="P22">
        <v>0.014355172413793103</v>
      </c>
    </row>
    <row r="23" spans="1:16" ht="12.75">
      <c r="B23">
        <v>0.021675915262853503</v>
      </c>
      <c r="C23">
        <f t="shared" si="0"/>
        <v>1.4034302022110328</v>
      </c>
      <c r="D23">
        <v>1</v>
      </c>
      <c r="I23">
        <f t="shared" si="1"/>
        <v>0.0014641485698120814</v>
      </c>
      <c r="N23">
        <v>0.03</v>
      </c>
      <c r="O23">
        <v>-0.03</v>
      </c>
      <c r="P23">
        <v>0.014355172413793103</v>
      </c>
    </row>
    <row r="24" spans="1:16" ht="12.75">
      <c r="B24">
        <v>0.023140063832665585</v>
      </c>
      <c r="C24">
        <f t="shared" si="0"/>
        <v>1.1262791189026358</v>
      </c>
      <c r="D24">
        <v>1</v>
      </c>
      <c r="I24">
        <f t="shared" si="1"/>
        <v>0.0014641485698120814</v>
      </c>
      <c r="N24">
        <v>0.03</v>
      </c>
      <c r="O24">
        <v>-0.03</v>
      </c>
      <c r="P24">
        <v>0.014355172413793103</v>
      </c>
    </row>
    <row r="25" spans="1:16" ht="12.75">
      <c r="B25">
        <v>0.024604212402477663</v>
      </c>
      <c r="C25">
        <f t="shared" si="0"/>
        <v>0.8684193006873213</v>
      </c>
      <c r="D25">
        <v>2</v>
      </c>
      <c r="I25">
        <f t="shared" si="1"/>
        <v>0.0014641485698120814</v>
      </c>
      <c r="N25">
        <v>0.03</v>
      </c>
      <c r="O25">
        <v>-0.03</v>
      </c>
      <c r="P25">
        <v>0.014355172413793103</v>
      </c>
    </row>
    <row r="26" spans="1:16" ht="12.75">
      <c r="B26">
        <v>0.026068360972289744</v>
      </c>
      <c r="C26">
        <f t="shared" si="0"/>
        <v>0.6433408411408427</v>
      </c>
      <c r="D26">
        <v>1</v>
      </c>
      <c r="I26">
        <f t="shared" si="1"/>
        <v>0.0014641485698120814</v>
      </c>
      <c r="N26">
        <v>0.03</v>
      </c>
      <c r="O26">
        <v>-0.03</v>
      </c>
      <c r="P26">
        <v>0.014355172413793103</v>
      </c>
    </row>
    <row r="27" spans="1:16" ht="12.75">
      <c r="B27">
        <v>0.027532509542101825</v>
      </c>
      <c r="C27">
        <f t="shared" si="0"/>
        <v>0.45791091814518636</v>
      </c>
      <c r="D27">
        <v>1</v>
      </c>
      <c r="I27">
        <f t="shared" si="1"/>
        <v>0.0014641485698120814</v>
      </c>
      <c r="N27">
        <v>0.03</v>
      </c>
      <c r="O27">
        <v>-0.03</v>
      </c>
      <c r="P27">
        <v>0.014355172413793103</v>
      </c>
    </row>
    <row r="28" spans="1:16" ht="12.75">
      <c r="A28" t="str">
        <f>"2s"</f>
        <v>2s</v>
      </c>
      <c r="B28">
        <v>0.028996658111913903</v>
      </c>
      <c r="C28">
        <f t="shared" si="0"/>
        <v>0.3131476057764911</v>
      </c>
      <c r="D28">
        <v>0</v>
      </c>
      <c r="I28">
        <f t="shared" si="1"/>
        <v>0.0014641485698120814</v>
      </c>
      <c r="N28">
        <v>0.03</v>
      </c>
      <c r="O28">
        <v>-0.03</v>
      </c>
      <c r="P28">
        <v>0.014355172413793103</v>
      </c>
    </row>
    <row r="29" spans="1:16" ht="12.75">
      <c r="B29">
        <v>0.030460806681725985</v>
      </c>
      <c r="C29">
        <f t="shared" si="0"/>
        <v>0.20575263850814252</v>
      </c>
      <c r="D29">
        <v>0</v>
      </c>
      <c r="I29">
        <f t="shared" si="1"/>
        <v>0.0014641485698120814</v>
      </c>
      <c r="N29">
        <v>0.03</v>
      </c>
      <c r="O29">
        <v>-0.03</v>
      </c>
      <c r="P29">
        <v>0.014355172413793103</v>
      </c>
    </row>
    <row r="30" spans="1:16" ht="12.75">
      <c r="B30">
        <v>0.031924955251538066</v>
      </c>
      <c r="C30">
        <f t="shared" si="0"/>
        <v>0.12988827571008885</v>
      </c>
      <c r="D30">
        <v>2</v>
      </c>
      <c r="I30">
        <f t="shared" si="1"/>
        <v>0.0014641485698120814</v>
      </c>
      <c r="N30">
        <v>0.03</v>
      </c>
      <c r="O30">
        <v>-0.03</v>
      </c>
      <c r="P30">
        <v>0.014355172413793103</v>
      </c>
    </row>
    <row r="31" spans="1:16" ht="12.75">
      <c r="B31">
        <v>0.033389103821350144</v>
      </c>
      <c r="C31">
        <f t="shared" si="0"/>
        <v>0.07878122155537669</v>
      </c>
      <c r="D31">
        <v>2</v>
      </c>
      <c r="I31">
        <f t="shared" si="1"/>
        <v>0.0014641485698120814</v>
      </c>
      <c r="N31">
        <v>0.03</v>
      </c>
      <c r="O31">
        <v>-0.03</v>
      </c>
      <c r="P31">
        <v>0.014355172413793103</v>
      </c>
    </row>
    <row r="32" spans="1:9" ht="12.75">
      <c r="B32">
        <v>0.03485325239116223</v>
      </c>
      <c r="C32">
        <f t="shared" si="0"/>
        <v>0.04590961918128375</v>
      </c>
      <c r="D32">
        <v>2</v>
      </c>
      <c r="I32">
        <f t="shared" si="1"/>
        <v>0.0014641485698120814</v>
      </c>
    </row>
    <row r="33" spans="1:9" ht="12.75">
      <c r="A33" t="str">
        <f>"3s"</f>
        <v>3s</v>
      </c>
      <c r="B33">
        <v>0.03631740096097431</v>
      </c>
      <c r="C33">
        <f t="shared" si="0"/>
        <v>0.02570472078924046</v>
      </c>
      <c r="D33">
        <v>8</v>
      </c>
      <c r="I33">
        <f t="shared" si="1"/>
        <v>0.0014641485698120814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2007-02-27T14:51:38Z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