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Deviations Graph" sheetId="2" r:id="rId2"/>
    <sheet name="Bell Curve" sheetId="3" r:id="rId3"/>
    <sheet name="Distribution chart" sheetId="4" r:id="rId4"/>
    <sheet name="Picture" sheetId="5" r:id="rId5"/>
    <sheet name="Summary" sheetId="6" r:id="rId6"/>
    <sheet name="Gauss" sheetId="7" state="hidden" r:id="rId7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#REF!</definedName>
    <definedName name="AveDev3D_3">#REF!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#REF!</definedName>
    <definedName name="Comment_3">#REF!</definedName>
    <definedName name="CountNumsInDev3D_1">'Actual'!$G$44</definedName>
    <definedName name="Date_0">'Summary'!$F$9</definedName>
    <definedName name="Date_1">'Actual'!$G$1</definedName>
    <definedName name="Date_2">#REF!</definedName>
    <definedName name="Date_3">#REF!</definedName>
    <definedName name="Description_2">#REF!</definedName>
    <definedName name="Description_3">#REF!</definedName>
    <definedName name="Description_4">'Actual'!$B$47:$B$65536</definedName>
    <definedName name="Dev3D_2">#REF!</definedName>
    <definedName name="Dev3D_3">#REF!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#REF!</definedName>
    <definedName name="DevRange3D_3">#REF!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#REF!</definedName>
    <definedName name="DevY_1">#REF!</definedName>
    <definedName name="DevZ_1">#REF!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#REF!</definedName>
    <definedName name="Head0_3">#REF!</definedName>
    <definedName name="Head0_4">'Actual'!$B$1</definedName>
    <definedName name="Head1_0">'Summary'!$B$10</definedName>
    <definedName name="Head1_1">#REF!</definedName>
    <definedName name="Head1_2">#REF!</definedName>
    <definedName name="Head1_4">'Actual'!$B$2</definedName>
    <definedName name="Head2_0">'Summary'!$B$11</definedName>
    <definedName name="Head2_2">#REF!</definedName>
    <definedName name="Head2_3">#REF!</definedName>
    <definedName name="Head2_4">'Actual'!$B$3</definedName>
    <definedName name="Head3_0">'Summary'!$B$12</definedName>
    <definedName name="Head3_2">#REF!</definedName>
    <definedName name="Head3_3">#REF!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#REF!</definedName>
    <definedName name="Line0_3">#REF!</definedName>
    <definedName name="Line1_0">'Summary'!$C$10</definedName>
    <definedName name="Line1_1">'Actual'!$C$2</definedName>
    <definedName name="Line1_2">#REF!</definedName>
    <definedName name="Line1_3">#REF!</definedName>
    <definedName name="Line2_0">'Summary'!$C$11</definedName>
    <definedName name="Line2_1">'Actual'!$C$3</definedName>
    <definedName name="Line2_2">#REF!</definedName>
    <definedName name="Line2_3">#REF!</definedName>
    <definedName name="Line3_0">'Summary'!$C$12</definedName>
    <definedName name="Line3_1">'Actual'!$C$4</definedName>
    <definedName name="Line3_2">#REF!</definedName>
    <definedName name="Line3_3">#REF!</definedName>
    <definedName name="LowerTolerance_1">'Actual'!$C$8</definedName>
    <definedName name="LowerTolerance_2">#REF!</definedName>
    <definedName name="LowerTolerance_3">#REF!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#REF!</definedName>
    <definedName name="MaxDev3D_3">#REF!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#REF!</definedName>
    <definedName name="MinDev3D_3">#REF!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#REF!</definedName>
    <definedName name="NominalY_1">#REF!</definedName>
    <definedName name="NominalZ_1">#REF!</definedName>
    <definedName name="NumPoints_0">'Summary'!$C$32</definedName>
    <definedName name="NumPoints_1">'Actual'!$G$5</definedName>
    <definedName name="NumPoints_2">#REF!</definedName>
    <definedName name="NumPoints_3">#REF!</definedName>
    <definedName name="NumPoints_7">'Gauss'!$G$1</definedName>
    <definedName name="OOT_1">'Actual'!$G$47:$G$65536</definedName>
    <definedName name="OOT_2">#REF!</definedName>
    <definedName name="OOT_3">#REF!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#REF!</definedName>
    <definedName name="Picture_2">#REF!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5">'Summary'!$A$1:$H$48</definedName>
    <definedName name="_xlnm.Print_Titles" localSheetId="0">'Actual'!$45:$46</definedName>
    <definedName name="ProbeRadius_1">'Actual'!$C$6</definedName>
    <definedName name="ProbeRadius_2">#REF!</definedName>
    <definedName name="ProbeRadius_3">#REF!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#REF!</definedName>
    <definedName name="StandardDev3D_3">#REF!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#REF!</definedName>
    <definedName name="UpperTolerance_3">#REF!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<sst xmlns="http://schemas.openxmlformats.org/spreadsheetml/2006/main" count="286" uniqueCount="149">
  <si>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</si>
  <si>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</si>
  <si>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</si>
  <si>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</si>
  <si>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</si>
  <si>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</si>
  <si>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</si>
  <si>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</si>
  <si>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</si>
  <si>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</si>
  <si>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</si>
  <si>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Maximum Deviation:</t>
  </si>
  <si>
    <t>Minimum Deviation:</t>
  </si>
  <si>
    <t>Deviation Range:</t>
  </si>
  <si>
    <t>mean</t>
  </si>
  <si>
    <t>stdev</t>
  </si>
  <si>
    <t>Average Deviation: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</si>
  <si>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</si>
  <si>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</si>
  <si>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</si>
  <si>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</si>
  <si>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</si>
  <si>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</si>
  <si>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</si>
  <si>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</si>
  <si>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</si>
  <si>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</si>
  <si>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</si>
  <si>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</si>
  <si>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</si>
  <si>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</si>
  <si>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</si>
  <si>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</si>
  <si>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</si>
  <si>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</si>
  <si>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</si>
  <si>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</si>
  <si>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</si>
  <si>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</si>
  <si>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</si>
  <si>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</si>
  <si>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</si>
  <si>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</si>
  <si>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POCKET D SIDE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</si>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</sst>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  <font>
      <b/>
      <sz val="10"/>
      <color indexed="12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6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3" fontId="19" fillId="0" borderId="0" xfId="0" applyNumberFormat="1" applyFont="1" applyAlignment="1">
      <alignment horizontal="right"/>
    </xf>
    <xf numFmtId="0" fontId="18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840638"/>
        <c:axId val="63912559"/>
      </c:lineChart>
      <c:catAx>
        <c:axId val="51840638"/>
        <c:scaling>
          <c:orientation val="minMax"/>
        </c:scaling>
        <c:axPos val="b"/>
        <c:delete val="1"/>
        <c:majorTickMark val="out"/>
        <c:minorTickMark val="none"/>
        <c:tickLblPos val="nextTo"/>
        <c:crossAx val="63912559"/>
        <c:crosses val="autoZero"/>
        <c:auto val="1"/>
        <c:lblOffset val="100"/>
        <c:noMultiLvlLbl val="0"/>
      </c:catAx>
      <c:valAx>
        <c:axId val="63912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84063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8</c:v>
                </c:pt>
                <c:pt idx="16">
                  <c:v>10</c:v>
                </c:pt>
                <c:pt idx="17">
                  <c:v>7</c:v>
                </c:pt>
                <c:pt idx="18">
                  <c:v>5</c:v>
                </c:pt>
                <c:pt idx="19">
                  <c:v>4</c:v>
                </c:pt>
                <c:pt idx="20">
                  <c:v>11</c:v>
                </c:pt>
                <c:pt idx="21">
                  <c:v>11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8342120"/>
        <c:axId val="953476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0.08597785919159719</c:v>
                </c:pt>
                <c:pt idx="1">
                  <c:v>0.15355976070981114</c:v>
                </c:pt>
                <c:pt idx="2">
                  <c:v>0.26350960313350075</c:v>
                </c:pt>
                <c:pt idx="3">
                  <c:v>0.43445388771995197</c:v>
                </c:pt>
                <c:pt idx="4">
                  <c:v>0.6882071012168897</c:v>
                </c:pt>
                <c:pt idx="5">
                  <c:v>1.0474247503558474</c:v>
                </c:pt>
                <c:pt idx="6">
                  <c:v>1.5316330710373451</c:v>
                </c:pt>
                <c:pt idx="7">
                  <c:v>2.1518641927814355</c:v>
                </c:pt>
                <c:pt idx="8">
                  <c:v>2.904712833333448</c:v>
                </c:pt>
                <c:pt idx="9">
                  <c:v>3.7672094666743288</c:v>
                </c:pt>
                <c:pt idx="10">
                  <c:v>4.694232055671376</c:v>
                </c:pt>
                <c:pt idx="11">
                  <c:v>5.620016123572759</c:v>
                </c:pt>
                <c:pt idx="12">
                  <c:v>6.4645572961009075</c:v>
                </c:pt>
                <c:pt idx="13">
                  <c:v>7.144440721884465</c:v>
                </c:pt>
                <c:pt idx="14">
                  <c:v>7.586228263123838</c:v>
                </c:pt>
                <c:pt idx="15">
                  <c:v>7.739480239787786</c:v>
                </c:pt>
                <c:pt idx="16">
                  <c:v>7.586228263123836</c:v>
                </c:pt>
                <c:pt idx="17">
                  <c:v>7.144440721884465</c:v>
                </c:pt>
                <c:pt idx="18">
                  <c:v>6.4645572961009075</c:v>
                </c:pt>
                <c:pt idx="19">
                  <c:v>5.620016123572761</c:v>
                </c:pt>
                <c:pt idx="20">
                  <c:v>4.694232055671376</c:v>
                </c:pt>
                <c:pt idx="21">
                  <c:v>3.767209466674329</c:v>
                </c:pt>
                <c:pt idx="22">
                  <c:v>2.904712833333448</c:v>
                </c:pt>
                <c:pt idx="23">
                  <c:v>2.151864192781435</c:v>
                </c:pt>
                <c:pt idx="24">
                  <c:v>1.5316330710373451</c:v>
                </c:pt>
                <c:pt idx="25">
                  <c:v>1.0474247503558474</c:v>
                </c:pt>
                <c:pt idx="26">
                  <c:v>0.6882071012168897</c:v>
                </c:pt>
                <c:pt idx="27">
                  <c:v>0.43445388771995197</c:v>
                </c:pt>
                <c:pt idx="28">
                  <c:v>0.26350960313350075</c:v>
                </c:pt>
                <c:pt idx="29">
                  <c:v>0.15355976070981114</c:v>
                </c:pt>
                <c:pt idx="30">
                  <c:v>0.08597785919159719</c:v>
                </c:pt>
              </c:numCache>
            </c:numRef>
          </c:val>
          <c:smooth val="0"/>
        </c:ser>
        <c:axId val="18703986"/>
        <c:axId val="34118147"/>
      </c:lineChart>
      <c:catAx>
        <c:axId val="383421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534761"/>
        <c:crosses val="autoZero"/>
        <c:auto val="0"/>
        <c:lblOffset val="100"/>
        <c:tickLblSkip val="1"/>
        <c:noMultiLvlLbl val="0"/>
      </c:catAx>
      <c:valAx>
        <c:axId val="95347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342120"/>
        <c:crossesAt val="1"/>
        <c:crossBetween val="between"/>
        <c:dispUnits/>
      </c:valAx>
      <c:catAx>
        <c:axId val="18703986"/>
        <c:scaling>
          <c:orientation val="minMax"/>
        </c:scaling>
        <c:axPos val="b"/>
        <c:delete val="1"/>
        <c:majorTickMark val="in"/>
        <c:minorTickMark val="none"/>
        <c:tickLblPos val="nextTo"/>
        <c:crossAx val="34118147"/>
        <c:crosses val="autoZero"/>
        <c:auto val="0"/>
        <c:lblOffset val="100"/>
        <c:tickLblSkip val="1"/>
        <c:noMultiLvlLbl val="0"/>
      </c:catAx>
      <c:valAx>
        <c:axId val="3411814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7039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Gauss!$N$3:$N$99</c:f>
              <c:numCache>
                <c:ptCount val="97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0.25</c:v>
                </c:pt>
                <c:pt idx="43">
                  <c:v>0.25</c:v>
                </c:pt>
                <c:pt idx="44">
                  <c:v>0.25</c:v>
                </c:pt>
                <c:pt idx="45">
                  <c:v>0.25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0.25</c:v>
                </c:pt>
                <c:pt idx="50">
                  <c:v>0.25</c:v>
                </c:pt>
                <c:pt idx="51">
                  <c:v>0.25</c:v>
                </c:pt>
                <c:pt idx="52">
                  <c:v>0.25</c:v>
                </c:pt>
                <c:pt idx="53">
                  <c:v>0.25</c:v>
                </c:pt>
                <c:pt idx="54">
                  <c:v>0.25</c:v>
                </c:pt>
                <c:pt idx="55">
                  <c:v>0.25</c:v>
                </c:pt>
                <c:pt idx="56">
                  <c:v>0.25</c:v>
                </c:pt>
                <c:pt idx="57">
                  <c:v>0.25</c:v>
                </c:pt>
                <c:pt idx="58">
                  <c:v>0.25</c:v>
                </c:pt>
                <c:pt idx="59">
                  <c:v>0.25</c:v>
                </c:pt>
                <c:pt idx="60">
                  <c:v>0.25</c:v>
                </c:pt>
                <c:pt idx="61">
                  <c:v>0.25</c:v>
                </c:pt>
                <c:pt idx="62">
                  <c:v>0.25</c:v>
                </c:pt>
                <c:pt idx="63">
                  <c:v>0.25</c:v>
                </c:pt>
                <c:pt idx="64">
                  <c:v>0.25</c:v>
                </c:pt>
                <c:pt idx="65">
                  <c:v>0.25</c:v>
                </c:pt>
                <c:pt idx="66">
                  <c:v>0.25</c:v>
                </c:pt>
                <c:pt idx="67">
                  <c:v>0.25</c:v>
                </c:pt>
                <c:pt idx="68">
                  <c:v>0.25</c:v>
                </c:pt>
                <c:pt idx="69">
                  <c:v>0.25</c:v>
                </c:pt>
                <c:pt idx="70">
                  <c:v>0.25</c:v>
                </c:pt>
                <c:pt idx="71">
                  <c:v>0.25</c:v>
                </c:pt>
                <c:pt idx="72">
                  <c:v>0.25</c:v>
                </c:pt>
                <c:pt idx="73">
                  <c:v>0.25</c:v>
                </c:pt>
                <c:pt idx="74">
                  <c:v>0.25</c:v>
                </c:pt>
                <c:pt idx="75">
                  <c:v>0.25</c:v>
                </c:pt>
                <c:pt idx="76">
                  <c:v>0.25</c:v>
                </c:pt>
                <c:pt idx="77">
                  <c:v>0.25</c:v>
                </c:pt>
                <c:pt idx="78">
                  <c:v>0.25</c:v>
                </c:pt>
                <c:pt idx="79">
                  <c:v>0.25</c:v>
                </c:pt>
                <c:pt idx="80">
                  <c:v>0.25</c:v>
                </c:pt>
                <c:pt idx="81">
                  <c:v>0.25</c:v>
                </c:pt>
                <c:pt idx="82">
                  <c:v>0.25</c:v>
                </c:pt>
                <c:pt idx="83">
                  <c:v>0.25</c:v>
                </c:pt>
                <c:pt idx="84">
                  <c:v>0.25</c:v>
                </c:pt>
                <c:pt idx="85">
                  <c:v>0.25</c:v>
                </c:pt>
                <c:pt idx="86">
                  <c:v>0.25</c:v>
                </c:pt>
                <c:pt idx="87">
                  <c:v>0.25</c:v>
                </c:pt>
                <c:pt idx="88">
                  <c:v>0.25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Gauss!$O$3:$O$99</c:f>
              <c:numCache>
                <c:ptCount val="97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  <c:pt idx="43">
                  <c:v>-0.25</c:v>
                </c:pt>
                <c:pt idx="44">
                  <c:v>-0.25</c:v>
                </c:pt>
                <c:pt idx="45">
                  <c:v>-0.25</c:v>
                </c:pt>
                <c:pt idx="46">
                  <c:v>-0.25</c:v>
                </c:pt>
                <c:pt idx="47">
                  <c:v>-0.25</c:v>
                </c:pt>
                <c:pt idx="48">
                  <c:v>-0.25</c:v>
                </c:pt>
                <c:pt idx="49">
                  <c:v>-0.25</c:v>
                </c:pt>
                <c:pt idx="50">
                  <c:v>-0.25</c:v>
                </c:pt>
                <c:pt idx="51">
                  <c:v>-0.25</c:v>
                </c:pt>
                <c:pt idx="52">
                  <c:v>-0.25</c:v>
                </c:pt>
                <c:pt idx="53">
                  <c:v>-0.25</c:v>
                </c:pt>
                <c:pt idx="54">
                  <c:v>-0.25</c:v>
                </c:pt>
                <c:pt idx="55">
                  <c:v>-0.25</c:v>
                </c:pt>
                <c:pt idx="56">
                  <c:v>-0.25</c:v>
                </c:pt>
                <c:pt idx="57">
                  <c:v>-0.25</c:v>
                </c:pt>
                <c:pt idx="58">
                  <c:v>-0.25</c:v>
                </c:pt>
                <c:pt idx="59">
                  <c:v>-0.25</c:v>
                </c:pt>
                <c:pt idx="60">
                  <c:v>-0.25</c:v>
                </c:pt>
                <c:pt idx="61">
                  <c:v>-0.25</c:v>
                </c:pt>
                <c:pt idx="62">
                  <c:v>-0.25</c:v>
                </c:pt>
                <c:pt idx="63">
                  <c:v>-0.25</c:v>
                </c:pt>
                <c:pt idx="64">
                  <c:v>-0.25</c:v>
                </c:pt>
                <c:pt idx="65">
                  <c:v>-0.25</c:v>
                </c:pt>
                <c:pt idx="66">
                  <c:v>-0.25</c:v>
                </c:pt>
                <c:pt idx="67">
                  <c:v>-0.25</c:v>
                </c:pt>
                <c:pt idx="68">
                  <c:v>-0.25</c:v>
                </c:pt>
                <c:pt idx="69">
                  <c:v>-0.25</c:v>
                </c:pt>
                <c:pt idx="70">
                  <c:v>-0.25</c:v>
                </c:pt>
                <c:pt idx="71">
                  <c:v>-0.25</c:v>
                </c:pt>
                <c:pt idx="72">
                  <c:v>-0.25</c:v>
                </c:pt>
                <c:pt idx="73">
                  <c:v>-0.25</c:v>
                </c:pt>
                <c:pt idx="74">
                  <c:v>-0.25</c:v>
                </c:pt>
                <c:pt idx="75">
                  <c:v>-0.25</c:v>
                </c:pt>
                <c:pt idx="76">
                  <c:v>-0.25</c:v>
                </c:pt>
                <c:pt idx="77">
                  <c:v>-0.25</c:v>
                </c:pt>
                <c:pt idx="78">
                  <c:v>-0.25</c:v>
                </c:pt>
                <c:pt idx="79">
                  <c:v>-0.25</c:v>
                </c:pt>
                <c:pt idx="80">
                  <c:v>-0.25</c:v>
                </c:pt>
                <c:pt idx="81">
                  <c:v>-0.25</c:v>
                </c:pt>
                <c:pt idx="82">
                  <c:v>-0.25</c:v>
                </c:pt>
                <c:pt idx="83">
                  <c:v>-0.25</c:v>
                </c:pt>
                <c:pt idx="84">
                  <c:v>-0.25</c:v>
                </c:pt>
                <c:pt idx="85">
                  <c:v>-0.25</c:v>
                </c:pt>
                <c:pt idx="86">
                  <c:v>-0.25</c:v>
                </c:pt>
                <c:pt idx="87">
                  <c:v>-0.25</c:v>
                </c:pt>
                <c:pt idx="88">
                  <c:v>-0.25</c:v>
                </c:pt>
                <c:pt idx="89">
                  <c:v>-0.25</c:v>
                </c:pt>
                <c:pt idx="90">
                  <c:v>-0.25</c:v>
                </c:pt>
                <c:pt idx="91">
                  <c:v>-0.25</c:v>
                </c:pt>
                <c:pt idx="92">
                  <c:v>-0.25</c:v>
                </c:pt>
                <c:pt idx="93">
                  <c:v>-0.25</c:v>
                </c:pt>
                <c:pt idx="94">
                  <c:v>-0.25</c:v>
                </c:pt>
                <c:pt idx="95">
                  <c:v>-0.25</c:v>
                </c:pt>
                <c:pt idx="96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Gauss!$P$3:$P$99</c:f>
              <c:numCache>
                <c:ptCount val="97"/>
                <c:pt idx="0">
                  <c:v>0.13837731958762883</c:v>
                </c:pt>
                <c:pt idx="1">
                  <c:v>0.13837731958762883</c:v>
                </c:pt>
                <c:pt idx="2">
                  <c:v>0.13837731958762883</c:v>
                </c:pt>
                <c:pt idx="3">
                  <c:v>0.13837731958762883</c:v>
                </c:pt>
                <c:pt idx="4">
                  <c:v>0.13837731958762883</c:v>
                </c:pt>
                <c:pt idx="5">
                  <c:v>0.13837731958762883</c:v>
                </c:pt>
                <c:pt idx="6">
                  <c:v>0.13837731958762883</c:v>
                </c:pt>
                <c:pt idx="7">
                  <c:v>0.13837731958762883</c:v>
                </c:pt>
                <c:pt idx="8">
                  <c:v>0.13837731958762883</c:v>
                </c:pt>
                <c:pt idx="9">
                  <c:v>0.13837731958762883</c:v>
                </c:pt>
                <c:pt idx="10">
                  <c:v>0.13837731958762883</c:v>
                </c:pt>
                <c:pt idx="11">
                  <c:v>0.13837731958762883</c:v>
                </c:pt>
                <c:pt idx="12">
                  <c:v>0.13837731958762883</c:v>
                </c:pt>
                <c:pt idx="13">
                  <c:v>0.13837731958762883</c:v>
                </c:pt>
                <c:pt idx="14">
                  <c:v>0.13837731958762883</c:v>
                </c:pt>
                <c:pt idx="15">
                  <c:v>0.13837731958762883</c:v>
                </c:pt>
                <c:pt idx="16">
                  <c:v>0.13837731958762883</c:v>
                </c:pt>
                <c:pt idx="17">
                  <c:v>0.13837731958762883</c:v>
                </c:pt>
                <c:pt idx="18">
                  <c:v>0.13837731958762883</c:v>
                </c:pt>
                <c:pt idx="19">
                  <c:v>0.13837731958762883</c:v>
                </c:pt>
                <c:pt idx="20">
                  <c:v>0.13837731958762883</c:v>
                </c:pt>
                <c:pt idx="21">
                  <c:v>0.13837731958762883</c:v>
                </c:pt>
                <c:pt idx="22">
                  <c:v>0.13837731958762883</c:v>
                </c:pt>
                <c:pt idx="23">
                  <c:v>0.13837731958762883</c:v>
                </c:pt>
                <c:pt idx="24">
                  <c:v>0.13837731958762883</c:v>
                </c:pt>
                <c:pt idx="25">
                  <c:v>0.13837731958762883</c:v>
                </c:pt>
                <c:pt idx="26">
                  <c:v>0.13837731958762883</c:v>
                </c:pt>
                <c:pt idx="27">
                  <c:v>0.13837731958762883</c:v>
                </c:pt>
                <c:pt idx="28">
                  <c:v>0.13837731958762883</c:v>
                </c:pt>
                <c:pt idx="29">
                  <c:v>0.13837731958762883</c:v>
                </c:pt>
                <c:pt idx="30">
                  <c:v>0.13837731958762883</c:v>
                </c:pt>
                <c:pt idx="31">
                  <c:v>0.13837731958762883</c:v>
                </c:pt>
                <c:pt idx="32">
                  <c:v>0.13837731958762883</c:v>
                </c:pt>
                <c:pt idx="33">
                  <c:v>0.13837731958762883</c:v>
                </c:pt>
                <c:pt idx="34">
                  <c:v>0.13837731958762883</c:v>
                </c:pt>
                <c:pt idx="35">
                  <c:v>0.13837731958762883</c:v>
                </c:pt>
                <c:pt idx="36">
                  <c:v>0.13837731958762883</c:v>
                </c:pt>
                <c:pt idx="37">
                  <c:v>0.13837731958762883</c:v>
                </c:pt>
                <c:pt idx="38">
                  <c:v>0.13837731958762883</c:v>
                </c:pt>
                <c:pt idx="39">
                  <c:v>0.13837731958762883</c:v>
                </c:pt>
                <c:pt idx="40">
                  <c:v>0.13837731958762883</c:v>
                </c:pt>
                <c:pt idx="41">
                  <c:v>0.13837731958762883</c:v>
                </c:pt>
                <c:pt idx="42">
                  <c:v>0.13837731958762883</c:v>
                </c:pt>
                <c:pt idx="43">
                  <c:v>0.13837731958762883</c:v>
                </c:pt>
                <c:pt idx="44">
                  <c:v>0.13837731958762883</c:v>
                </c:pt>
                <c:pt idx="45">
                  <c:v>0.13837731958762883</c:v>
                </c:pt>
                <c:pt idx="46">
                  <c:v>0.13837731958762883</c:v>
                </c:pt>
                <c:pt idx="47">
                  <c:v>0.13837731958762883</c:v>
                </c:pt>
                <c:pt idx="48">
                  <c:v>0.13837731958762883</c:v>
                </c:pt>
                <c:pt idx="49">
                  <c:v>0.13837731958762883</c:v>
                </c:pt>
                <c:pt idx="50">
                  <c:v>0.13837731958762883</c:v>
                </c:pt>
                <c:pt idx="51">
                  <c:v>0.13837731958762883</c:v>
                </c:pt>
                <c:pt idx="52">
                  <c:v>0.13837731958762883</c:v>
                </c:pt>
                <c:pt idx="53">
                  <c:v>0.13837731958762883</c:v>
                </c:pt>
                <c:pt idx="54">
                  <c:v>0.13837731958762883</c:v>
                </c:pt>
                <c:pt idx="55">
                  <c:v>0.13837731958762883</c:v>
                </c:pt>
                <c:pt idx="56">
                  <c:v>0.13837731958762883</c:v>
                </c:pt>
                <c:pt idx="57">
                  <c:v>0.13837731958762883</c:v>
                </c:pt>
                <c:pt idx="58">
                  <c:v>0.13837731958762883</c:v>
                </c:pt>
                <c:pt idx="59">
                  <c:v>0.13837731958762883</c:v>
                </c:pt>
                <c:pt idx="60">
                  <c:v>0.13837731958762883</c:v>
                </c:pt>
                <c:pt idx="61">
                  <c:v>0.13837731958762883</c:v>
                </c:pt>
                <c:pt idx="62">
                  <c:v>0.13837731958762883</c:v>
                </c:pt>
                <c:pt idx="63">
                  <c:v>0.13837731958762883</c:v>
                </c:pt>
                <c:pt idx="64">
                  <c:v>0.13837731958762883</c:v>
                </c:pt>
                <c:pt idx="65">
                  <c:v>0.13837731958762883</c:v>
                </c:pt>
                <c:pt idx="66">
                  <c:v>0.13837731958762883</c:v>
                </c:pt>
                <c:pt idx="67">
                  <c:v>0.13837731958762883</c:v>
                </c:pt>
                <c:pt idx="68">
                  <c:v>0.13837731958762883</c:v>
                </c:pt>
                <c:pt idx="69">
                  <c:v>0.13837731958762883</c:v>
                </c:pt>
                <c:pt idx="70">
                  <c:v>0.13837731958762883</c:v>
                </c:pt>
                <c:pt idx="71">
                  <c:v>0.13837731958762883</c:v>
                </c:pt>
                <c:pt idx="72">
                  <c:v>0.13837731958762883</c:v>
                </c:pt>
                <c:pt idx="73">
                  <c:v>0.13837731958762883</c:v>
                </c:pt>
                <c:pt idx="74">
                  <c:v>0.13837731958762883</c:v>
                </c:pt>
                <c:pt idx="75">
                  <c:v>0.13837731958762883</c:v>
                </c:pt>
                <c:pt idx="76">
                  <c:v>0.13837731958762883</c:v>
                </c:pt>
                <c:pt idx="77">
                  <c:v>0.13837731958762883</c:v>
                </c:pt>
                <c:pt idx="78">
                  <c:v>0.13837731958762883</c:v>
                </c:pt>
                <c:pt idx="79">
                  <c:v>0.13837731958762883</c:v>
                </c:pt>
                <c:pt idx="80">
                  <c:v>0.13837731958762883</c:v>
                </c:pt>
                <c:pt idx="81">
                  <c:v>0.13837731958762883</c:v>
                </c:pt>
                <c:pt idx="82">
                  <c:v>0.13837731958762883</c:v>
                </c:pt>
                <c:pt idx="83">
                  <c:v>0.13837731958762883</c:v>
                </c:pt>
                <c:pt idx="84">
                  <c:v>0.13837731958762883</c:v>
                </c:pt>
                <c:pt idx="85">
                  <c:v>0.13837731958762883</c:v>
                </c:pt>
                <c:pt idx="86">
                  <c:v>0.13837731958762883</c:v>
                </c:pt>
                <c:pt idx="87">
                  <c:v>0.13837731958762883</c:v>
                </c:pt>
                <c:pt idx="88">
                  <c:v>0.13837731958762883</c:v>
                </c:pt>
                <c:pt idx="89">
                  <c:v>0.13837731958762883</c:v>
                </c:pt>
                <c:pt idx="90">
                  <c:v>0.13837731958762883</c:v>
                </c:pt>
                <c:pt idx="91">
                  <c:v>0.13837731958762883</c:v>
                </c:pt>
                <c:pt idx="92">
                  <c:v>0.13837731958762883</c:v>
                </c:pt>
                <c:pt idx="93">
                  <c:v>0.13837731958762883</c:v>
                </c:pt>
                <c:pt idx="94">
                  <c:v>0.13837731958762883</c:v>
                </c:pt>
                <c:pt idx="95">
                  <c:v>0.13837731958762883</c:v>
                </c:pt>
                <c:pt idx="96">
                  <c:v>0.13837731958762883</c:v>
                </c:pt>
              </c:numCache>
            </c:numRef>
          </c:val>
          <c:smooth val="0"/>
        </c:ser>
        <c:marker val="1"/>
        <c:axId val="38627868"/>
        <c:axId val="12106493"/>
      </c:lineChart>
      <c:catAx>
        <c:axId val="38627868"/>
        <c:scaling>
          <c:orientation val="minMax"/>
        </c:scaling>
        <c:axPos val="b"/>
        <c:delete val="1"/>
        <c:majorTickMark val="out"/>
        <c:minorTickMark val="none"/>
        <c:tickLblPos val="nextTo"/>
        <c:crossAx val="12106493"/>
        <c:crosses val="autoZero"/>
        <c:auto val="1"/>
        <c:lblOffset val="100"/>
        <c:noMultiLvlLbl val="0"/>
      </c:catAx>
      <c:valAx>
        <c:axId val="12106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8627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"/>
          <c:w val="0.97125"/>
          <c:h val="0.94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8</c:v>
                </c:pt>
                <c:pt idx="16">
                  <c:v>10</c:v>
                </c:pt>
                <c:pt idx="17">
                  <c:v>7</c:v>
                </c:pt>
                <c:pt idx="18">
                  <c:v>5</c:v>
                </c:pt>
                <c:pt idx="19">
                  <c:v>4</c:v>
                </c:pt>
                <c:pt idx="20">
                  <c:v>11</c:v>
                </c:pt>
                <c:pt idx="21">
                  <c:v>11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1849574"/>
        <c:axId val="4110184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0.08597785919159719</c:v>
                </c:pt>
                <c:pt idx="1">
                  <c:v>0.15355976070981114</c:v>
                </c:pt>
                <c:pt idx="2">
                  <c:v>0.26350960313350075</c:v>
                </c:pt>
                <c:pt idx="3">
                  <c:v>0.43445388771995197</c:v>
                </c:pt>
                <c:pt idx="4">
                  <c:v>0.6882071012168897</c:v>
                </c:pt>
                <c:pt idx="5">
                  <c:v>1.0474247503558474</c:v>
                </c:pt>
                <c:pt idx="6">
                  <c:v>1.5316330710373451</c:v>
                </c:pt>
                <c:pt idx="7">
                  <c:v>2.1518641927814355</c:v>
                </c:pt>
                <c:pt idx="8">
                  <c:v>2.904712833333448</c:v>
                </c:pt>
                <c:pt idx="9">
                  <c:v>3.7672094666743288</c:v>
                </c:pt>
                <c:pt idx="10">
                  <c:v>4.694232055671376</c:v>
                </c:pt>
                <c:pt idx="11">
                  <c:v>5.620016123572759</c:v>
                </c:pt>
                <c:pt idx="12">
                  <c:v>6.4645572961009075</c:v>
                </c:pt>
                <c:pt idx="13">
                  <c:v>7.144440721884465</c:v>
                </c:pt>
                <c:pt idx="14">
                  <c:v>7.586228263123838</c:v>
                </c:pt>
                <c:pt idx="15">
                  <c:v>7.739480239787786</c:v>
                </c:pt>
                <c:pt idx="16">
                  <c:v>7.586228263123836</c:v>
                </c:pt>
                <c:pt idx="17">
                  <c:v>7.144440721884465</c:v>
                </c:pt>
                <c:pt idx="18">
                  <c:v>6.4645572961009075</c:v>
                </c:pt>
                <c:pt idx="19">
                  <c:v>5.620016123572761</c:v>
                </c:pt>
                <c:pt idx="20">
                  <c:v>4.694232055671376</c:v>
                </c:pt>
                <c:pt idx="21">
                  <c:v>3.767209466674329</c:v>
                </c:pt>
                <c:pt idx="22">
                  <c:v>2.904712833333448</c:v>
                </c:pt>
                <c:pt idx="23">
                  <c:v>2.151864192781435</c:v>
                </c:pt>
                <c:pt idx="24">
                  <c:v>1.5316330710373451</c:v>
                </c:pt>
                <c:pt idx="25">
                  <c:v>1.0474247503558474</c:v>
                </c:pt>
                <c:pt idx="26">
                  <c:v>0.6882071012168897</c:v>
                </c:pt>
                <c:pt idx="27">
                  <c:v>0.43445388771995197</c:v>
                </c:pt>
                <c:pt idx="28">
                  <c:v>0.26350960313350075</c:v>
                </c:pt>
                <c:pt idx="29">
                  <c:v>0.15355976070981114</c:v>
                </c:pt>
                <c:pt idx="30">
                  <c:v>0.08597785919159719</c:v>
                </c:pt>
              </c:numCache>
            </c:numRef>
          </c:val>
          <c:smooth val="0"/>
        </c:ser>
        <c:axId val="34372304"/>
        <c:axId val="40915281"/>
      </c:lineChart>
      <c:catAx>
        <c:axId val="41849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101847"/>
        <c:crosses val="autoZero"/>
        <c:auto val="0"/>
        <c:lblOffset val="100"/>
        <c:tickLblSkip val="1"/>
        <c:noMultiLvlLbl val="0"/>
      </c:catAx>
      <c:valAx>
        <c:axId val="41101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849574"/>
        <c:crossesAt val="1"/>
        <c:crossBetween val="between"/>
        <c:dispUnits/>
      </c:valAx>
      <c:catAx>
        <c:axId val="34372304"/>
        <c:scaling>
          <c:orientation val="minMax"/>
        </c:scaling>
        <c:axPos val="b"/>
        <c:delete val="1"/>
        <c:majorTickMark val="in"/>
        <c:minorTickMark val="none"/>
        <c:tickLblPos val="nextTo"/>
        <c:crossAx val="40915281"/>
        <c:crosses val="autoZero"/>
        <c:auto val="0"/>
        <c:lblOffset val="100"/>
        <c:tickLblSkip val="1"/>
        <c:noMultiLvlLbl val="0"/>
      </c:catAx>
      <c:valAx>
        <c:axId val="4091528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43723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-0.14933839135316274</c:v>
                </c:pt>
                <c:pt idx="1">
                  <c:v>-0.13015734395710993</c:v>
                </c:pt>
                <c:pt idx="2">
                  <c:v>-0.11097629656105717</c:v>
                </c:pt>
                <c:pt idx="3">
                  <c:v>-0.09179524916500437</c:v>
                </c:pt>
                <c:pt idx="4">
                  <c:v>-0.07261420176895161</c:v>
                </c:pt>
                <c:pt idx="5">
                  <c:v>-0.05343315437289886</c:v>
                </c:pt>
                <c:pt idx="6">
                  <c:v>-0.03425210697684611</c:v>
                </c:pt>
                <c:pt idx="7">
                  <c:v>-0.015071059580793328</c:v>
                </c:pt>
                <c:pt idx="8">
                  <c:v>0.004109987815259453</c:v>
                </c:pt>
                <c:pt idx="9">
                  <c:v>0.023291035211312233</c:v>
                </c:pt>
                <c:pt idx="10">
                  <c:v>0.042472082607364986</c:v>
                </c:pt>
                <c:pt idx="11">
                  <c:v>0.06165313000341775</c:v>
                </c:pt>
                <c:pt idx="12">
                  <c:v>0.08083417739947053</c:v>
                </c:pt>
                <c:pt idx="13">
                  <c:v>0.1000152247955233</c:v>
                </c:pt>
                <c:pt idx="14">
                  <c:v>0.11919627219157607</c:v>
                </c:pt>
                <c:pt idx="15">
                  <c:v>0.13837731958762883</c:v>
                </c:pt>
                <c:pt idx="16">
                  <c:v>0.1575583669836816</c:v>
                </c:pt>
                <c:pt idx="17">
                  <c:v>0.17673941437973437</c:v>
                </c:pt>
                <c:pt idx="18">
                  <c:v>0.19592046177578715</c:v>
                </c:pt>
                <c:pt idx="19">
                  <c:v>0.2151015091718399</c:v>
                </c:pt>
                <c:pt idx="20">
                  <c:v>0.23428255656789268</c:v>
                </c:pt>
                <c:pt idx="21">
                  <c:v>0.2534636039639454</c:v>
                </c:pt>
                <c:pt idx="22">
                  <c:v>0.2726446513599982</c:v>
                </c:pt>
                <c:pt idx="23">
                  <c:v>0.291825698756051</c:v>
                </c:pt>
                <c:pt idx="24">
                  <c:v>0.3110067461521038</c:v>
                </c:pt>
                <c:pt idx="25">
                  <c:v>0.3301877935481565</c:v>
                </c:pt>
                <c:pt idx="26">
                  <c:v>0.3493688409442093</c:v>
                </c:pt>
                <c:pt idx="27">
                  <c:v>0.36854988834026203</c:v>
                </c:pt>
                <c:pt idx="28">
                  <c:v>0.38773093573631484</c:v>
                </c:pt>
                <c:pt idx="29">
                  <c:v>0.4069119831323676</c:v>
                </c:pt>
                <c:pt idx="30">
                  <c:v>0.4260930305284204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0.08597785919159719</c:v>
                </c:pt>
                <c:pt idx="1">
                  <c:v>0.15355976070981114</c:v>
                </c:pt>
                <c:pt idx="2">
                  <c:v>0.26350960313350075</c:v>
                </c:pt>
                <c:pt idx="3">
                  <c:v>0.43445388771995197</c:v>
                </c:pt>
                <c:pt idx="4">
                  <c:v>0.6882071012168897</c:v>
                </c:pt>
                <c:pt idx="5">
                  <c:v>1.0474247503558474</c:v>
                </c:pt>
                <c:pt idx="6">
                  <c:v>1.5316330710373451</c:v>
                </c:pt>
                <c:pt idx="7">
                  <c:v>2.1518641927814355</c:v>
                </c:pt>
                <c:pt idx="8">
                  <c:v>2.904712833333448</c:v>
                </c:pt>
                <c:pt idx="9">
                  <c:v>3.7672094666743288</c:v>
                </c:pt>
                <c:pt idx="10">
                  <c:v>4.694232055671376</c:v>
                </c:pt>
                <c:pt idx="11">
                  <c:v>5.620016123572759</c:v>
                </c:pt>
                <c:pt idx="12">
                  <c:v>6.4645572961009075</c:v>
                </c:pt>
                <c:pt idx="13">
                  <c:v>7.144440721884465</c:v>
                </c:pt>
                <c:pt idx="14">
                  <c:v>7.586228263123838</c:v>
                </c:pt>
                <c:pt idx="15">
                  <c:v>7.739480239787786</c:v>
                </c:pt>
                <c:pt idx="16">
                  <c:v>7.586228263123836</c:v>
                </c:pt>
                <c:pt idx="17">
                  <c:v>7.144440721884465</c:v>
                </c:pt>
                <c:pt idx="18">
                  <c:v>6.4645572961009075</c:v>
                </c:pt>
                <c:pt idx="19">
                  <c:v>5.620016123572761</c:v>
                </c:pt>
                <c:pt idx="20">
                  <c:v>4.694232055671376</c:v>
                </c:pt>
                <c:pt idx="21">
                  <c:v>3.767209466674329</c:v>
                </c:pt>
                <c:pt idx="22">
                  <c:v>2.904712833333448</c:v>
                </c:pt>
                <c:pt idx="23">
                  <c:v>2.151864192781435</c:v>
                </c:pt>
                <c:pt idx="24">
                  <c:v>1.5316330710373451</c:v>
                </c:pt>
                <c:pt idx="25">
                  <c:v>1.0474247503558474</c:v>
                </c:pt>
                <c:pt idx="26">
                  <c:v>0.6882071012168897</c:v>
                </c:pt>
                <c:pt idx="27">
                  <c:v>0.43445388771995197</c:v>
                </c:pt>
                <c:pt idx="28">
                  <c:v>0.26350960313350075</c:v>
                </c:pt>
                <c:pt idx="29">
                  <c:v>0.15355976070981114</c:v>
                </c:pt>
                <c:pt idx="30">
                  <c:v>0.08597785919159719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-0.14933839135316274</c:v>
                </c:pt>
                <c:pt idx="1">
                  <c:v>-0.13015734395710993</c:v>
                </c:pt>
                <c:pt idx="2">
                  <c:v>-0.11097629656105717</c:v>
                </c:pt>
                <c:pt idx="3">
                  <c:v>-0.09179524916500437</c:v>
                </c:pt>
                <c:pt idx="4">
                  <c:v>-0.07261420176895161</c:v>
                </c:pt>
                <c:pt idx="5">
                  <c:v>-0.05343315437289886</c:v>
                </c:pt>
                <c:pt idx="6">
                  <c:v>-0.03425210697684611</c:v>
                </c:pt>
                <c:pt idx="7">
                  <c:v>-0.015071059580793328</c:v>
                </c:pt>
                <c:pt idx="8">
                  <c:v>0.004109987815259453</c:v>
                </c:pt>
                <c:pt idx="9">
                  <c:v>0.023291035211312233</c:v>
                </c:pt>
                <c:pt idx="10">
                  <c:v>0.042472082607364986</c:v>
                </c:pt>
                <c:pt idx="11">
                  <c:v>0.06165313000341775</c:v>
                </c:pt>
                <c:pt idx="12">
                  <c:v>0.08083417739947053</c:v>
                </c:pt>
                <c:pt idx="13">
                  <c:v>0.1000152247955233</c:v>
                </c:pt>
                <c:pt idx="14">
                  <c:v>0.11919627219157607</c:v>
                </c:pt>
                <c:pt idx="15">
                  <c:v>0.13837731958762883</c:v>
                </c:pt>
                <c:pt idx="16">
                  <c:v>0.1575583669836816</c:v>
                </c:pt>
                <c:pt idx="17">
                  <c:v>0.17673941437973437</c:v>
                </c:pt>
                <c:pt idx="18">
                  <c:v>0.19592046177578715</c:v>
                </c:pt>
                <c:pt idx="19">
                  <c:v>0.2151015091718399</c:v>
                </c:pt>
                <c:pt idx="20">
                  <c:v>0.23428255656789268</c:v>
                </c:pt>
                <c:pt idx="21">
                  <c:v>0.2534636039639454</c:v>
                </c:pt>
                <c:pt idx="22">
                  <c:v>0.2726446513599982</c:v>
                </c:pt>
                <c:pt idx="23">
                  <c:v>0.291825698756051</c:v>
                </c:pt>
                <c:pt idx="24">
                  <c:v>0.3110067461521038</c:v>
                </c:pt>
                <c:pt idx="25">
                  <c:v>0.3301877935481565</c:v>
                </c:pt>
                <c:pt idx="26">
                  <c:v>0.3493688409442093</c:v>
                </c:pt>
                <c:pt idx="27">
                  <c:v>0.36854988834026203</c:v>
                </c:pt>
                <c:pt idx="28">
                  <c:v>0.38773093573631484</c:v>
                </c:pt>
                <c:pt idx="29">
                  <c:v>0.4069119831323676</c:v>
                </c:pt>
                <c:pt idx="30">
                  <c:v>0.4260930305284204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2</c:v>
                </c:pt>
                <c:pt idx="11">
                  <c:v>8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8</c:v>
                </c:pt>
                <c:pt idx="16">
                  <c:v>10</c:v>
                </c:pt>
                <c:pt idx="17">
                  <c:v>7</c:v>
                </c:pt>
                <c:pt idx="18">
                  <c:v>5</c:v>
                </c:pt>
                <c:pt idx="19">
                  <c:v>4</c:v>
                </c:pt>
                <c:pt idx="20">
                  <c:v>11</c:v>
                </c:pt>
                <c:pt idx="21">
                  <c:v>11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0.25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10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-0.25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10</c:v>
                </c:pt>
              </c:numCache>
            </c:numRef>
          </c:yVal>
          <c:smooth val="0"/>
        </c:ser>
        <c:axId val="32693210"/>
        <c:axId val="25803435"/>
      </c:scatterChart>
      <c:valAx>
        <c:axId val="32693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03435"/>
        <c:crosses val="max"/>
        <c:crossBetween val="midCat"/>
        <c:dispUnits/>
      </c:valAx>
      <c:valAx>
        <c:axId val="25803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9321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Gauss!$D$3:$D$33</c:f>
              <c:numCache/>
            </c:numRef>
          </c:yVal>
          <c:smooth val="0"/>
        </c:ser>
        <c:axId val="30904324"/>
        <c:axId val="970346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Gauss!$C$3:$C$33</c:f>
              <c:numCache/>
            </c:numRef>
          </c:yVal>
          <c:smooth val="0"/>
        </c:ser>
        <c:axId val="20222286"/>
        <c:axId val="47782847"/>
      </c:scatterChart>
      <c:valAx>
        <c:axId val="3090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03461"/>
        <c:crosses val="max"/>
        <c:crossBetween val="midCat"/>
        <c:dispUnits/>
      </c:valAx>
      <c:valAx>
        <c:axId val="9703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04324"/>
        <c:crosses val="max"/>
        <c:crossBetween val="midCat"/>
        <c:dispUnits/>
      </c:valAx>
      <c:valAx>
        <c:axId val="20222286"/>
        <c:scaling>
          <c:orientation val="minMax"/>
        </c:scaling>
        <c:axPos val="b"/>
        <c:delete val="1"/>
        <c:majorTickMark val="in"/>
        <c:minorTickMark val="none"/>
        <c:tickLblPos val="nextTo"/>
        <c:crossAx val="47782847"/>
        <c:crosses val="max"/>
        <c:crossBetween val="midCat"/>
        <c:dispUnits/>
      </c:valAx>
      <c:valAx>
        <c:axId val="477828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22228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172825" cy="6067425"/>
    <xdr:graphicFrame>
      <xdr:nvGraphicFramePr>
        <xdr:cNvPr id="1" name="Shape 1025"/>
        <xdr:cNvGraphicFramePr/>
      </xdr:nvGraphicFramePr>
      <xdr:xfrm>
        <a:off x="0" y="0"/>
        <a:ext cx="111728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P143"/>
  <sheetViews>
    <sheetView tabSelected="1" workbookViewId="0" topLeftCell="E86">
      <selection activeCell="Q89" sqref="Q89"/>
    </sheetView>
  </sheetViews>
  <sheetFormatPr defaultColWidth="9.140625" defaultRowHeight="12.75"/>
  <cols>
    <col min="1" max="1" width="1.1484375" style="1" customWidth="1"/>
    <col min="2" max="2" width="16.7109375" style="23" customWidth="1"/>
    <col min="3" max="5" width="14.7109375" style="20" customWidth="1"/>
    <col min="6" max="6" width="14.7109375" style="50" customWidth="1"/>
    <col min="7" max="7" width="11.7109375" style="5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11.00390625" style="1" customWidth="1"/>
    <col min="16" max="16384" width="9.140625" style="1" customWidth="1"/>
  </cols>
  <sheetData>
    <row r="1" spans="2:14" ht="13.5" customHeight="1">
      <c r="B1" s="48" t="s">
        <v>44</v>
      </c>
      <c r="C1" s="55" t="s">
        <v>48</v>
      </c>
      <c r="D1" s="55"/>
      <c r="E1" s="24"/>
      <c r="F1" s="17" t="s">
        <v>3</v>
      </c>
      <c r="G1" s="49">
        <v>39164.32892361111</v>
      </c>
      <c r="H1" s="12"/>
      <c r="M1" s="43"/>
      <c r="N1" s="4"/>
    </row>
    <row r="2" spans="2:15" ht="13.5">
      <c r="B2" s="48" t="s">
        <v>45</v>
      </c>
      <c r="C2" s="55" t="s">
        <v>49</v>
      </c>
      <c r="D2" s="55"/>
      <c r="E2" s="5"/>
      <c r="F2" s="29"/>
      <c r="G2" s="25"/>
      <c r="H2" s="11"/>
      <c r="J2" s="53" t="s">
        <v>42</v>
      </c>
      <c r="K2" s="53"/>
      <c r="L2" s="53"/>
      <c r="M2" s="53"/>
      <c r="N2" s="53"/>
      <c r="O2" s="53"/>
    </row>
    <row r="3" spans="2:15" ht="13.5">
      <c r="B3" s="48" t="s">
        <v>46</v>
      </c>
      <c r="C3" s="55" t="s">
        <v>50</v>
      </c>
      <c r="D3" s="55"/>
      <c r="E3" s="2"/>
      <c r="F3" s="17" t="s">
        <v>2</v>
      </c>
      <c r="G3" s="2"/>
      <c r="H3" s="2"/>
      <c r="J3" s="53"/>
      <c r="K3" s="53"/>
      <c r="L3" s="53"/>
      <c r="M3" s="53"/>
      <c r="N3" s="53"/>
      <c r="O3" s="53"/>
    </row>
    <row r="4" spans="2:15" ht="13.5">
      <c r="B4" s="48" t="s">
        <v>47</v>
      </c>
      <c r="C4" s="55" t="s">
        <v>51</v>
      </c>
      <c r="D4" s="55"/>
      <c r="E4" s="2"/>
      <c r="F4" s="29"/>
      <c r="G4" s="2"/>
      <c r="H4" s="2"/>
      <c r="J4" s="53"/>
      <c r="K4" s="53"/>
      <c r="L4" s="53"/>
      <c r="M4" s="53"/>
      <c r="N4" s="53"/>
      <c r="O4" s="53"/>
    </row>
    <row r="5" spans="2:15" ht="13.5">
      <c r="B5" s="9"/>
      <c r="E5" s="54" t="s">
        <v>30</v>
      </c>
      <c r="F5" s="54"/>
      <c r="G5" s="6">
        <v>97</v>
      </c>
      <c r="H5" s="2"/>
      <c r="J5" s="53"/>
      <c r="K5" s="53"/>
      <c r="L5" s="53"/>
      <c r="M5" s="53"/>
      <c r="N5" s="53"/>
      <c r="O5" s="53"/>
    </row>
    <row r="6" spans="2:15" ht="13.5">
      <c r="B6" s="48" t="s">
        <v>4</v>
      </c>
      <c r="C6" s="59">
        <v>0</v>
      </c>
      <c r="D6" s="59"/>
      <c r="E6" s="54" t="s">
        <v>31</v>
      </c>
      <c r="F6" s="54"/>
      <c r="G6" s="38">
        <v>86</v>
      </c>
      <c r="H6" s="2"/>
      <c r="J6" s="53"/>
      <c r="K6" s="53"/>
      <c r="L6" s="53"/>
      <c r="M6" s="53"/>
      <c r="N6" s="53"/>
      <c r="O6" s="53"/>
    </row>
    <row r="7" spans="2:8" ht="13.5">
      <c r="B7" s="48" t="s">
        <v>32</v>
      </c>
      <c r="C7" s="59">
        <v>0</v>
      </c>
      <c r="D7" s="59"/>
      <c r="E7" s="58" t="s">
        <v>16</v>
      </c>
      <c r="F7" s="58"/>
      <c r="G7" s="27">
        <v>0.13837731958762883</v>
      </c>
      <c r="H7" s="6"/>
    </row>
    <row r="8" spans="2:8" ht="13.5">
      <c r="B8" s="48" t="s">
        <v>33</v>
      </c>
      <c r="C8" s="59">
        <v>-0.25</v>
      </c>
      <c r="D8" s="59"/>
      <c r="E8" s="54" t="s">
        <v>11</v>
      </c>
      <c r="F8" s="54"/>
      <c r="G8" s="26">
        <v>0.26513731292367737</v>
      </c>
      <c r="H8" s="5"/>
    </row>
    <row r="9" spans="5:8" ht="13.5">
      <c r="E9" s="54" t="s">
        <v>12</v>
      </c>
      <c r="F9" s="54"/>
      <c r="G9" s="26">
        <v>-0.08554572573530703</v>
      </c>
      <c r="H9" s="5"/>
    </row>
    <row r="10" spans="2:8" ht="13.5">
      <c r="B10" s="16" t="s">
        <v>5</v>
      </c>
      <c r="C10" s="37" t="s">
        <v>6</v>
      </c>
      <c r="E10" s="54" t="s">
        <v>13</v>
      </c>
      <c r="F10" s="54"/>
      <c r="G10" s="27">
        <v>0.3506830386589844</v>
      </c>
      <c r="H10" s="5"/>
    </row>
    <row r="11" spans="2:15" ht="13.5">
      <c r="B11" s="8"/>
      <c r="C11" s="8"/>
      <c r="D11" s="2"/>
      <c r="E11" s="9"/>
      <c r="F11" s="29"/>
      <c r="G11" s="29"/>
      <c r="H11" s="5"/>
      <c r="J11" s="30"/>
      <c r="K11" s="31" t="s">
        <v>24</v>
      </c>
      <c r="L11" s="31" t="s">
        <v>25</v>
      </c>
      <c r="M11" s="31" t="s">
        <v>26</v>
      </c>
      <c r="N11" s="31" t="s">
        <v>27</v>
      </c>
      <c r="O11" s="31" t="s">
        <v>28</v>
      </c>
    </row>
    <row r="12" spans="2:15" ht="13.5">
      <c r="B12" s="56" t="s">
        <v>43</v>
      </c>
      <c r="C12" s="57"/>
      <c r="D12" s="57"/>
      <c r="E12" s="57"/>
      <c r="F12" s="57"/>
      <c r="G12" s="57"/>
      <c r="H12" s="1"/>
      <c r="J12" s="39" t="s">
        <v>34</v>
      </c>
      <c r="K12" s="34">
        <v>11</v>
      </c>
      <c r="L12" s="34">
        <v>0</v>
      </c>
      <c r="M12" s="34">
        <v>71</v>
      </c>
      <c r="N12" s="34">
        <v>82</v>
      </c>
      <c r="O12" s="35">
        <v>84.5360824742268</v>
      </c>
    </row>
    <row r="13" spans="2:15" ht="13.5">
      <c r="B13" s="7"/>
      <c r="C13" s="10"/>
      <c r="D13" s="10"/>
      <c r="E13" s="10"/>
      <c r="F13" s="10"/>
      <c r="G13" s="1"/>
      <c r="H13" s="1"/>
      <c r="J13" s="39" t="s">
        <v>35</v>
      </c>
      <c r="K13" s="34">
        <v>0</v>
      </c>
      <c r="L13" s="34"/>
      <c r="M13" s="34">
        <v>15</v>
      </c>
      <c r="N13" s="34">
        <v>15</v>
      </c>
      <c r="O13" s="35">
        <v>15.463917525773196</v>
      </c>
    </row>
    <row r="14" spans="2:15" ht="13.5">
      <c r="B14" s="1"/>
      <c r="C14" s="1"/>
      <c r="D14" s="7"/>
      <c r="E14" s="1"/>
      <c r="F14" s="1"/>
      <c r="G14" s="1"/>
      <c r="H14" s="1"/>
      <c r="J14" s="39" t="s">
        <v>29</v>
      </c>
      <c r="K14" s="34"/>
      <c r="L14" s="34"/>
      <c r="M14" s="34"/>
      <c r="N14" s="34"/>
      <c r="O14" s="34"/>
    </row>
    <row r="15" spans="2:15" ht="13.5">
      <c r="B15" s="7"/>
      <c r="C15" s="7"/>
      <c r="D15" s="7"/>
      <c r="E15" s="3"/>
      <c r="F15" s="3"/>
      <c r="G15" s="3"/>
      <c r="H15" s="3"/>
      <c r="J15" s="39" t="s">
        <v>30</v>
      </c>
      <c r="K15" s="34">
        <v>11</v>
      </c>
      <c r="L15" s="34">
        <v>0</v>
      </c>
      <c r="M15" s="34">
        <v>86</v>
      </c>
      <c r="N15" s="34">
        <v>97</v>
      </c>
      <c r="O15" s="3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0"/>
      <c r="K17" s="39" t="s">
        <v>18</v>
      </c>
      <c r="L17" s="39" t="s">
        <v>19</v>
      </c>
      <c r="M17" s="39" t="s">
        <v>20</v>
      </c>
      <c r="N17" s="39" t="s">
        <v>21</v>
      </c>
    </row>
    <row r="18" spans="2:14" ht="13.5">
      <c r="B18" s="7"/>
      <c r="C18" s="7"/>
      <c r="D18" s="7"/>
      <c r="E18" s="3"/>
      <c r="F18" s="3"/>
      <c r="G18" s="3"/>
      <c r="H18" s="3"/>
      <c r="J18" s="39" t="s">
        <v>11</v>
      </c>
      <c r="K18" s="32">
        <v>0.1433038555465309</v>
      </c>
      <c r="L18" s="32">
        <v>0.05999063626283174</v>
      </c>
      <c r="M18" s="32">
        <v>0.2412098377429146</v>
      </c>
      <c r="N18" s="41">
        <v>0.26513731292367737</v>
      </c>
    </row>
    <row r="19" spans="2:14" ht="13.5">
      <c r="B19" s="2"/>
      <c r="C19" s="2"/>
      <c r="D19" s="2"/>
      <c r="E19" s="3"/>
      <c r="F19" s="3"/>
      <c r="G19" s="3"/>
      <c r="H19" s="3"/>
      <c r="J19" s="39" t="s">
        <v>12</v>
      </c>
      <c r="K19" s="32">
        <v>-0.05151390451176496</v>
      </c>
      <c r="L19" s="32">
        <v>-0.15581853342827667</v>
      </c>
      <c r="M19" s="32">
        <v>-0.035160975859973576</v>
      </c>
      <c r="N19" s="41">
        <v>-0.08554572573530703</v>
      </c>
    </row>
    <row r="20" spans="2:14" ht="13.5">
      <c r="B20" s="8"/>
      <c r="C20" s="8"/>
      <c r="D20" s="5"/>
      <c r="E20" s="3"/>
      <c r="F20" s="3"/>
      <c r="G20" s="3"/>
      <c r="H20" s="3"/>
      <c r="J20" s="39" t="s">
        <v>13</v>
      </c>
      <c r="K20" s="32">
        <v>0.19481776005829587</v>
      </c>
      <c r="L20" s="32">
        <v>0.21580916969110842</v>
      </c>
      <c r="M20" s="32">
        <v>0.2763708136028882</v>
      </c>
      <c r="N20" s="41">
        <v>0.3506830386589844</v>
      </c>
    </row>
    <row r="21" spans="2:14" ht="13.5">
      <c r="B21" s="8"/>
      <c r="C21" s="8"/>
      <c r="D21" s="5"/>
      <c r="E21" s="3"/>
      <c r="F21" s="3"/>
      <c r="G21" s="3"/>
      <c r="H21" s="3"/>
      <c r="J21" s="40"/>
      <c r="K21" s="33"/>
      <c r="L21" s="33"/>
      <c r="M21" s="33"/>
      <c r="N21" s="33"/>
    </row>
    <row r="22" spans="2:14" ht="13.5">
      <c r="B22" s="3"/>
      <c r="C22" s="3"/>
      <c r="D22" s="3"/>
      <c r="E22" s="3"/>
      <c r="F22" s="3"/>
      <c r="G22" s="3"/>
      <c r="H22" s="3"/>
      <c r="J22" s="39" t="s">
        <v>16</v>
      </c>
      <c r="K22" s="32">
        <v>0.06499334918142222</v>
      </c>
      <c r="L22" s="32">
        <v>-0.015709800446860444</v>
      </c>
      <c r="M22" s="32">
        <v>0.110984282359506</v>
      </c>
      <c r="N22" s="41">
        <v>0.13837731958762883</v>
      </c>
    </row>
    <row r="23" spans="2:14" ht="13.5">
      <c r="B23" s="2"/>
      <c r="C23" s="2"/>
      <c r="D23" s="2"/>
      <c r="E23" s="2"/>
      <c r="F23" s="2"/>
      <c r="G23" s="2"/>
      <c r="H23" s="2"/>
      <c r="J23" s="39" t="s">
        <v>22</v>
      </c>
      <c r="K23" s="32">
        <v>0.08109987084868646</v>
      </c>
      <c r="L23" s="32">
        <v>0.048568313418227094</v>
      </c>
      <c r="M23" s="32">
        <v>0.1389873737187041</v>
      </c>
      <c r="N23" s="41">
        <v>0.1680879536825512</v>
      </c>
    </row>
    <row r="24" spans="2:14" ht="13.5">
      <c r="B24" s="2"/>
      <c r="C24" s="2"/>
      <c r="D24" s="2"/>
      <c r="E24" s="2"/>
      <c r="F24" s="2"/>
      <c r="G24" s="2"/>
      <c r="H24" s="2"/>
      <c r="J24" s="39" t="s">
        <v>23</v>
      </c>
      <c r="K24" s="32">
        <v>0.048760276752697736</v>
      </c>
      <c r="L24" s="32">
        <v>0.04619614816492451</v>
      </c>
      <c r="M24" s="32">
        <v>0.0841005087473286</v>
      </c>
      <c r="N24" s="41">
        <v>0.09590523698026385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26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18"/>
      <c r="H44" s="3"/>
    </row>
    <row r="45" spans="2:16" ht="13.5">
      <c r="B45" s="21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J45" s="21" t="s">
        <v>1</v>
      </c>
      <c r="K45" s="21"/>
      <c r="L45" s="13" t="s">
        <v>7</v>
      </c>
      <c r="M45" s="13" t="s">
        <v>8</v>
      </c>
      <c r="N45" s="13" t="s">
        <v>9</v>
      </c>
      <c r="O45" s="13" t="s">
        <v>10</v>
      </c>
      <c r="P45" s="13" t="s">
        <v>0</v>
      </c>
    </row>
    <row r="46" spans="2:8" ht="13.5" customHeight="1">
      <c r="B46" s="22"/>
      <c r="C46" s="19"/>
      <c r="D46" s="19"/>
      <c r="E46" s="19"/>
      <c r="F46" s="28"/>
      <c r="G46" s="28"/>
      <c r="H46" s="14"/>
    </row>
    <row r="47" spans="2:16" ht="13.5">
      <c r="B47" s="23" t="s">
        <v>52</v>
      </c>
      <c r="C47" s="20">
        <v>33.431248</v>
      </c>
      <c r="D47" s="20">
        <v>-6.877262</v>
      </c>
      <c r="E47" s="20">
        <v>-1.082987</v>
      </c>
      <c r="F47" s="50">
        <v>0.1181</v>
      </c>
      <c r="G47" s="52">
        <v>0.1181</v>
      </c>
      <c r="J47" s="23" t="s">
        <v>139</v>
      </c>
      <c r="K47" s="23">
        <v>1</v>
      </c>
      <c r="L47" s="20">
        <v>29.958542</v>
      </c>
      <c r="M47" s="20">
        <v>-28.123746</v>
      </c>
      <c r="N47" s="20">
        <v>-8.419932</v>
      </c>
      <c r="O47" s="50">
        <v>0.2488</v>
      </c>
      <c r="P47" s="52">
        <v>0.2488</v>
      </c>
    </row>
    <row r="48" spans="2:16" ht="13.5">
      <c r="B48" s="23" t="s">
        <v>53</v>
      </c>
      <c r="C48" s="20">
        <v>32.381491</v>
      </c>
      <c r="D48" s="20">
        <v>-8.25685</v>
      </c>
      <c r="E48" s="20">
        <v>-1.628893</v>
      </c>
      <c r="F48" s="50">
        <v>0.1282</v>
      </c>
      <c r="G48" s="52">
        <v>0.1282</v>
      </c>
      <c r="J48" s="23" t="s">
        <v>148</v>
      </c>
      <c r="K48" s="23">
        <f>K47+1</f>
        <v>2</v>
      </c>
      <c r="L48" s="20">
        <v>32.791132</v>
      </c>
      <c r="M48" s="20">
        <v>-23.193319</v>
      </c>
      <c r="N48" s="20">
        <v>-9.544747</v>
      </c>
      <c r="O48" s="50">
        <v>0.2478</v>
      </c>
      <c r="P48" s="52">
        <v>0.2478</v>
      </c>
    </row>
    <row r="49" spans="2:16" ht="13.5">
      <c r="B49" s="23" t="s">
        <v>54</v>
      </c>
      <c r="C49" s="20">
        <v>31.270398</v>
      </c>
      <c r="D49" s="20">
        <v>-9.669557</v>
      </c>
      <c r="E49" s="20">
        <v>-2.005433</v>
      </c>
      <c r="F49" s="50">
        <v>0.1406</v>
      </c>
      <c r="G49" s="52">
        <v>0.1406</v>
      </c>
      <c r="J49" s="23" t="s">
        <v>135</v>
      </c>
      <c r="K49" s="23">
        <f aca="true" t="shared" si="0" ref="K49:K112">K48+1</f>
        <v>3</v>
      </c>
      <c r="L49" s="20">
        <v>27.51365</v>
      </c>
      <c r="M49" s="20">
        <v>-29.254724</v>
      </c>
      <c r="N49" s="20">
        <v>-6.993206</v>
      </c>
      <c r="O49" s="50">
        <v>0.2451</v>
      </c>
      <c r="P49" s="52">
        <v>0.2451</v>
      </c>
    </row>
    <row r="50" spans="2:16" ht="13.5">
      <c r="B50" s="23" t="s">
        <v>55</v>
      </c>
      <c r="C50" s="20">
        <v>30.135142</v>
      </c>
      <c r="D50" s="20">
        <v>-11.122384</v>
      </c>
      <c r="E50" s="20">
        <v>-2.245072</v>
      </c>
      <c r="F50" s="50">
        <v>0.1566</v>
      </c>
      <c r="G50" s="52">
        <v>0.1566</v>
      </c>
      <c r="J50" s="23" t="s">
        <v>115</v>
      </c>
      <c r="K50" s="23">
        <f t="shared" si="0"/>
        <v>4</v>
      </c>
      <c r="L50" s="20">
        <v>32.351476</v>
      </c>
      <c r="M50" s="20">
        <v>-15.453096</v>
      </c>
      <c r="N50" s="20">
        <v>-7.607345</v>
      </c>
      <c r="O50" s="50">
        <v>0.2438</v>
      </c>
      <c r="P50" s="52">
        <v>0.2438</v>
      </c>
    </row>
    <row r="51" spans="2:16" ht="13.5">
      <c r="B51" s="23" t="s">
        <v>56</v>
      </c>
      <c r="C51" s="20">
        <v>28.988601</v>
      </c>
      <c r="D51" s="20">
        <v>-12.614085</v>
      </c>
      <c r="E51" s="20">
        <v>-2.378868</v>
      </c>
      <c r="F51" s="50">
        <v>0.1624</v>
      </c>
      <c r="G51" s="52">
        <v>0.1624</v>
      </c>
      <c r="J51" s="23" t="s">
        <v>108</v>
      </c>
      <c r="K51" s="23">
        <f t="shared" si="0"/>
        <v>5</v>
      </c>
      <c r="L51" s="20">
        <v>25.14679</v>
      </c>
      <c r="M51" s="20">
        <v>-26.908695</v>
      </c>
      <c r="N51" s="20">
        <v>-5.926804</v>
      </c>
      <c r="O51" s="50">
        <v>0.2434</v>
      </c>
      <c r="P51" s="52">
        <v>0.2434</v>
      </c>
    </row>
    <row r="52" spans="2:16" ht="13.5">
      <c r="B52" s="23" t="s">
        <v>57</v>
      </c>
      <c r="C52" s="20">
        <v>27.851098</v>
      </c>
      <c r="D52" s="20">
        <v>-14.146412</v>
      </c>
      <c r="E52" s="20">
        <v>-2.4059</v>
      </c>
      <c r="F52" s="50">
        <v>0.1691</v>
      </c>
      <c r="G52" s="52">
        <v>0.1691</v>
      </c>
      <c r="J52" s="23" t="s">
        <v>107</v>
      </c>
      <c r="K52" s="23">
        <f t="shared" si="0"/>
        <v>6</v>
      </c>
      <c r="L52" s="20">
        <v>24.541154</v>
      </c>
      <c r="M52" s="20">
        <v>-28.588743</v>
      </c>
      <c r="N52" s="20">
        <v>-5.417054</v>
      </c>
      <c r="O52" s="50">
        <v>0.2397</v>
      </c>
      <c r="P52" s="52">
        <v>0.2397</v>
      </c>
    </row>
    <row r="53" spans="2:16" ht="13.5">
      <c r="B53" s="23" t="s">
        <v>58</v>
      </c>
      <c r="C53" s="20">
        <v>26.734144</v>
      </c>
      <c r="D53" s="20">
        <v>-15.719877</v>
      </c>
      <c r="E53" s="20">
        <v>-2.31636</v>
      </c>
      <c r="F53" s="50">
        <v>0.186</v>
      </c>
      <c r="G53" s="52">
        <v>0.186</v>
      </c>
      <c r="J53" s="23" t="s">
        <v>138</v>
      </c>
      <c r="K53" s="23">
        <f t="shared" si="0"/>
        <v>7</v>
      </c>
      <c r="L53" s="20">
        <v>31.50756</v>
      </c>
      <c r="M53" s="20">
        <v>-29.07078</v>
      </c>
      <c r="N53" s="20">
        <v>-9.215736</v>
      </c>
      <c r="O53" s="50">
        <v>0.2353</v>
      </c>
      <c r="P53" s="52">
        <v>0.2353</v>
      </c>
    </row>
    <row r="54" spans="2:16" ht="13.5">
      <c r="B54" s="23" t="s">
        <v>59</v>
      </c>
      <c r="C54" s="20">
        <v>25.640281</v>
      </c>
      <c r="D54" s="20">
        <v>-17.321675</v>
      </c>
      <c r="E54" s="20">
        <v>-2.130594</v>
      </c>
      <c r="F54" s="50">
        <v>0.1934</v>
      </c>
      <c r="G54" s="52">
        <v>0.1934</v>
      </c>
      <c r="J54" s="23" t="s">
        <v>136</v>
      </c>
      <c r="K54" s="23">
        <f t="shared" si="0"/>
        <v>8</v>
      </c>
      <c r="L54" s="20">
        <v>29.138987</v>
      </c>
      <c r="M54" s="20">
        <v>-30.076532</v>
      </c>
      <c r="N54" s="20">
        <v>-7.818718</v>
      </c>
      <c r="O54" s="50">
        <v>0.2287</v>
      </c>
      <c r="P54" s="52">
        <v>0.2287</v>
      </c>
    </row>
    <row r="55" spans="2:16" ht="13.5">
      <c r="B55" s="23" t="s">
        <v>60</v>
      </c>
      <c r="C55" s="20">
        <v>24.572195</v>
      </c>
      <c r="D55" s="20">
        <v>-18.951315</v>
      </c>
      <c r="E55" s="20">
        <v>-1.870576</v>
      </c>
      <c r="F55" s="50">
        <v>0.1737</v>
      </c>
      <c r="G55" s="52">
        <v>0.1737</v>
      </c>
      <c r="J55" s="23" t="s">
        <v>106</v>
      </c>
      <c r="K55" s="23">
        <f t="shared" si="0"/>
        <v>9</v>
      </c>
      <c r="L55" s="20">
        <v>24.103006</v>
      </c>
      <c r="M55" s="20">
        <v>-30.280914</v>
      </c>
      <c r="N55" s="20">
        <v>-4.865176</v>
      </c>
      <c r="O55" s="50">
        <v>0.2208</v>
      </c>
      <c r="P55" s="52">
        <v>0.2208</v>
      </c>
    </row>
    <row r="56" spans="2:16" ht="13.5">
      <c r="B56" s="23" t="s">
        <v>61</v>
      </c>
      <c r="C56" s="20">
        <v>23.596985</v>
      </c>
      <c r="D56" s="20">
        <v>-20.638061</v>
      </c>
      <c r="E56" s="20">
        <v>-1.496734</v>
      </c>
      <c r="F56" s="50">
        <v>0.199</v>
      </c>
      <c r="G56" s="52">
        <v>0.199</v>
      </c>
      <c r="J56" s="23" t="s">
        <v>121</v>
      </c>
      <c r="K56" s="23">
        <f t="shared" si="0"/>
        <v>10</v>
      </c>
      <c r="L56" s="20">
        <v>40.266588</v>
      </c>
      <c r="M56" s="20">
        <v>-4.776088</v>
      </c>
      <c r="N56" s="20">
        <v>-2.915448</v>
      </c>
      <c r="O56" s="50">
        <v>0.2192</v>
      </c>
      <c r="P56" s="52">
        <v>0.2192</v>
      </c>
    </row>
    <row r="57" spans="2:16" ht="13.5">
      <c r="B57" s="23" t="s">
        <v>62</v>
      </c>
      <c r="C57" s="20">
        <v>22.697979</v>
      </c>
      <c r="D57" s="20">
        <v>-22.366674</v>
      </c>
      <c r="E57" s="20">
        <v>-1.063436</v>
      </c>
      <c r="F57" s="50">
        <v>0.1996</v>
      </c>
      <c r="G57" s="52">
        <v>0.1996</v>
      </c>
      <c r="J57" s="23" t="s">
        <v>137</v>
      </c>
      <c r="K57" s="23">
        <f t="shared" si="0"/>
        <v>11</v>
      </c>
      <c r="L57" s="20">
        <v>30.767432</v>
      </c>
      <c r="M57" s="20">
        <v>-30.897743</v>
      </c>
      <c r="N57" s="20">
        <v>-8.63944</v>
      </c>
      <c r="O57" s="50">
        <v>0.2181</v>
      </c>
      <c r="P57" s="52">
        <v>0.2181</v>
      </c>
    </row>
    <row r="58" spans="2:16" ht="13.5">
      <c r="B58" s="23" t="s">
        <v>63</v>
      </c>
      <c r="C58" s="20">
        <v>21.926959</v>
      </c>
      <c r="D58" s="20">
        <v>-24.129421</v>
      </c>
      <c r="E58" s="20">
        <v>-0.567424</v>
      </c>
      <c r="F58" s="50">
        <v>0.192</v>
      </c>
      <c r="G58" s="52">
        <v>0.192</v>
      </c>
      <c r="J58" s="23" t="s">
        <v>116</v>
      </c>
      <c r="K58" s="23">
        <f t="shared" si="0"/>
        <v>12</v>
      </c>
      <c r="L58" s="20">
        <v>33.605431</v>
      </c>
      <c r="M58" s="20">
        <v>-13.840866</v>
      </c>
      <c r="N58" s="20">
        <v>-7.46441</v>
      </c>
      <c r="O58" s="50">
        <v>0.2136</v>
      </c>
      <c r="P58" s="52">
        <v>0.2136</v>
      </c>
    </row>
    <row r="59" spans="2:16" ht="13.5">
      <c r="B59" s="23" t="s">
        <v>64</v>
      </c>
      <c r="C59" s="20">
        <v>29.965409</v>
      </c>
      <c r="D59" s="20">
        <v>-9.050622</v>
      </c>
      <c r="E59" s="20">
        <v>-0.620625</v>
      </c>
      <c r="F59" s="50">
        <v>0.1298</v>
      </c>
      <c r="G59" s="52">
        <v>0.1298</v>
      </c>
      <c r="J59" s="23" t="s">
        <v>120</v>
      </c>
      <c r="K59" s="23">
        <f t="shared" si="0"/>
        <v>13</v>
      </c>
      <c r="L59" s="20">
        <v>39.370119</v>
      </c>
      <c r="M59" s="20">
        <v>-6.121578</v>
      </c>
      <c r="N59" s="20">
        <v>-3.862236</v>
      </c>
      <c r="O59" s="50">
        <v>0.2094</v>
      </c>
      <c r="P59" s="52">
        <v>0.2094</v>
      </c>
    </row>
    <row r="60" spans="2:16" ht="13.5">
      <c r="B60" s="23" t="s">
        <v>65</v>
      </c>
      <c r="C60" s="20">
        <v>28.917398</v>
      </c>
      <c r="D60" s="20">
        <v>-10.40647</v>
      </c>
      <c r="E60" s="20">
        <v>-0.829753</v>
      </c>
      <c r="F60" s="50">
        <v>0.14</v>
      </c>
      <c r="G60" s="52">
        <v>0.14</v>
      </c>
      <c r="J60" s="23" t="s">
        <v>105</v>
      </c>
      <c r="K60" s="23">
        <f t="shared" si="0"/>
        <v>14</v>
      </c>
      <c r="L60" s="20">
        <v>23.856102</v>
      </c>
      <c r="M60" s="20">
        <v>-31.990024</v>
      </c>
      <c r="N60" s="20">
        <v>-4.255982</v>
      </c>
      <c r="O60" s="50">
        <v>0.1998</v>
      </c>
      <c r="P60" s="52">
        <v>0.1998</v>
      </c>
    </row>
    <row r="61" spans="2:16" ht="13.5">
      <c r="B61" s="23" t="s">
        <v>66</v>
      </c>
      <c r="C61" s="20">
        <v>27.840858</v>
      </c>
      <c r="D61" s="20">
        <v>-11.822851</v>
      </c>
      <c r="E61" s="20">
        <v>-0.944955</v>
      </c>
      <c r="F61" s="50">
        <v>0.1537</v>
      </c>
      <c r="G61" s="52">
        <v>0.1537</v>
      </c>
      <c r="J61" s="23" t="s">
        <v>62</v>
      </c>
      <c r="K61" s="23">
        <f t="shared" si="0"/>
        <v>15</v>
      </c>
      <c r="L61" s="20">
        <v>22.697979</v>
      </c>
      <c r="M61" s="20">
        <v>-22.366674</v>
      </c>
      <c r="N61" s="20">
        <v>-1.063436</v>
      </c>
      <c r="O61" s="50">
        <v>0.1996</v>
      </c>
      <c r="P61" s="52">
        <v>0.1996</v>
      </c>
    </row>
    <row r="62" spans="2:16" ht="13.5">
      <c r="B62" s="23" t="s">
        <v>67</v>
      </c>
      <c r="C62" s="20">
        <v>26.757603</v>
      </c>
      <c r="D62" s="20">
        <v>-13.294904</v>
      </c>
      <c r="E62" s="20">
        <v>-0.963574</v>
      </c>
      <c r="F62" s="50">
        <v>0.175</v>
      </c>
      <c r="G62" s="52">
        <v>0.175</v>
      </c>
      <c r="J62" s="23" t="s">
        <v>61</v>
      </c>
      <c r="K62" s="23">
        <f t="shared" si="0"/>
        <v>16</v>
      </c>
      <c r="L62" s="20">
        <v>23.596985</v>
      </c>
      <c r="M62" s="20">
        <v>-20.638061</v>
      </c>
      <c r="N62" s="20">
        <v>-1.496734</v>
      </c>
      <c r="O62" s="50">
        <v>0.199</v>
      </c>
      <c r="P62" s="52">
        <v>0.199</v>
      </c>
    </row>
    <row r="63" spans="2:16" ht="13.5">
      <c r="B63" s="23" t="s">
        <v>68</v>
      </c>
      <c r="C63" s="20">
        <v>25.671914</v>
      </c>
      <c r="D63" s="20">
        <v>-14.813917</v>
      </c>
      <c r="E63" s="20">
        <v>-0.883957</v>
      </c>
      <c r="F63" s="50">
        <v>0.1911</v>
      </c>
      <c r="G63" s="52">
        <v>0.1911</v>
      </c>
      <c r="J63" s="23" t="s">
        <v>134</v>
      </c>
      <c r="K63" s="23">
        <f t="shared" si="0"/>
        <v>17</v>
      </c>
      <c r="L63" s="20">
        <v>26.871875</v>
      </c>
      <c r="M63" s="20">
        <v>-31.650094</v>
      </c>
      <c r="N63" s="20">
        <v>-6.210042</v>
      </c>
      <c r="O63" s="50">
        <v>0.1959</v>
      </c>
      <c r="P63" s="52">
        <v>0.1959</v>
      </c>
    </row>
    <row r="64" spans="2:16" ht="13.5">
      <c r="B64" s="23" t="s">
        <v>69</v>
      </c>
      <c r="C64" s="20">
        <v>24.580039</v>
      </c>
      <c r="D64" s="20">
        <v>-16.365898</v>
      </c>
      <c r="E64" s="20">
        <v>-0.729767</v>
      </c>
      <c r="F64" s="50">
        <v>0.1721</v>
      </c>
      <c r="G64" s="52">
        <v>0.1721</v>
      </c>
      <c r="J64" s="23" t="s">
        <v>59</v>
      </c>
      <c r="K64" s="23">
        <f t="shared" si="0"/>
        <v>18</v>
      </c>
      <c r="L64" s="20">
        <v>25.640281</v>
      </c>
      <c r="M64" s="20">
        <v>-17.321675</v>
      </c>
      <c r="N64" s="20">
        <v>-2.130594</v>
      </c>
      <c r="O64" s="50">
        <v>0.1934</v>
      </c>
      <c r="P64" s="52">
        <v>0.1934</v>
      </c>
    </row>
    <row r="65" spans="2:16" ht="13.5">
      <c r="B65" s="23" t="s">
        <v>70</v>
      </c>
      <c r="C65" s="20">
        <v>23.524748</v>
      </c>
      <c r="D65" s="20">
        <v>-17.973192</v>
      </c>
      <c r="E65" s="20">
        <v>-0.476116</v>
      </c>
      <c r="F65" s="50">
        <v>0.1647</v>
      </c>
      <c r="G65" s="52">
        <v>0.1647</v>
      </c>
      <c r="J65" s="23" t="s">
        <v>63</v>
      </c>
      <c r="K65" s="23">
        <f t="shared" si="0"/>
        <v>19</v>
      </c>
      <c r="L65" s="20">
        <v>21.926959</v>
      </c>
      <c r="M65" s="20">
        <v>-24.129421</v>
      </c>
      <c r="N65" s="20">
        <v>-0.567424</v>
      </c>
      <c r="O65" s="50">
        <v>0.192</v>
      </c>
      <c r="P65" s="52">
        <v>0.192</v>
      </c>
    </row>
    <row r="66" spans="2:16" ht="13.5">
      <c r="B66" s="23" t="s">
        <v>71</v>
      </c>
      <c r="C66" s="20">
        <v>35.640642</v>
      </c>
      <c r="D66" s="20">
        <v>-5.622385</v>
      </c>
      <c r="E66" s="20">
        <v>-1.298704</v>
      </c>
      <c r="F66" s="50">
        <v>-0.0179</v>
      </c>
      <c r="J66" s="23" t="s">
        <v>68</v>
      </c>
      <c r="K66" s="23">
        <f t="shared" si="0"/>
        <v>20</v>
      </c>
      <c r="L66" s="20">
        <v>25.671914</v>
      </c>
      <c r="M66" s="20">
        <v>-14.813917</v>
      </c>
      <c r="N66" s="20">
        <v>-0.883957</v>
      </c>
      <c r="O66" s="50">
        <v>0.1911</v>
      </c>
      <c r="P66" s="52">
        <v>0.1911</v>
      </c>
    </row>
    <row r="67" spans="2:16" ht="13.5">
      <c r="B67" s="23" t="s">
        <v>72</v>
      </c>
      <c r="C67" s="20">
        <v>34.689858</v>
      </c>
      <c r="D67" s="20">
        <v>-7.119413</v>
      </c>
      <c r="E67" s="20">
        <v>-2.22059</v>
      </c>
      <c r="F67" s="50">
        <v>-0.0085</v>
      </c>
      <c r="J67" s="23" t="s">
        <v>132</v>
      </c>
      <c r="K67" s="23">
        <f t="shared" si="0"/>
        <v>21</v>
      </c>
      <c r="L67" s="20">
        <v>30.266115</v>
      </c>
      <c r="M67" s="20">
        <v>-32.85223</v>
      </c>
      <c r="N67" s="20">
        <v>-7.948218</v>
      </c>
      <c r="O67" s="50">
        <v>0.1881</v>
      </c>
      <c r="P67" s="52">
        <v>0.1881</v>
      </c>
    </row>
    <row r="68" spans="2:16" ht="13.5">
      <c r="B68" s="23" t="s">
        <v>73</v>
      </c>
      <c r="C68" s="20">
        <v>33.643593</v>
      </c>
      <c r="D68" s="20">
        <v>-8.659627</v>
      </c>
      <c r="E68" s="20">
        <v>-2.947112</v>
      </c>
      <c r="F68" s="50">
        <v>0.0119</v>
      </c>
      <c r="G68" s="52">
        <v>0.0119</v>
      </c>
      <c r="J68" s="23" t="s">
        <v>58</v>
      </c>
      <c r="K68" s="23">
        <f t="shared" si="0"/>
        <v>22</v>
      </c>
      <c r="L68" s="20">
        <v>26.734144</v>
      </c>
      <c r="M68" s="20">
        <v>-15.719877</v>
      </c>
      <c r="N68" s="20">
        <v>-2.31636</v>
      </c>
      <c r="O68" s="50">
        <v>0.186</v>
      </c>
      <c r="P68" s="52">
        <v>0.186</v>
      </c>
    </row>
    <row r="69" spans="2:16" ht="13.5">
      <c r="B69" s="23" t="s">
        <v>74</v>
      </c>
      <c r="C69" s="20">
        <v>31.293456</v>
      </c>
      <c r="D69" s="20">
        <v>-11.774961</v>
      </c>
      <c r="E69" s="20">
        <v>-3.77501</v>
      </c>
      <c r="F69" s="50">
        <v>0.0313</v>
      </c>
      <c r="G69" s="52">
        <v>0.0313</v>
      </c>
      <c r="J69" s="23" t="s">
        <v>133</v>
      </c>
      <c r="K69" s="23">
        <f t="shared" si="0"/>
        <v>23</v>
      </c>
      <c r="L69" s="20">
        <v>28.562596</v>
      </c>
      <c r="M69" s="20">
        <v>-32.25475</v>
      </c>
      <c r="N69" s="20">
        <v>-7.090475</v>
      </c>
      <c r="O69" s="50">
        <v>0.1785</v>
      </c>
      <c r="P69" s="52">
        <v>0.1785</v>
      </c>
    </row>
    <row r="70" spans="2:16" ht="13.5">
      <c r="B70" s="23" t="s">
        <v>75</v>
      </c>
      <c r="C70" s="20">
        <v>30.07753</v>
      </c>
      <c r="D70" s="20">
        <v>-13.356922</v>
      </c>
      <c r="E70" s="20">
        <v>-3.885702</v>
      </c>
      <c r="F70" s="50">
        <v>0.0656</v>
      </c>
      <c r="G70" s="52">
        <v>0.0656</v>
      </c>
      <c r="J70" s="23" t="s">
        <v>67</v>
      </c>
      <c r="K70" s="23">
        <f t="shared" si="0"/>
        <v>24</v>
      </c>
      <c r="L70" s="20">
        <v>26.757603</v>
      </c>
      <c r="M70" s="20">
        <v>-13.294904</v>
      </c>
      <c r="N70" s="20">
        <v>-0.963574</v>
      </c>
      <c r="O70" s="50">
        <v>0.175</v>
      </c>
      <c r="P70" s="52">
        <v>0.175</v>
      </c>
    </row>
    <row r="71" spans="2:16" ht="13.5">
      <c r="B71" s="23" t="s">
        <v>76</v>
      </c>
      <c r="C71" s="20">
        <v>28.856671</v>
      </c>
      <c r="D71" s="20">
        <v>-14.934363</v>
      </c>
      <c r="E71" s="20">
        <v>-3.856982</v>
      </c>
      <c r="F71" s="50">
        <v>0.079</v>
      </c>
      <c r="G71" s="52">
        <v>0.079</v>
      </c>
      <c r="J71" s="23" t="s">
        <v>117</v>
      </c>
      <c r="K71" s="23">
        <f t="shared" si="0"/>
        <v>25</v>
      </c>
      <c r="L71" s="20">
        <v>34.888265</v>
      </c>
      <c r="M71" s="20">
        <v>-12.227342</v>
      </c>
      <c r="N71" s="20">
        <v>-7.178761</v>
      </c>
      <c r="O71" s="50">
        <v>0.1748</v>
      </c>
      <c r="P71" s="52">
        <v>0.1748</v>
      </c>
    </row>
    <row r="72" spans="2:16" ht="13.5">
      <c r="B72" s="23" t="s">
        <v>77</v>
      </c>
      <c r="C72" s="20">
        <v>27.660865</v>
      </c>
      <c r="D72" s="20">
        <v>-16.524963</v>
      </c>
      <c r="E72" s="20">
        <v>-3.707162</v>
      </c>
      <c r="F72" s="50">
        <v>0.089</v>
      </c>
      <c r="G72" s="52">
        <v>0.089</v>
      </c>
      <c r="J72" s="23" t="s">
        <v>60</v>
      </c>
      <c r="K72" s="23">
        <f t="shared" si="0"/>
        <v>26</v>
      </c>
      <c r="L72" s="20">
        <v>24.572195</v>
      </c>
      <c r="M72" s="20">
        <v>-18.951315</v>
      </c>
      <c r="N72" s="20">
        <v>-1.870576</v>
      </c>
      <c r="O72" s="50">
        <v>0.1737</v>
      </c>
      <c r="P72" s="52">
        <v>0.1737</v>
      </c>
    </row>
    <row r="73" spans="2:16" ht="13.5">
      <c r="B73" s="23" t="s">
        <v>78</v>
      </c>
      <c r="C73" s="20">
        <v>26.49689</v>
      </c>
      <c r="D73" s="20">
        <v>-18.125428</v>
      </c>
      <c r="E73" s="20">
        <v>-3.45592</v>
      </c>
      <c r="F73" s="50">
        <v>0.0867</v>
      </c>
      <c r="G73" s="52">
        <v>0.0867</v>
      </c>
      <c r="J73" s="23" t="s">
        <v>69</v>
      </c>
      <c r="K73" s="23">
        <f t="shared" si="0"/>
        <v>27</v>
      </c>
      <c r="L73" s="20">
        <v>24.580039</v>
      </c>
      <c r="M73" s="20">
        <v>-16.365898</v>
      </c>
      <c r="N73" s="20">
        <v>-0.729767</v>
      </c>
      <c r="O73" s="50">
        <v>0.1721</v>
      </c>
      <c r="P73" s="52">
        <v>0.1721</v>
      </c>
    </row>
    <row r="74" spans="2:16" ht="13.5">
      <c r="B74" s="23" t="s">
        <v>79</v>
      </c>
      <c r="C74" s="20">
        <v>25.412656</v>
      </c>
      <c r="D74" s="20">
        <v>-19.750912</v>
      </c>
      <c r="E74" s="20">
        <v>-3.059104</v>
      </c>
      <c r="F74" s="50">
        <v>0.1371</v>
      </c>
      <c r="G74" s="52">
        <v>0.1371</v>
      </c>
      <c r="J74" s="23" t="s">
        <v>57</v>
      </c>
      <c r="K74" s="23">
        <f t="shared" si="0"/>
        <v>28</v>
      </c>
      <c r="L74" s="20">
        <v>27.851098</v>
      </c>
      <c r="M74" s="20">
        <v>-14.146412</v>
      </c>
      <c r="N74" s="20">
        <v>-2.4059</v>
      </c>
      <c r="O74" s="50">
        <v>0.1691</v>
      </c>
      <c r="P74" s="52">
        <v>0.1691</v>
      </c>
    </row>
    <row r="75" spans="2:16" ht="13.5">
      <c r="B75" s="23" t="s">
        <v>80</v>
      </c>
      <c r="C75" s="20">
        <v>24.354211</v>
      </c>
      <c r="D75" s="20">
        <v>-21.362795</v>
      </c>
      <c r="E75" s="20">
        <v>-2.563751</v>
      </c>
      <c r="F75" s="50">
        <v>0.1555</v>
      </c>
      <c r="G75" s="52">
        <v>0.1555</v>
      </c>
      <c r="J75" s="23" t="s">
        <v>82</v>
      </c>
      <c r="K75" s="23">
        <f t="shared" si="0"/>
        <v>29</v>
      </c>
      <c r="L75" s="20">
        <v>22.380076</v>
      </c>
      <c r="M75" s="20">
        <v>-24.512618</v>
      </c>
      <c r="N75" s="20">
        <v>-1.162975</v>
      </c>
      <c r="O75" s="50">
        <v>0.1689</v>
      </c>
      <c r="P75" s="52">
        <v>0.1689</v>
      </c>
    </row>
    <row r="76" spans="2:16" ht="13.5">
      <c r="B76" s="23" t="s">
        <v>81</v>
      </c>
      <c r="C76" s="20">
        <v>23.340932</v>
      </c>
      <c r="D76" s="20">
        <v>-22.956528</v>
      </c>
      <c r="E76" s="20">
        <v>-1.939489</v>
      </c>
      <c r="F76" s="50">
        <v>0.1648</v>
      </c>
      <c r="G76" s="52">
        <v>0.1648</v>
      </c>
      <c r="J76" s="23" t="s">
        <v>81</v>
      </c>
      <c r="K76" s="23">
        <f t="shared" si="0"/>
        <v>30</v>
      </c>
      <c r="L76" s="20">
        <v>23.340932</v>
      </c>
      <c r="M76" s="20">
        <v>-22.956528</v>
      </c>
      <c r="N76" s="20">
        <v>-1.939489</v>
      </c>
      <c r="O76" s="50">
        <v>0.1648</v>
      </c>
      <c r="P76" s="52">
        <v>0.1648</v>
      </c>
    </row>
    <row r="77" spans="2:16" ht="13.5">
      <c r="B77" s="23" t="s">
        <v>82</v>
      </c>
      <c r="C77" s="20">
        <v>22.380076</v>
      </c>
      <c r="D77" s="20">
        <v>-24.512618</v>
      </c>
      <c r="E77" s="20">
        <v>-1.162975</v>
      </c>
      <c r="F77" s="50">
        <v>0.1689</v>
      </c>
      <c r="G77" s="52">
        <v>0.1689</v>
      </c>
      <c r="J77" s="23" t="s">
        <v>70</v>
      </c>
      <c r="K77" s="23">
        <f t="shared" si="0"/>
        <v>31</v>
      </c>
      <c r="L77" s="20">
        <v>23.524748</v>
      </c>
      <c r="M77" s="20">
        <v>-17.973192</v>
      </c>
      <c r="N77" s="20">
        <v>-0.476116</v>
      </c>
      <c r="O77" s="50">
        <v>0.1647</v>
      </c>
      <c r="P77" s="52">
        <v>0.1647</v>
      </c>
    </row>
    <row r="78" spans="2:16" ht="13.5">
      <c r="B78" s="23" t="s">
        <v>83</v>
      </c>
      <c r="C78" s="20">
        <v>21.377472</v>
      </c>
      <c r="D78" s="20">
        <v>-32.512215</v>
      </c>
      <c r="E78" s="20">
        <v>-1.122323</v>
      </c>
      <c r="F78" s="50">
        <v>0.0225</v>
      </c>
      <c r="G78" s="52">
        <v>0.0225</v>
      </c>
      <c r="J78" s="23" t="s">
        <v>56</v>
      </c>
      <c r="K78" s="23">
        <f t="shared" si="0"/>
        <v>32</v>
      </c>
      <c r="L78" s="20">
        <v>28.988601</v>
      </c>
      <c r="M78" s="20">
        <v>-12.614085</v>
      </c>
      <c r="N78" s="20">
        <v>-2.378868</v>
      </c>
      <c r="O78" s="50">
        <v>0.1624</v>
      </c>
      <c r="P78" s="52">
        <v>0.1624</v>
      </c>
    </row>
    <row r="79" spans="2:16" ht="13.5">
      <c r="B79" s="23" t="s">
        <v>84</v>
      </c>
      <c r="C79" s="20">
        <v>21.507346</v>
      </c>
      <c r="D79" s="20">
        <v>-30.690344</v>
      </c>
      <c r="E79" s="20">
        <v>-1.826431</v>
      </c>
      <c r="F79" s="50">
        <v>0.0413</v>
      </c>
      <c r="G79" s="52">
        <v>0.0413</v>
      </c>
      <c r="J79" s="23" t="s">
        <v>104</v>
      </c>
      <c r="K79" s="23">
        <f t="shared" si="0"/>
        <v>33</v>
      </c>
      <c r="L79" s="20">
        <v>23.797664</v>
      </c>
      <c r="M79" s="20">
        <v>-33.749869</v>
      </c>
      <c r="N79" s="20">
        <v>-3.558889</v>
      </c>
      <c r="O79" s="50">
        <v>0.1621</v>
      </c>
      <c r="P79" s="52">
        <v>0.1621</v>
      </c>
    </row>
    <row r="80" spans="2:16" ht="13.5">
      <c r="B80" s="23" t="s">
        <v>85</v>
      </c>
      <c r="C80" s="20">
        <v>21.839359</v>
      </c>
      <c r="D80" s="20">
        <v>-28.847997</v>
      </c>
      <c r="E80" s="20">
        <v>-2.467718</v>
      </c>
      <c r="F80" s="50">
        <v>0.055</v>
      </c>
      <c r="G80" s="52">
        <v>0.055</v>
      </c>
      <c r="J80" s="23" t="s">
        <v>55</v>
      </c>
      <c r="K80" s="23">
        <f t="shared" si="0"/>
        <v>34</v>
      </c>
      <c r="L80" s="20">
        <v>30.135142</v>
      </c>
      <c r="M80" s="20">
        <v>-11.122384</v>
      </c>
      <c r="N80" s="20">
        <v>-2.245072</v>
      </c>
      <c r="O80" s="50">
        <v>0.1566</v>
      </c>
      <c r="P80" s="52">
        <v>0.1566</v>
      </c>
    </row>
    <row r="81" spans="2:16" ht="13.5">
      <c r="B81" s="23" t="s">
        <v>86</v>
      </c>
      <c r="C81" s="20">
        <v>22.369681</v>
      </c>
      <c r="D81" s="20">
        <v>-27.021817</v>
      </c>
      <c r="E81" s="20">
        <v>-3.049974</v>
      </c>
      <c r="F81" s="50">
        <v>0.069</v>
      </c>
      <c r="G81" s="52">
        <v>0.069</v>
      </c>
      <c r="J81" s="23" t="s">
        <v>80</v>
      </c>
      <c r="K81" s="23">
        <f t="shared" si="0"/>
        <v>35</v>
      </c>
      <c r="L81" s="20">
        <v>24.354211</v>
      </c>
      <c r="M81" s="20">
        <v>-21.362795</v>
      </c>
      <c r="N81" s="20">
        <v>-2.563751</v>
      </c>
      <c r="O81" s="50">
        <v>0.1555</v>
      </c>
      <c r="P81" s="52">
        <v>0.1555</v>
      </c>
    </row>
    <row r="82" spans="2:16" ht="13.5">
      <c r="B82" s="23" t="s">
        <v>87</v>
      </c>
      <c r="C82" s="20">
        <v>23.063257</v>
      </c>
      <c r="D82" s="20">
        <v>-25.230381</v>
      </c>
      <c r="E82" s="20">
        <v>-3.569393</v>
      </c>
      <c r="F82" s="50">
        <v>0.0726</v>
      </c>
      <c r="G82" s="52">
        <v>0.0726</v>
      </c>
      <c r="J82" s="23" t="s">
        <v>66</v>
      </c>
      <c r="K82" s="23">
        <f t="shared" si="0"/>
        <v>36</v>
      </c>
      <c r="L82" s="20">
        <v>27.840858</v>
      </c>
      <c r="M82" s="20">
        <v>-11.822851</v>
      </c>
      <c r="N82" s="20">
        <v>-0.944955</v>
      </c>
      <c r="O82" s="50">
        <v>0.1537</v>
      </c>
      <c r="P82" s="52">
        <v>0.1537</v>
      </c>
    </row>
    <row r="83" spans="2:16" ht="13.5">
      <c r="B83" s="23" t="s">
        <v>88</v>
      </c>
      <c r="C83" s="20">
        <v>23.884049</v>
      </c>
      <c r="D83" s="20">
        <v>-23.484094</v>
      </c>
      <c r="E83" s="20">
        <v>-4.024622</v>
      </c>
      <c r="F83" s="50">
        <v>0.0651</v>
      </c>
      <c r="G83" s="52">
        <v>0.0651</v>
      </c>
      <c r="J83" s="23" t="s">
        <v>128</v>
      </c>
      <c r="K83" s="23">
        <f t="shared" si="0"/>
        <v>37</v>
      </c>
      <c r="L83" s="20">
        <v>26.678446</v>
      </c>
      <c r="M83" s="20">
        <v>-33.96599</v>
      </c>
      <c r="N83" s="20">
        <v>-5.314839</v>
      </c>
      <c r="O83" s="50">
        <v>0.1498</v>
      </c>
      <c r="P83" s="52">
        <v>0.1498</v>
      </c>
    </row>
    <row r="84" spans="2:16" ht="13.5">
      <c r="B84" s="23" t="s">
        <v>89</v>
      </c>
      <c r="C84" s="20">
        <v>24.803186</v>
      </c>
      <c r="D84" s="20">
        <v>-21.789194</v>
      </c>
      <c r="E84" s="20">
        <v>-4.415296</v>
      </c>
      <c r="F84" s="50">
        <v>0.0502</v>
      </c>
      <c r="G84" s="52">
        <v>0.0502</v>
      </c>
      <c r="J84" s="23" t="s">
        <v>130</v>
      </c>
      <c r="K84" s="23">
        <f t="shared" si="0"/>
        <v>38</v>
      </c>
      <c r="L84" s="20">
        <v>28.404745</v>
      </c>
      <c r="M84" s="20">
        <v>-34.348167</v>
      </c>
      <c r="N84" s="20">
        <v>-6.246492</v>
      </c>
      <c r="O84" s="50">
        <v>0.1474</v>
      </c>
      <c r="P84" s="52">
        <v>0.1474</v>
      </c>
    </row>
    <row r="85" spans="2:16" ht="13.5">
      <c r="B85" s="23" t="s">
        <v>90</v>
      </c>
      <c r="C85" s="20">
        <v>25.79128</v>
      </c>
      <c r="D85" s="20">
        <v>-20.142879</v>
      </c>
      <c r="E85" s="20">
        <v>-4.736251</v>
      </c>
      <c r="F85" s="50">
        <v>0.0312</v>
      </c>
      <c r="G85" s="52">
        <v>0.0312</v>
      </c>
      <c r="J85" s="23" t="s">
        <v>131</v>
      </c>
      <c r="K85" s="23">
        <f t="shared" si="0"/>
        <v>39</v>
      </c>
      <c r="L85" s="20">
        <v>30.133125</v>
      </c>
      <c r="M85" s="20">
        <v>-34.738575</v>
      </c>
      <c r="N85" s="20">
        <v>-7.174239</v>
      </c>
      <c r="O85" s="50">
        <v>0.1461</v>
      </c>
      <c r="P85" s="52">
        <v>0.1461</v>
      </c>
    </row>
    <row r="86" spans="2:16" ht="13.5">
      <c r="B86" s="23" t="s">
        <v>91</v>
      </c>
      <c r="C86" s="20">
        <v>26.797076</v>
      </c>
      <c r="D86" s="20">
        <v>-18.515514</v>
      </c>
      <c r="E86" s="20">
        <v>-4.999002</v>
      </c>
      <c r="F86" s="50">
        <v>-0.0337</v>
      </c>
      <c r="J86" s="23" t="s">
        <v>54</v>
      </c>
      <c r="K86" s="23">
        <f t="shared" si="0"/>
        <v>40</v>
      </c>
      <c r="L86" s="20">
        <v>31.270398</v>
      </c>
      <c r="M86" s="20">
        <v>-9.669557</v>
      </c>
      <c r="N86" s="20">
        <v>-2.005433</v>
      </c>
      <c r="O86" s="50">
        <v>0.1406</v>
      </c>
      <c r="P86" s="52">
        <v>0.1406</v>
      </c>
    </row>
    <row r="87" spans="2:16" ht="13.5">
      <c r="B87" s="23" t="s">
        <v>92</v>
      </c>
      <c r="C87" s="20">
        <v>27.937156</v>
      </c>
      <c r="D87" s="20">
        <v>-16.981745</v>
      </c>
      <c r="E87" s="20">
        <v>-5.129603</v>
      </c>
      <c r="F87" s="50">
        <v>0.0227</v>
      </c>
      <c r="G87" s="52">
        <v>0.0227</v>
      </c>
      <c r="J87" s="23" t="s">
        <v>65</v>
      </c>
      <c r="K87" s="23">
        <f t="shared" si="0"/>
        <v>41</v>
      </c>
      <c r="L87" s="20">
        <v>28.917398</v>
      </c>
      <c r="M87" s="20">
        <v>-10.40647</v>
      </c>
      <c r="N87" s="20">
        <v>-0.829753</v>
      </c>
      <c r="O87" s="50">
        <v>0.14</v>
      </c>
      <c r="P87" s="52">
        <v>0.14</v>
      </c>
    </row>
    <row r="88" spans="2:16" ht="13.5">
      <c r="B88" s="23" t="s">
        <v>93</v>
      </c>
      <c r="C88" s="20">
        <v>29.057804</v>
      </c>
      <c r="D88" s="20">
        <v>-15.451366</v>
      </c>
      <c r="E88" s="20">
        <v>-5.183306</v>
      </c>
      <c r="F88" s="50">
        <v>0.0218</v>
      </c>
      <c r="G88" s="52">
        <v>0.0218</v>
      </c>
      <c r="J88" s="23" t="s">
        <v>79</v>
      </c>
      <c r="K88" s="23">
        <f t="shared" si="0"/>
        <v>42</v>
      </c>
      <c r="L88" s="20">
        <v>25.412656</v>
      </c>
      <c r="M88" s="20">
        <v>-19.750912</v>
      </c>
      <c r="N88" s="20">
        <v>-3.059104</v>
      </c>
      <c r="O88" s="50">
        <v>0.1371</v>
      </c>
      <c r="P88" s="52">
        <v>0.1371</v>
      </c>
    </row>
    <row r="89" spans="2:16" ht="13.5">
      <c r="B89" s="23" t="s">
        <v>94</v>
      </c>
      <c r="C89" s="20">
        <v>30.182804</v>
      </c>
      <c r="D89" s="20">
        <v>-13.954068</v>
      </c>
      <c r="E89" s="20">
        <v>-5.142138</v>
      </c>
      <c r="F89" s="50">
        <v>0.0117</v>
      </c>
      <c r="G89" s="52">
        <v>0.0117</v>
      </c>
      <c r="J89" s="23" t="s">
        <v>64</v>
      </c>
      <c r="K89" s="23">
        <f t="shared" si="0"/>
        <v>43</v>
      </c>
      <c r="L89" s="20">
        <v>29.965409</v>
      </c>
      <c r="M89" s="20">
        <v>-9.050622</v>
      </c>
      <c r="N89" s="20">
        <v>-0.620625</v>
      </c>
      <c r="O89" s="50">
        <v>0.1298</v>
      </c>
      <c r="P89" s="52">
        <v>0.1298</v>
      </c>
    </row>
    <row r="90" spans="2:16" ht="13.5">
      <c r="B90" s="23" t="s">
        <v>95</v>
      </c>
      <c r="C90" s="20">
        <v>31.300537</v>
      </c>
      <c r="D90" s="20">
        <v>-12.492616</v>
      </c>
      <c r="E90" s="20">
        <v>-5.014364</v>
      </c>
      <c r="F90" s="50">
        <v>-0.0079</v>
      </c>
      <c r="J90" s="23" t="s">
        <v>53</v>
      </c>
      <c r="K90" s="23">
        <f t="shared" si="0"/>
        <v>44</v>
      </c>
      <c r="L90" s="20">
        <v>32.381491</v>
      </c>
      <c r="M90" s="20">
        <v>-8.25685</v>
      </c>
      <c r="N90" s="20">
        <v>-1.628893</v>
      </c>
      <c r="O90" s="50">
        <v>0.1282</v>
      </c>
      <c r="P90" s="52">
        <v>0.1282</v>
      </c>
    </row>
    <row r="91" spans="2:16" ht="13.5">
      <c r="B91" s="23" t="s">
        <v>96</v>
      </c>
      <c r="C91" s="20">
        <v>32.404475</v>
      </c>
      <c r="D91" s="20">
        <v>-11.072689</v>
      </c>
      <c r="E91" s="20">
        <v>-4.79144</v>
      </c>
      <c r="F91" s="50">
        <v>-0.0265</v>
      </c>
      <c r="J91" s="23" t="s">
        <v>103</v>
      </c>
      <c r="K91" s="23">
        <f t="shared" si="0"/>
        <v>45</v>
      </c>
      <c r="L91" s="20">
        <v>23.927736</v>
      </c>
      <c r="M91" s="20">
        <v>-35.39352</v>
      </c>
      <c r="N91" s="20">
        <v>-2.784989</v>
      </c>
      <c r="O91" s="50">
        <v>0.1266</v>
      </c>
      <c r="P91" s="52">
        <v>0.1266</v>
      </c>
    </row>
    <row r="92" spans="2:16" ht="13.5">
      <c r="B92" s="23" t="s">
        <v>97</v>
      </c>
      <c r="C92" s="20">
        <v>33.479659</v>
      </c>
      <c r="D92" s="20">
        <v>-9.702893</v>
      </c>
      <c r="E92" s="20">
        <v>-4.442318</v>
      </c>
      <c r="F92" s="50">
        <v>-0.0301</v>
      </c>
      <c r="J92" s="23" t="s">
        <v>52</v>
      </c>
      <c r="K92" s="23">
        <f t="shared" si="0"/>
        <v>46</v>
      </c>
      <c r="L92" s="20">
        <v>33.431248</v>
      </c>
      <c r="M92" s="20">
        <v>-6.877262</v>
      </c>
      <c r="N92" s="20">
        <v>-1.082987</v>
      </c>
      <c r="O92" s="50">
        <v>0.1181</v>
      </c>
      <c r="P92" s="52">
        <v>0.1181</v>
      </c>
    </row>
    <row r="93" spans="2:16" ht="13.5">
      <c r="B93" s="23" t="s">
        <v>98</v>
      </c>
      <c r="C93" s="20">
        <v>34.487168</v>
      </c>
      <c r="D93" s="20">
        <v>-8.362373</v>
      </c>
      <c r="E93" s="20">
        <v>-3.917075</v>
      </c>
      <c r="F93" s="50">
        <v>-0.0307</v>
      </c>
      <c r="J93" s="23" t="s">
        <v>119</v>
      </c>
      <c r="K93" s="23">
        <f t="shared" si="0"/>
        <v>47</v>
      </c>
      <c r="L93" s="20">
        <v>38.440285</v>
      </c>
      <c r="M93" s="20">
        <v>-7.489089</v>
      </c>
      <c r="N93" s="20">
        <v>-4.960203</v>
      </c>
      <c r="O93" s="50">
        <v>0.1152</v>
      </c>
      <c r="P93" s="52">
        <v>0.1152</v>
      </c>
    </row>
    <row r="94" spans="2:16" ht="13.5">
      <c r="B94" s="23" t="s">
        <v>99</v>
      </c>
      <c r="C94" s="20">
        <v>35.42245</v>
      </c>
      <c r="D94" s="20">
        <v>-6.988695</v>
      </c>
      <c r="E94" s="20">
        <v>-3.193413</v>
      </c>
      <c r="F94" s="50">
        <v>-0.0517</v>
      </c>
      <c r="J94" s="23" t="s">
        <v>129</v>
      </c>
      <c r="K94" s="23">
        <f t="shared" si="0"/>
        <v>48</v>
      </c>
      <c r="L94" s="20">
        <v>28.546639</v>
      </c>
      <c r="M94" s="20">
        <v>-36.129206</v>
      </c>
      <c r="N94" s="20">
        <v>-5.379635</v>
      </c>
      <c r="O94" s="50">
        <v>0.1082</v>
      </c>
      <c r="P94" s="52">
        <v>0.1082</v>
      </c>
    </row>
    <row r="95" spans="2:16" ht="13.5">
      <c r="B95" s="23" t="s">
        <v>100</v>
      </c>
      <c r="C95" s="20">
        <v>36.341273</v>
      </c>
      <c r="D95" s="20">
        <v>-5.534049</v>
      </c>
      <c r="E95" s="20">
        <v>-2.256322</v>
      </c>
      <c r="F95" s="50">
        <v>-0.072</v>
      </c>
      <c r="J95" s="23" t="s">
        <v>126</v>
      </c>
      <c r="K95" s="23">
        <f t="shared" si="0"/>
        <v>49</v>
      </c>
      <c r="L95" s="20">
        <v>26.814621</v>
      </c>
      <c r="M95" s="20">
        <v>-35.867217</v>
      </c>
      <c r="N95" s="20">
        <v>-4.415676</v>
      </c>
      <c r="O95" s="50">
        <v>0.1018</v>
      </c>
      <c r="P95" s="52">
        <v>0.1018</v>
      </c>
    </row>
    <row r="96" spans="2:16" ht="13.5">
      <c r="B96" s="23" t="s">
        <v>101</v>
      </c>
      <c r="C96" s="20">
        <v>37.358613</v>
      </c>
      <c r="D96" s="20">
        <v>-3.94924</v>
      </c>
      <c r="E96" s="20">
        <v>-1.177695</v>
      </c>
      <c r="F96" s="50">
        <v>-0.0855</v>
      </c>
      <c r="J96" s="23" t="s">
        <v>77</v>
      </c>
      <c r="K96" s="23">
        <f t="shared" si="0"/>
        <v>50</v>
      </c>
      <c r="L96" s="20">
        <v>27.660865</v>
      </c>
      <c r="M96" s="20">
        <v>-16.524963</v>
      </c>
      <c r="N96" s="20">
        <v>-3.707162</v>
      </c>
      <c r="O96" s="50">
        <v>0.089</v>
      </c>
      <c r="P96" s="52">
        <v>0.089</v>
      </c>
    </row>
    <row r="97" spans="2:16" ht="13.5">
      <c r="B97" s="23" t="s">
        <v>102</v>
      </c>
      <c r="C97" s="20">
        <v>24.232748</v>
      </c>
      <c r="D97" s="20">
        <v>-37.039855</v>
      </c>
      <c r="E97" s="20">
        <v>-1.859402</v>
      </c>
      <c r="F97" s="50">
        <v>0.0819</v>
      </c>
      <c r="G97" s="52">
        <v>0.0819</v>
      </c>
      <c r="J97" s="23" t="s">
        <v>78</v>
      </c>
      <c r="K97" s="23">
        <f t="shared" si="0"/>
        <v>51</v>
      </c>
      <c r="L97" s="20">
        <v>26.49689</v>
      </c>
      <c r="M97" s="20">
        <v>-18.125428</v>
      </c>
      <c r="N97" s="20">
        <v>-3.45592</v>
      </c>
      <c r="O97" s="50">
        <v>0.0867</v>
      </c>
      <c r="P97" s="52">
        <v>0.0867</v>
      </c>
    </row>
    <row r="98" spans="2:16" ht="13.5">
      <c r="B98" s="23" t="s">
        <v>103</v>
      </c>
      <c r="C98" s="20">
        <v>23.927736</v>
      </c>
      <c r="D98" s="20">
        <v>-35.39352</v>
      </c>
      <c r="E98" s="20">
        <v>-2.784989</v>
      </c>
      <c r="F98" s="50">
        <v>0.1266</v>
      </c>
      <c r="G98" s="52">
        <v>0.1266</v>
      </c>
      <c r="J98" s="23" t="s">
        <v>102</v>
      </c>
      <c r="K98" s="23">
        <f t="shared" si="0"/>
        <v>52</v>
      </c>
      <c r="L98" s="20">
        <v>24.232748</v>
      </c>
      <c r="M98" s="20">
        <v>-37.039855</v>
      </c>
      <c r="N98" s="20">
        <v>-1.859402</v>
      </c>
      <c r="O98" s="50">
        <v>0.0819</v>
      </c>
      <c r="P98" s="52">
        <v>0.0819</v>
      </c>
    </row>
    <row r="99" spans="2:16" ht="13.5">
      <c r="B99" s="23" t="s">
        <v>104</v>
      </c>
      <c r="C99" s="20">
        <v>23.797664</v>
      </c>
      <c r="D99" s="20">
        <v>-33.749869</v>
      </c>
      <c r="E99" s="20">
        <v>-3.558889</v>
      </c>
      <c r="F99" s="50">
        <v>0.1621</v>
      </c>
      <c r="G99" s="52">
        <v>0.1621</v>
      </c>
      <c r="J99" s="23" t="s">
        <v>76</v>
      </c>
      <c r="K99" s="23">
        <f t="shared" si="0"/>
        <v>53</v>
      </c>
      <c r="L99" s="20">
        <v>28.856671</v>
      </c>
      <c r="M99" s="20">
        <v>-14.934363</v>
      </c>
      <c r="N99" s="20">
        <v>-3.856982</v>
      </c>
      <c r="O99" s="50">
        <v>0.079</v>
      </c>
      <c r="P99" s="52">
        <v>0.079</v>
      </c>
    </row>
    <row r="100" spans="2:16" ht="13.5">
      <c r="B100" s="23" t="s">
        <v>105</v>
      </c>
      <c r="C100" s="20">
        <v>23.856102</v>
      </c>
      <c r="D100" s="20">
        <v>-31.990024</v>
      </c>
      <c r="E100" s="20">
        <v>-4.255982</v>
      </c>
      <c r="F100" s="50">
        <v>0.1998</v>
      </c>
      <c r="G100" s="52">
        <v>0.1998</v>
      </c>
      <c r="J100" s="23" t="s">
        <v>125</v>
      </c>
      <c r="K100" s="23">
        <f t="shared" si="0"/>
        <v>54</v>
      </c>
      <c r="L100" s="20">
        <v>27.138279</v>
      </c>
      <c r="M100" s="20">
        <v>-37.450242</v>
      </c>
      <c r="N100" s="20">
        <v>-3.476267</v>
      </c>
      <c r="O100" s="50">
        <v>0.075</v>
      </c>
      <c r="P100" s="52">
        <v>0.075</v>
      </c>
    </row>
    <row r="101" spans="2:16" ht="13.5">
      <c r="B101" s="23" t="s">
        <v>106</v>
      </c>
      <c r="C101" s="20">
        <v>24.103006</v>
      </c>
      <c r="D101" s="20">
        <v>-30.280914</v>
      </c>
      <c r="E101" s="20">
        <v>-4.865176</v>
      </c>
      <c r="F101" s="50">
        <v>0.2208</v>
      </c>
      <c r="G101" s="52">
        <v>0.2208</v>
      </c>
      <c r="J101" s="23" t="s">
        <v>87</v>
      </c>
      <c r="K101" s="23">
        <f t="shared" si="0"/>
        <v>55</v>
      </c>
      <c r="L101" s="20">
        <v>23.063257</v>
      </c>
      <c r="M101" s="20">
        <v>-25.230381</v>
      </c>
      <c r="N101" s="20">
        <v>-3.569393</v>
      </c>
      <c r="O101" s="50">
        <v>0.0726</v>
      </c>
      <c r="P101" s="52">
        <v>0.0726</v>
      </c>
    </row>
    <row r="102" spans="2:16" ht="13.5">
      <c r="B102" s="23" t="s">
        <v>107</v>
      </c>
      <c r="C102" s="20">
        <v>24.541154</v>
      </c>
      <c r="D102" s="20">
        <v>-28.588743</v>
      </c>
      <c r="E102" s="20">
        <v>-5.417054</v>
      </c>
      <c r="F102" s="50">
        <v>0.2397</v>
      </c>
      <c r="G102" s="52">
        <v>0.2397</v>
      </c>
      <c r="J102" s="23" t="s">
        <v>127</v>
      </c>
      <c r="K102" s="23">
        <f t="shared" si="0"/>
        <v>56</v>
      </c>
      <c r="L102" s="20">
        <v>28.860214</v>
      </c>
      <c r="M102" s="20">
        <v>-37.64959</v>
      </c>
      <c r="N102" s="20">
        <v>-4.472955</v>
      </c>
      <c r="O102" s="50">
        <v>0.0698</v>
      </c>
      <c r="P102" s="52">
        <v>0.0698</v>
      </c>
    </row>
    <row r="103" spans="2:16" ht="13.5">
      <c r="B103" s="23" t="s">
        <v>108</v>
      </c>
      <c r="C103" s="20">
        <v>25.14679</v>
      </c>
      <c r="D103" s="20">
        <v>-26.908695</v>
      </c>
      <c r="E103" s="20">
        <v>-5.926804</v>
      </c>
      <c r="F103" s="50">
        <v>0.2434</v>
      </c>
      <c r="G103" s="52">
        <v>0.2434</v>
      </c>
      <c r="J103" s="23" t="s">
        <v>86</v>
      </c>
      <c r="K103" s="23">
        <f t="shared" si="0"/>
        <v>57</v>
      </c>
      <c r="L103" s="20">
        <v>22.369681</v>
      </c>
      <c r="M103" s="20">
        <v>-27.021817</v>
      </c>
      <c r="N103" s="20">
        <v>-3.049974</v>
      </c>
      <c r="O103" s="50">
        <v>0.069</v>
      </c>
      <c r="P103" s="52">
        <v>0.069</v>
      </c>
    </row>
    <row r="104" spans="2:16" ht="13.5">
      <c r="B104" s="23" t="s">
        <v>109</v>
      </c>
      <c r="C104" s="20">
        <v>25.901266</v>
      </c>
      <c r="D104" s="20">
        <v>-25.246286</v>
      </c>
      <c r="E104" s="20">
        <v>-6.379231</v>
      </c>
      <c r="F104" s="50">
        <v>0.2509</v>
      </c>
      <c r="G104" s="50">
        <v>0.0009000000000000119</v>
      </c>
      <c r="J104" s="23" t="s">
        <v>118</v>
      </c>
      <c r="K104" s="23">
        <f t="shared" si="0"/>
        <v>58</v>
      </c>
      <c r="L104" s="20">
        <v>37.368376</v>
      </c>
      <c r="M104" s="20">
        <v>-8.988796</v>
      </c>
      <c r="N104" s="20">
        <v>-5.971722</v>
      </c>
      <c r="O104" s="50">
        <v>0.0662</v>
      </c>
      <c r="P104" s="52">
        <v>0.0662</v>
      </c>
    </row>
    <row r="105" spans="2:16" ht="13.5">
      <c r="B105" s="23" t="s">
        <v>110</v>
      </c>
      <c r="C105" s="20">
        <v>26.783258</v>
      </c>
      <c r="D105" s="20">
        <v>-23.592997</v>
      </c>
      <c r="E105" s="20">
        <v>-6.778484</v>
      </c>
      <c r="F105" s="50">
        <v>0.2583</v>
      </c>
      <c r="G105" s="50">
        <v>0.008299999999999974</v>
      </c>
      <c r="J105" s="23" t="s">
        <v>75</v>
      </c>
      <c r="K105" s="23">
        <f t="shared" si="0"/>
        <v>59</v>
      </c>
      <c r="L105" s="20">
        <v>30.07753</v>
      </c>
      <c r="M105" s="20">
        <v>-13.356922</v>
      </c>
      <c r="N105" s="20">
        <v>-3.885702</v>
      </c>
      <c r="O105" s="50">
        <v>0.0656</v>
      </c>
      <c r="P105" s="52">
        <v>0.0656</v>
      </c>
    </row>
    <row r="106" spans="2:16" ht="13.5">
      <c r="B106" s="23" t="s">
        <v>111</v>
      </c>
      <c r="C106" s="20">
        <v>27.766732</v>
      </c>
      <c r="D106" s="20">
        <v>-21.949109</v>
      </c>
      <c r="E106" s="20">
        <v>-7.122314</v>
      </c>
      <c r="F106" s="50">
        <v>0.258</v>
      </c>
      <c r="G106" s="50">
        <v>0.008000000000000007</v>
      </c>
      <c r="J106" s="23" t="s">
        <v>88</v>
      </c>
      <c r="K106" s="23">
        <f t="shared" si="0"/>
        <v>60</v>
      </c>
      <c r="L106" s="20">
        <v>23.884049</v>
      </c>
      <c r="M106" s="20">
        <v>-23.484094</v>
      </c>
      <c r="N106" s="20">
        <v>-4.024622</v>
      </c>
      <c r="O106" s="50">
        <v>0.0651</v>
      </c>
      <c r="P106" s="52">
        <v>0.0651</v>
      </c>
    </row>
    <row r="107" spans="2:16" ht="13.5">
      <c r="B107" s="23" t="s">
        <v>112</v>
      </c>
      <c r="C107" s="20">
        <v>28.833542</v>
      </c>
      <c r="D107" s="20">
        <v>-20.313833</v>
      </c>
      <c r="E107" s="20">
        <v>-7.384453</v>
      </c>
      <c r="F107" s="50">
        <v>0.2651</v>
      </c>
      <c r="G107" s="50">
        <v>0.015100000000000002</v>
      </c>
      <c r="J107" s="23" t="s">
        <v>85</v>
      </c>
      <c r="K107" s="23">
        <f t="shared" si="0"/>
        <v>61</v>
      </c>
      <c r="L107" s="20">
        <v>21.839359</v>
      </c>
      <c r="M107" s="20">
        <v>-28.847997</v>
      </c>
      <c r="N107" s="20">
        <v>-2.467718</v>
      </c>
      <c r="O107" s="50">
        <v>0.055</v>
      </c>
      <c r="P107" s="52">
        <v>0.055</v>
      </c>
    </row>
    <row r="108" spans="2:16" ht="13.5">
      <c r="B108" s="23" t="s">
        <v>113</v>
      </c>
      <c r="C108" s="20">
        <v>29.957187</v>
      </c>
      <c r="D108" s="20">
        <v>-18.686008</v>
      </c>
      <c r="E108" s="20">
        <v>-7.57239</v>
      </c>
      <c r="F108" s="50">
        <v>0.2545</v>
      </c>
      <c r="G108" s="50">
        <v>0.004500000000000004</v>
      </c>
      <c r="J108" s="23" t="s">
        <v>89</v>
      </c>
      <c r="K108" s="23">
        <f t="shared" si="0"/>
        <v>62</v>
      </c>
      <c r="L108" s="20">
        <v>24.803186</v>
      </c>
      <c r="M108" s="20">
        <v>-21.789194</v>
      </c>
      <c r="N108" s="20">
        <v>-4.415296</v>
      </c>
      <c r="O108" s="50">
        <v>0.0502</v>
      </c>
      <c r="P108" s="52">
        <v>0.0502</v>
      </c>
    </row>
    <row r="109" spans="2:16" ht="13.5">
      <c r="B109" s="23" t="s">
        <v>114</v>
      </c>
      <c r="C109" s="20">
        <v>31.135377</v>
      </c>
      <c r="D109" s="20">
        <v>-17.067976</v>
      </c>
      <c r="E109" s="20">
        <v>-7.641646</v>
      </c>
      <c r="F109" s="50">
        <v>0.2572</v>
      </c>
      <c r="G109" s="50">
        <v>0.007199999999999984</v>
      </c>
      <c r="J109" s="23" t="s">
        <v>84</v>
      </c>
      <c r="K109" s="23">
        <f t="shared" si="0"/>
        <v>63</v>
      </c>
      <c r="L109" s="20">
        <v>21.507346</v>
      </c>
      <c r="M109" s="20">
        <v>-30.690344</v>
      </c>
      <c r="N109" s="20">
        <v>-1.826431</v>
      </c>
      <c r="O109" s="50">
        <v>0.0413</v>
      </c>
      <c r="P109" s="52">
        <v>0.0413</v>
      </c>
    </row>
    <row r="110" spans="2:16" ht="13.5">
      <c r="B110" s="23" t="s">
        <v>115</v>
      </c>
      <c r="C110" s="20">
        <v>32.351476</v>
      </c>
      <c r="D110" s="20">
        <v>-15.453096</v>
      </c>
      <c r="E110" s="20">
        <v>-7.607345</v>
      </c>
      <c r="F110" s="50">
        <v>0.2438</v>
      </c>
      <c r="G110" s="52">
        <v>0.2438</v>
      </c>
      <c r="J110" s="23" t="s">
        <v>74</v>
      </c>
      <c r="K110" s="23">
        <f t="shared" si="0"/>
        <v>64</v>
      </c>
      <c r="L110" s="20">
        <v>31.293456</v>
      </c>
      <c r="M110" s="20">
        <v>-11.774961</v>
      </c>
      <c r="N110" s="20">
        <v>-3.77501</v>
      </c>
      <c r="O110" s="50">
        <v>0.0313</v>
      </c>
      <c r="P110" s="52">
        <v>0.0313</v>
      </c>
    </row>
    <row r="111" spans="2:16" ht="13.5">
      <c r="B111" s="23" t="s">
        <v>116</v>
      </c>
      <c r="C111" s="20">
        <v>33.605431</v>
      </c>
      <c r="D111" s="20">
        <v>-13.840866</v>
      </c>
      <c r="E111" s="20">
        <v>-7.46441</v>
      </c>
      <c r="F111" s="50">
        <v>0.2136</v>
      </c>
      <c r="G111" s="52">
        <v>0.2136</v>
      </c>
      <c r="J111" s="23" t="s">
        <v>90</v>
      </c>
      <c r="K111" s="23">
        <f t="shared" si="0"/>
        <v>65</v>
      </c>
      <c r="L111" s="20">
        <v>25.79128</v>
      </c>
      <c r="M111" s="20">
        <v>-20.142879</v>
      </c>
      <c r="N111" s="20">
        <v>-4.736251</v>
      </c>
      <c r="O111" s="50">
        <v>0.0312</v>
      </c>
      <c r="P111" s="52">
        <v>0.0312</v>
      </c>
    </row>
    <row r="112" spans="2:16" ht="13.5">
      <c r="B112" s="23" t="s">
        <v>117</v>
      </c>
      <c r="C112" s="20">
        <v>34.888265</v>
      </c>
      <c r="D112" s="20">
        <v>-12.227342</v>
      </c>
      <c r="E112" s="20">
        <v>-7.178761</v>
      </c>
      <c r="F112" s="50">
        <v>0.1748</v>
      </c>
      <c r="G112" s="52">
        <v>0.1748</v>
      </c>
      <c r="J112" s="23" t="s">
        <v>124</v>
      </c>
      <c r="K112" s="23">
        <f t="shared" si="0"/>
        <v>66</v>
      </c>
      <c r="L112" s="20">
        <v>27.539696</v>
      </c>
      <c r="M112" s="20">
        <v>-38.797721</v>
      </c>
      <c r="N112" s="20">
        <v>-2.523393</v>
      </c>
      <c r="O112" s="50">
        <v>0.0269</v>
      </c>
      <c r="P112" s="52">
        <v>0.0269</v>
      </c>
    </row>
    <row r="113" spans="2:16" ht="13.5">
      <c r="B113" s="23" t="s">
        <v>118</v>
      </c>
      <c r="C113" s="20">
        <v>37.368376</v>
      </c>
      <c r="D113" s="20">
        <v>-8.988796</v>
      </c>
      <c r="E113" s="20">
        <v>-5.971722</v>
      </c>
      <c r="F113" s="50">
        <v>0.0662</v>
      </c>
      <c r="G113" s="52">
        <v>0.0662</v>
      </c>
      <c r="J113" s="23" t="s">
        <v>92</v>
      </c>
      <c r="K113" s="23">
        <f>K112+1</f>
        <v>67</v>
      </c>
      <c r="L113" s="20">
        <v>27.937156</v>
      </c>
      <c r="M113" s="20">
        <v>-16.981745</v>
      </c>
      <c r="N113" s="20">
        <v>-5.129603</v>
      </c>
      <c r="O113" s="50">
        <v>0.0227</v>
      </c>
      <c r="P113" s="52">
        <v>0.0227</v>
      </c>
    </row>
    <row r="114" spans="2:16" ht="13.5">
      <c r="B114" s="23" t="s">
        <v>119</v>
      </c>
      <c r="C114" s="20">
        <v>38.440285</v>
      </c>
      <c r="D114" s="20">
        <v>-7.489089</v>
      </c>
      <c r="E114" s="20">
        <v>-4.960203</v>
      </c>
      <c r="F114" s="50">
        <v>0.1152</v>
      </c>
      <c r="G114" s="52">
        <v>0.1152</v>
      </c>
      <c r="J114" s="23" t="s">
        <v>83</v>
      </c>
      <c r="K114" s="23">
        <f>K113+1</f>
        <v>68</v>
      </c>
      <c r="L114" s="20">
        <v>21.377472</v>
      </c>
      <c r="M114" s="20">
        <v>-32.512215</v>
      </c>
      <c r="N114" s="20">
        <v>-1.122323</v>
      </c>
      <c r="O114" s="50">
        <v>0.0225</v>
      </c>
      <c r="P114" s="52">
        <v>0.0225</v>
      </c>
    </row>
    <row r="115" spans="2:16" ht="13.5">
      <c r="B115" s="23" t="s">
        <v>120</v>
      </c>
      <c r="C115" s="20">
        <v>39.370119</v>
      </c>
      <c r="D115" s="20">
        <v>-6.121578</v>
      </c>
      <c r="E115" s="20">
        <v>-3.862236</v>
      </c>
      <c r="F115" s="50">
        <v>0.2094</v>
      </c>
      <c r="G115" s="52">
        <v>0.2094</v>
      </c>
      <c r="J115" s="23" t="s">
        <v>93</v>
      </c>
      <c r="K115" s="23">
        <f>K114+1</f>
        <v>69</v>
      </c>
      <c r="L115" s="20">
        <v>29.057804</v>
      </c>
      <c r="M115" s="20">
        <v>-15.451366</v>
      </c>
      <c r="N115" s="20">
        <v>-5.183306</v>
      </c>
      <c r="O115" s="50">
        <v>0.0218</v>
      </c>
      <c r="P115" s="52">
        <v>0.0218</v>
      </c>
    </row>
    <row r="116" spans="2:16" ht="13.5">
      <c r="B116" s="23" t="s">
        <v>121</v>
      </c>
      <c r="C116" s="20">
        <v>40.266588</v>
      </c>
      <c r="D116" s="20">
        <v>-4.776088</v>
      </c>
      <c r="E116" s="20">
        <v>-2.915448</v>
      </c>
      <c r="F116" s="50">
        <v>0.2192</v>
      </c>
      <c r="G116" s="52">
        <v>0.2192</v>
      </c>
      <c r="J116" s="23" t="s">
        <v>112</v>
      </c>
      <c r="K116" s="23"/>
      <c r="L116" s="20">
        <v>28.833542</v>
      </c>
      <c r="M116" s="20">
        <v>-20.313833</v>
      </c>
      <c r="N116" s="20">
        <v>-7.384453</v>
      </c>
      <c r="O116" s="50">
        <v>0.2651</v>
      </c>
      <c r="P116" s="50">
        <v>0.015100000000000002</v>
      </c>
    </row>
    <row r="117" spans="2:16" ht="13.5">
      <c r="B117" s="23" t="s">
        <v>122</v>
      </c>
      <c r="C117" s="20">
        <v>41.093173</v>
      </c>
      <c r="D117" s="20">
        <v>-3.463379</v>
      </c>
      <c r="E117" s="20">
        <v>-1.934312</v>
      </c>
      <c r="F117" s="50">
        <v>0.2651</v>
      </c>
      <c r="G117" s="50">
        <v>0.015100000000000002</v>
      </c>
      <c r="J117" s="23" t="s">
        <v>122</v>
      </c>
      <c r="K117" s="23"/>
      <c r="L117" s="20">
        <v>41.093173</v>
      </c>
      <c r="M117" s="20">
        <v>-3.463379</v>
      </c>
      <c r="N117" s="20">
        <v>-1.934312</v>
      </c>
      <c r="O117" s="50">
        <v>0.2651</v>
      </c>
      <c r="P117" s="50">
        <v>0.015100000000000002</v>
      </c>
    </row>
    <row r="118" spans="2:16" ht="13.5">
      <c r="B118" s="23" t="s">
        <v>123</v>
      </c>
      <c r="C118" s="20">
        <v>28.004951</v>
      </c>
      <c r="D118" s="20">
        <v>-39.989165</v>
      </c>
      <c r="E118" s="20">
        <v>-1.490353</v>
      </c>
      <c r="F118" s="50">
        <v>-0.0042</v>
      </c>
      <c r="J118" s="23" t="s">
        <v>147</v>
      </c>
      <c r="K118" s="23"/>
      <c r="L118" s="20">
        <v>32.339791</v>
      </c>
      <c r="M118" s="20">
        <v>-20.631071</v>
      </c>
      <c r="N118" s="20">
        <v>-8.907381</v>
      </c>
      <c r="O118" s="50">
        <v>0.2634</v>
      </c>
      <c r="P118" s="50">
        <v>0.013400000000000023</v>
      </c>
    </row>
    <row r="119" spans="2:16" ht="13.5">
      <c r="B119" s="23" t="s">
        <v>124</v>
      </c>
      <c r="C119" s="20">
        <v>27.539696</v>
      </c>
      <c r="D119" s="20">
        <v>-38.797721</v>
      </c>
      <c r="E119" s="20">
        <v>-2.523393</v>
      </c>
      <c r="F119" s="50">
        <v>0.0269</v>
      </c>
      <c r="G119" s="52">
        <v>0.0269</v>
      </c>
      <c r="J119" s="23" t="s">
        <v>144</v>
      </c>
      <c r="K119" s="23"/>
      <c r="L119" s="20">
        <v>30.328308</v>
      </c>
      <c r="M119" s="20">
        <v>-23.64487</v>
      </c>
      <c r="N119" s="20">
        <v>-8.464705</v>
      </c>
      <c r="O119" s="50">
        <v>0.2633</v>
      </c>
      <c r="P119" s="50">
        <v>0.013299999999999979</v>
      </c>
    </row>
    <row r="120" spans="2:16" ht="13.5">
      <c r="B120" s="23" t="s">
        <v>125</v>
      </c>
      <c r="C120" s="20">
        <v>27.138279</v>
      </c>
      <c r="D120" s="20">
        <v>-37.450242</v>
      </c>
      <c r="E120" s="20">
        <v>-3.476267</v>
      </c>
      <c r="F120" s="50">
        <v>0.075</v>
      </c>
      <c r="G120" s="52">
        <v>0.075</v>
      </c>
      <c r="J120" s="23" t="s">
        <v>73</v>
      </c>
      <c r="K120" s="23"/>
      <c r="L120" s="20">
        <v>33.643593</v>
      </c>
      <c r="M120" s="20">
        <v>-8.659627</v>
      </c>
      <c r="N120" s="20">
        <v>-2.947112</v>
      </c>
      <c r="O120" s="50">
        <v>0.0119</v>
      </c>
      <c r="P120" s="52">
        <v>0.0119</v>
      </c>
    </row>
    <row r="121" spans="2:16" ht="13.5">
      <c r="B121" s="23" t="s">
        <v>126</v>
      </c>
      <c r="C121" s="20">
        <v>26.814621</v>
      </c>
      <c r="D121" s="20">
        <v>-35.867217</v>
      </c>
      <c r="E121" s="20">
        <v>-4.415676</v>
      </c>
      <c r="F121" s="50">
        <v>0.1018</v>
      </c>
      <c r="G121" s="52">
        <v>0.1018</v>
      </c>
      <c r="J121" s="23" t="s">
        <v>94</v>
      </c>
      <c r="K121" s="23"/>
      <c r="L121" s="20">
        <v>30.182804</v>
      </c>
      <c r="M121" s="20">
        <v>-13.954068</v>
      </c>
      <c r="N121" s="20">
        <v>-5.142138</v>
      </c>
      <c r="O121" s="50">
        <v>0.0117</v>
      </c>
      <c r="P121" s="52">
        <v>0.0117</v>
      </c>
    </row>
    <row r="122" spans="2:16" ht="13.5">
      <c r="B122" s="23" t="s">
        <v>127</v>
      </c>
      <c r="C122" s="20">
        <v>28.860214</v>
      </c>
      <c r="D122" s="20">
        <v>-37.64959</v>
      </c>
      <c r="E122" s="20">
        <v>-4.472955</v>
      </c>
      <c r="F122" s="50">
        <v>0.0698</v>
      </c>
      <c r="G122" s="52">
        <v>0.0698</v>
      </c>
      <c r="J122" s="23" t="s">
        <v>110</v>
      </c>
      <c r="K122" s="23"/>
      <c r="L122" s="20">
        <v>26.783258</v>
      </c>
      <c r="M122" s="20">
        <v>-23.592997</v>
      </c>
      <c r="N122" s="20">
        <v>-6.778484</v>
      </c>
      <c r="O122" s="50">
        <v>0.2583</v>
      </c>
      <c r="P122" s="50">
        <v>0.008299999999999974</v>
      </c>
    </row>
    <row r="123" spans="2:16" ht="13.5">
      <c r="B123" s="23" t="s">
        <v>128</v>
      </c>
      <c r="C123" s="20">
        <v>26.678446</v>
      </c>
      <c r="D123" s="20">
        <v>-33.96599</v>
      </c>
      <c r="E123" s="20">
        <v>-5.314839</v>
      </c>
      <c r="F123" s="50">
        <v>0.1498</v>
      </c>
      <c r="G123" s="52">
        <v>0.1498</v>
      </c>
      <c r="J123" s="23" t="s">
        <v>143</v>
      </c>
      <c r="K123" s="23"/>
      <c r="L123" s="20">
        <v>31.810638</v>
      </c>
      <c r="M123" s="20">
        <v>-24.72362</v>
      </c>
      <c r="N123" s="20">
        <v>-9.260537</v>
      </c>
      <c r="O123" s="50">
        <v>0.2582</v>
      </c>
      <c r="P123" s="50">
        <v>0.008199999999999985</v>
      </c>
    </row>
    <row r="124" spans="2:16" ht="13.5">
      <c r="B124" s="23" t="s">
        <v>129</v>
      </c>
      <c r="C124" s="20">
        <v>28.546639</v>
      </c>
      <c r="D124" s="20">
        <v>-36.129206</v>
      </c>
      <c r="E124" s="20">
        <v>-5.379635</v>
      </c>
      <c r="F124" s="50">
        <v>0.1082</v>
      </c>
      <c r="G124" s="52">
        <v>0.1082</v>
      </c>
      <c r="J124" s="23" t="s">
        <v>145</v>
      </c>
      <c r="K124" s="23"/>
      <c r="L124" s="20">
        <v>31.325977</v>
      </c>
      <c r="M124" s="20">
        <v>-22.09828</v>
      </c>
      <c r="N124" s="20">
        <v>-8.736282</v>
      </c>
      <c r="O124" s="50">
        <v>0.2581</v>
      </c>
      <c r="P124" s="50">
        <v>0.008099999999999996</v>
      </c>
    </row>
    <row r="125" spans="2:16" ht="13.5">
      <c r="B125" s="23" t="s">
        <v>130</v>
      </c>
      <c r="C125" s="20">
        <v>28.404745</v>
      </c>
      <c r="D125" s="20">
        <v>-34.348167</v>
      </c>
      <c r="E125" s="20">
        <v>-6.246492</v>
      </c>
      <c r="F125" s="50">
        <v>0.1474</v>
      </c>
      <c r="G125" s="52">
        <v>0.1474</v>
      </c>
      <c r="J125" s="23" t="s">
        <v>111</v>
      </c>
      <c r="K125" s="23"/>
      <c r="L125" s="20">
        <v>27.766732</v>
      </c>
      <c r="M125" s="20">
        <v>-21.949109</v>
      </c>
      <c r="N125" s="20">
        <v>-7.122314</v>
      </c>
      <c r="O125" s="50">
        <v>0.258</v>
      </c>
      <c r="P125" s="50">
        <v>0.008000000000000007</v>
      </c>
    </row>
    <row r="126" spans="2:16" ht="13.5">
      <c r="B126" s="23" t="s">
        <v>131</v>
      </c>
      <c r="C126" s="20">
        <v>30.133125</v>
      </c>
      <c r="D126" s="20">
        <v>-34.738575</v>
      </c>
      <c r="E126" s="20">
        <v>-7.174239</v>
      </c>
      <c r="F126" s="50">
        <v>0.1461</v>
      </c>
      <c r="G126" s="52">
        <v>0.1461</v>
      </c>
      <c r="J126" s="23" t="s">
        <v>141</v>
      </c>
      <c r="K126" s="23"/>
      <c r="L126" s="20">
        <v>30.854439</v>
      </c>
      <c r="M126" s="20">
        <v>-26.347489</v>
      </c>
      <c r="N126" s="20">
        <v>-8.888175</v>
      </c>
      <c r="O126" s="50">
        <v>0.2579</v>
      </c>
      <c r="P126" s="50">
        <v>0.007900000000000018</v>
      </c>
    </row>
    <row r="127" spans="2:16" ht="13.5">
      <c r="B127" s="23" t="s">
        <v>132</v>
      </c>
      <c r="C127" s="20">
        <v>30.266115</v>
      </c>
      <c r="D127" s="20">
        <v>-32.85223</v>
      </c>
      <c r="E127" s="20">
        <v>-7.948218</v>
      </c>
      <c r="F127" s="50">
        <v>0.1881</v>
      </c>
      <c r="G127" s="52">
        <v>0.1881</v>
      </c>
      <c r="J127" s="23" t="s">
        <v>114</v>
      </c>
      <c r="K127" s="23"/>
      <c r="L127" s="20">
        <v>31.135377</v>
      </c>
      <c r="M127" s="20">
        <v>-17.067976</v>
      </c>
      <c r="N127" s="20">
        <v>-7.641646</v>
      </c>
      <c r="O127" s="50">
        <v>0.2572</v>
      </c>
      <c r="P127" s="50">
        <v>0.007199999999999984</v>
      </c>
    </row>
    <row r="128" spans="2:16" ht="13.5">
      <c r="B128" s="23" t="s">
        <v>133</v>
      </c>
      <c r="C128" s="20">
        <v>28.562596</v>
      </c>
      <c r="D128" s="20">
        <v>-32.25475</v>
      </c>
      <c r="E128" s="20">
        <v>-7.090475</v>
      </c>
      <c r="F128" s="50">
        <v>0.1785</v>
      </c>
      <c r="G128" s="52">
        <v>0.1785</v>
      </c>
      <c r="J128" s="23" t="s">
        <v>113</v>
      </c>
      <c r="K128" s="23"/>
      <c r="L128" s="20">
        <v>29.957187</v>
      </c>
      <c r="M128" s="20">
        <v>-18.686008</v>
      </c>
      <c r="N128" s="20">
        <v>-7.57239</v>
      </c>
      <c r="O128" s="50">
        <v>0.2545</v>
      </c>
      <c r="P128" s="50">
        <v>0.004500000000000004</v>
      </c>
    </row>
    <row r="129" spans="2:16" ht="13.5">
      <c r="B129" s="23" t="s">
        <v>134</v>
      </c>
      <c r="C129" s="20">
        <v>26.871875</v>
      </c>
      <c r="D129" s="20">
        <v>-31.650094</v>
      </c>
      <c r="E129" s="20">
        <v>-6.210042</v>
      </c>
      <c r="F129" s="50">
        <v>0.1959</v>
      </c>
      <c r="G129" s="52">
        <v>0.1959</v>
      </c>
      <c r="J129" s="23" t="s">
        <v>140</v>
      </c>
      <c r="K129" s="23"/>
      <c r="L129" s="20">
        <v>28.380631</v>
      </c>
      <c r="M129" s="20">
        <v>-27.157283</v>
      </c>
      <c r="N129" s="20">
        <v>-7.619748</v>
      </c>
      <c r="O129" s="50">
        <v>0.2534</v>
      </c>
      <c r="P129" s="50">
        <v>0.003400000000000014</v>
      </c>
    </row>
    <row r="130" spans="2:16" ht="13.5">
      <c r="B130" s="23" t="s">
        <v>135</v>
      </c>
      <c r="C130" s="20">
        <v>27.51365</v>
      </c>
      <c r="D130" s="20">
        <v>-29.254724</v>
      </c>
      <c r="E130" s="20">
        <v>-6.993206</v>
      </c>
      <c r="F130" s="50">
        <v>0.2451</v>
      </c>
      <c r="G130" s="52">
        <v>0.2451</v>
      </c>
      <c r="J130" s="23" t="s">
        <v>146</v>
      </c>
      <c r="K130" s="23"/>
      <c r="L130" s="20">
        <v>33.353908</v>
      </c>
      <c r="M130" s="20">
        <v>-19.212866</v>
      </c>
      <c r="N130" s="20">
        <v>-9.002812</v>
      </c>
      <c r="O130" s="50">
        <v>0.2519</v>
      </c>
      <c r="P130" s="50">
        <v>0.0019000000000000128</v>
      </c>
    </row>
    <row r="131" spans="2:16" ht="13.5">
      <c r="B131" s="23" t="s">
        <v>136</v>
      </c>
      <c r="C131" s="20">
        <v>29.138987</v>
      </c>
      <c r="D131" s="20">
        <v>-30.076532</v>
      </c>
      <c r="E131" s="20">
        <v>-7.818718</v>
      </c>
      <c r="F131" s="50">
        <v>0.2287</v>
      </c>
      <c r="G131" s="52">
        <v>0.2287</v>
      </c>
      <c r="J131" s="23" t="s">
        <v>109</v>
      </c>
      <c r="K131" s="23"/>
      <c r="L131" s="20">
        <v>25.901266</v>
      </c>
      <c r="M131" s="20">
        <v>-25.246286</v>
      </c>
      <c r="N131" s="20">
        <v>-6.379231</v>
      </c>
      <c r="O131" s="50">
        <v>0.2509</v>
      </c>
      <c r="P131" s="50">
        <v>0.0009000000000000119</v>
      </c>
    </row>
    <row r="132" spans="2:16" ht="13.5">
      <c r="B132" s="23" t="s">
        <v>137</v>
      </c>
      <c r="C132" s="20">
        <v>30.767432</v>
      </c>
      <c r="D132" s="20">
        <v>-30.897743</v>
      </c>
      <c r="E132" s="20">
        <v>-8.63944</v>
      </c>
      <c r="F132" s="50">
        <v>0.2181</v>
      </c>
      <c r="G132" s="52">
        <v>0.2181</v>
      </c>
      <c r="J132" s="23" t="s">
        <v>142</v>
      </c>
      <c r="K132" s="23"/>
      <c r="L132" s="20">
        <v>29.333634</v>
      </c>
      <c r="M132" s="20">
        <v>-25.310862</v>
      </c>
      <c r="N132" s="20">
        <v>-8.108351</v>
      </c>
      <c r="O132" s="50">
        <v>0.2502</v>
      </c>
      <c r="P132" s="50">
        <v>0.00019999999999997797</v>
      </c>
    </row>
    <row r="133" spans="2:16" ht="13.5">
      <c r="B133" s="23" t="s">
        <v>138</v>
      </c>
      <c r="C133" s="20">
        <v>31.50756</v>
      </c>
      <c r="D133" s="20">
        <v>-29.07078</v>
      </c>
      <c r="E133" s="20">
        <v>-9.215736</v>
      </c>
      <c r="F133" s="50">
        <v>0.2353</v>
      </c>
      <c r="G133" s="52">
        <v>0.2353</v>
      </c>
      <c r="J133" s="23" t="s">
        <v>123</v>
      </c>
      <c r="K133" s="23"/>
      <c r="L133" s="20">
        <v>28.004951</v>
      </c>
      <c r="M133" s="20">
        <v>-39.989165</v>
      </c>
      <c r="N133" s="20">
        <v>-1.490353</v>
      </c>
      <c r="O133" s="50">
        <v>-0.0042</v>
      </c>
      <c r="P133" s="50"/>
    </row>
    <row r="134" spans="2:16" ht="13.5">
      <c r="B134" s="23" t="s">
        <v>139</v>
      </c>
      <c r="C134" s="20">
        <v>29.958542</v>
      </c>
      <c r="D134" s="20">
        <v>-28.123746</v>
      </c>
      <c r="E134" s="20">
        <v>-8.419932</v>
      </c>
      <c r="F134" s="50">
        <v>0.2488</v>
      </c>
      <c r="G134" s="52">
        <v>0.2488</v>
      </c>
      <c r="J134" s="23" t="s">
        <v>95</v>
      </c>
      <c r="K134" s="23"/>
      <c r="L134" s="20">
        <v>31.300537</v>
      </c>
      <c r="M134" s="20">
        <v>-12.492616</v>
      </c>
      <c r="N134" s="20">
        <v>-5.014364</v>
      </c>
      <c r="O134" s="50">
        <v>-0.0079</v>
      </c>
      <c r="P134" s="50"/>
    </row>
    <row r="135" spans="2:16" ht="13.5">
      <c r="B135" s="23" t="s">
        <v>140</v>
      </c>
      <c r="C135" s="20">
        <v>28.380631</v>
      </c>
      <c r="D135" s="20">
        <v>-27.157283</v>
      </c>
      <c r="E135" s="20">
        <v>-7.619748</v>
      </c>
      <c r="F135" s="50">
        <v>0.2534</v>
      </c>
      <c r="G135" s="50">
        <v>0.003400000000000014</v>
      </c>
      <c r="J135" s="23" t="s">
        <v>72</v>
      </c>
      <c r="K135" s="23"/>
      <c r="L135" s="20">
        <v>34.689858</v>
      </c>
      <c r="M135" s="20">
        <v>-7.119413</v>
      </c>
      <c r="N135" s="20">
        <v>-2.22059</v>
      </c>
      <c r="O135" s="50">
        <v>-0.0085</v>
      </c>
      <c r="P135" s="50"/>
    </row>
    <row r="136" spans="2:16" ht="13.5">
      <c r="B136" s="23" t="s">
        <v>141</v>
      </c>
      <c r="C136" s="20">
        <v>30.854439</v>
      </c>
      <c r="D136" s="20">
        <v>-26.347489</v>
      </c>
      <c r="E136" s="20">
        <v>-8.888175</v>
      </c>
      <c r="F136" s="50">
        <v>0.2579</v>
      </c>
      <c r="G136" s="50">
        <v>0.007900000000000018</v>
      </c>
      <c r="J136" s="23" t="s">
        <v>71</v>
      </c>
      <c r="K136" s="23"/>
      <c r="L136" s="20">
        <v>35.640642</v>
      </c>
      <c r="M136" s="20">
        <v>-5.622385</v>
      </c>
      <c r="N136" s="20">
        <v>-1.298704</v>
      </c>
      <c r="O136" s="50">
        <v>-0.0179</v>
      </c>
      <c r="P136" s="50"/>
    </row>
    <row r="137" spans="2:16" ht="13.5">
      <c r="B137" s="23" t="s">
        <v>142</v>
      </c>
      <c r="C137" s="20">
        <v>29.333634</v>
      </c>
      <c r="D137" s="20">
        <v>-25.310862</v>
      </c>
      <c r="E137" s="20">
        <v>-8.108351</v>
      </c>
      <c r="F137" s="50">
        <v>0.2502</v>
      </c>
      <c r="G137" s="50">
        <v>0.00019999999999997797</v>
      </c>
      <c r="J137" s="23" t="s">
        <v>96</v>
      </c>
      <c r="K137" s="23"/>
      <c r="L137" s="20">
        <v>32.404475</v>
      </c>
      <c r="M137" s="20">
        <v>-11.072689</v>
      </c>
      <c r="N137" s="20">
        <v>-4.79144</v>
      </c>
      <c r="O137" s="50">
        <v>-0.0265</v>
      </c>
      <c r="P137" s="50"/>
    </row>
    <row r="138" spans="2:16" ht="13.5">
      <c r="B138" s="23" t="s">
        <v>143</v>
      </c>
      <c r="C138" s="20">
        <v>31.810638</v>
      </c>
      <c r="D138" s="20">
        <v>-24.72362</v>
      </c>
      <c r="E138" s="20">
        <v>-9.260537</v>
      </c>
      <c r="F138" s="50">
        <v>0.2582</v>
      </c>
      <c r="G138" s="50">
        <v>0.008199999999999985</v>
      </c>
      <c r="J138" s="23" t="s">
        <v>97</v>
      </c>
      <c r="K138" s="23"/>
      <c r="L138" s="20">
        <v>33.479659</v>
      </c>
      <c r="M138" s="20">
        <v>-9.702893</v>
      </c>
      <c r="N138" s="20">
        <v>-4.442318</v>
      </c>
      <c r="O138" s="50">
        <v>-0.0301</v>
      </c>
      <c r="P138" s="50"/>
    </row>
    <row r="139" spans="2:16" ht="13.5">
      <c r="B139" s="23" t="s">
        <v>144</v>
      </c>
      <c r="C139" s="20">
        <v>30.328308</v>
      </c>
      <c r="D139" s="20">
        <v>-23.64487</v>
      </c>
      <c r="E139" s="20">
        <v>-8.464705</v>
      </c>
      <c r="F139" s="50">
        <v>0.2633</v>
      </c>
      <c r="G139" s="50">
        <v>0.013299999999999979</v>
      </c>
      <c r="J139" s="23" t="s">
        <v>98</v>
      </c>
      <c r="K139" s="23"/>
      <c r="L139" s="20">
        <v>34.487168</v>
      </c>
      <c r="M139" s="20">
        <v>-8.362373</v>
      </c>
      <c r="N139" s="20">
        <v>-3.917075</v>
      </c>
      <c r="O139" s="50">
        <v>-0.0307</v>
      </c>
      <c r="P139" s="50"/>
    </row>
    <row r="140" spans="2:16" ht="13.5">
      <c r="B140" s="23" t="s">
        <v>145</v>
      </c>
      <c r="C140" s="20">
        <v>31.325977</v>
      </c>
      <c r="D140" s="20">
        <v>-22.09828</v>
      </c>
      <c r="E140" s="20">
        <v>-8.736282</v>
      </c>
      <c r="F140" s="50">
        <v>0.2581</v>
      </c>
      <c r="G140" s="50">
        <v>0.008099999999999996</v>
      </c>
      <c r="J140" s="23" t="s">
        <v>91</v>
      </c>
      <c r="K140" s="23"/>
      <c r="L140" s="20">
        <v>26.797076</v>
      </c>
      <c r="M140" s="20">
        <v>-18.515514</v>
      </c>
      <c r="N140" s="20">
        <v>-4.999002</v>
      </c>
      <c r="O140" s="50">
        <v>-0.0337</v>
      </c>
      <c r="P140" s="50"/>
    </row>
    <row r="141" spans="2:16" ht="13.5">
      <c r="B141" s="23" t="s">
        <v>146</v>
      </c>
      <c r="C141" s="20">
        <v>33.353908</v>
      </c>
      <c r="D141" s="20">
        <v>-19.212866</v>
      </c>
      <c r="E141" s="20">
        <v>-9.002812</v>
      </c>
      <c r="F141" s="50">
        <v>0.2519</v>
      </c>
      <c r="G141" s="50">
        <v>0.0019000000000000128</v>
      </c>
      <c r="J141" s="23" t="s">
        <v>99</v>
      </c>
      <c r="K141" s="23"/>
      <c r="L141" s="20">
        <v>35.42245</v>
      </c>
      <c r="M141" s="20">
        <v>-6.988695</v>
      </c>
      <c r="N141" s="20">
        <v>-3.193413</v>
      </c>
      <c r="O141" s="50">
        <v>-0.0517</v>
      </c>
      <c r="P141" s="50"/>
    </row>
    <row r="142" spans="2:16" ht="13.5">
      <c r="B142" s="23" t="s">
        <v>147</v>
      </c>
      <c r="C142" s="20">
        <v>32.339791</v>
      </c>
      <c r="D142" s="20">
        <v>-20.631071</v>
      </c>
      <c r="E142" s="20">
        <v>-8.907381</v>
      </c>
      <c r="F142" s="50">
        <v>0.2634</v>
      </c>
      <c r="G142" s="50">
        <v>0.013400000000000023</v>
      </c>
      <c r="J142" s="23" t="s">
        <v>100</v>
      </c>
      <c r="K142" s="23"/>
      <c r="L142" s="20">
        <v>36.341273</v>
      </c>
      <c r="M142" s="20">
        <v>-5.534049</v>
      </c>
      <c r="N142" s="20">
        <v>-2.256322</v>
      </c>
      <c r="O142" s="50">
        <v>-0.072</v>
      </c>
      <c r="P142" s="50"/>
    </row>
    <row r="143" spans="2:16" ht="13.5">
      <c r="B143" s="23" t="s">
        <v>148</v>
      </c>
      <c r="C143" s="20">
        <v>32.791132</v>
      </c>
      <c r="D143" s="20">
        <v>-23.193319</v>
      </c>
      <c r="E143" s="20">
        <v>-9.544747</v>
      </c>
      <c r="F143" s="50">
        <v>0.2478</v>
      </c>
      <c r="G143" s="52">
        <v>0.2478</v>
      </c>
      <c r="J143" s="23" t="s">
        <v>101</v>
      </c>
      <c r="K143" s="23"/>
      <c r="L143" s="20">
        <v>37.358613</v>
      </c>
      <c r="M143" s="20">
        <v>-3.94924</v>
      </c>
      <c r="N143" s="20">
        <v>-1.177695</v>
      </c>
      <c r="O143" s="50">
        <v>-0.0855</v>
      </c>
      <c r="P143" s="50"/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 G66:G67 G86 G90:G96 G104:G109 G117:G118 G135:G142 G144:G9916 P66:P67 P86 P90:P96 P104:P109 P117:P118 P135:P142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5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43" t="s">
        <v>36</v>
      </c>
      <c r="F1" s="4"/>
    </row>
    <row r="2" spans="5:6" ht="13.5">
      <c r="E2" s="4" t="s">
        <v>39</v>
      </c>
      <c r="F2" s="4"/>
    </row>
    <row r="3" spans="5:6" ht="13.5">
      <c r="E3" s="4" t="s">
        <v>37</v>
      </c>
      <c r="F3" s="4"/>
    </row>
    <row r="4" spans="5:6" ht="13.5">
      <c r="E4" s="4" t="s">
        <v>40</v>
      </c>
      <c r="F4" s="4"/>
    </row>
    <row r="5" spans="5:6" ht="13.5">
      <c r="E5" s="44" t="s">
        <v>38</v>
      </c>
      <c r="F5" s="4"/>
    </row>
    <row r="6" ht="13.5"/>
    <row r="7" spans="3:5" ht="24">
      <c r="C7" s="63" t="s">
        <v>41</v>
      </c>
      <c r="D7" s="63"/>
      <c r="E7" s="63"/>
    </row>
    <row r="9" spans="2:6" ht="13.5">
      <c r="B9" s="4" t="s">
        <v>44</v>
      </c>
      <c r="C9" s="60" t="s">
        <v>48</v>
      </c>
      <c r="D9" s="60"/>
      <c r="E9" s="4" t="s">
        <v>3</v>
      </c>
      <c r="F9" s="36">
        <v>39164.32892361111</v>
      </c>
    </row>
    <row r="10" spans="2:4" ht="13.5">
      <c r="B10" s="4" t="s">
        <v>45</v>
      </c>
      <c r="C10" s="60" t="s">
        <v>49</v>
      </c>
      <c r="D10" s="60"/>
    </row>
    <row r="11" spans="2:4" ht="13.5">
      <c r="B11" s="4" t="s">
        <v>46</v>
      </c>
      <c r="C11" s="60" t="s">
        <v>50</v>
      </c>
      <c r="D11" s="60"/>
    </row>
    <row r="12" spans="2:4" ht="13.5">
      <c r="B12" s="4" t="s">
        <v>47</v>
      </c>
      <c r="C12" s="60" t="s">
        <v>51</v>
      </c>
      <c r="D12" s="60"/>
    </row>
    <row r="13" spans="2:8" ht="13.5">
      <c r="B13" s="61" t="s">
        <v>43</v>
      </c>
      <c r="C13" s="62"/>
      <c r="D13" s="62"/>
      <c r="E13" s="62"/>
      <c r="F13" s="62"/>
      <c r="G13" s="6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97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30"/>
      <c r="C35" s="31" t="s">
        <v>24</v>
      </c>
      <c r="D35" s="31" t="s">
        <v>25</v>
      </c>
      <c r="E35" s="31" t="s">
        <v>26</v>
      </c>
      <c r="F35" s="31" t="s">
        <v>27</v>
      </c>
      <c r="G35" s="31" t="s">
        <v>28</v>
      </c>
      <c r="H35" s="45"/>
    </row>
    <row r="36" spans="2:8" ht="13.5">
      <c r="B36" s="39" t="s">
        <v>34</v>
      </c>
      <c r="C36" s="34">
        <v>11</v>
      </c>
      <c r="D36" s="34">
        <v>0</v>
      </c>
      <c r="E36" s="34">
        <v>71</v>
      </c>
      <c r="F36" s="34">
        <v>82</v>
      </c>
      <c r="G36" s="35">
        <v>84.5360824742268</v>
      </c>
      <c r="H36" s="46"/>
    </row>
    <row r="37" spans="2:8" ht="13.5">
      <c r="B37" s="39" t="s">
        <v>35</v>
      </c>
      <c r="C37" s="34">
        <v>0</v>
      </c>
      <c r="D37" s="34"/>
      <c r="E37" s="34">
        <v>15</v>
      </c>
      <c r="F37" s="34">
        <v>15</v>
      </c>
      <c r="G37" s="35">
        <v>15.463917525773196</v>
      </c>
      <c r="H37" s="46"/>
    </row>
    <row r="38" spans="2:8" ht="13.5">
      <c r="B38" s="39" t="s">
        <v>29</v>
      </c>
      <c r="C38" s="34"/>
      <c r="D38" s="34"/>
      <c r="E38" s="34"/>
      <c r="F38" s="34"/>
      <c r="G38" s="34"/>
      <c r="H38" s="47"/>
    </row>
    <row r="39" spans="2:8" ht="13.5">
      <c r="B39" s="39" t="s">
        <v>30</v>
      </c>
      <c r="C39" s="34">
        <v>11</v>
      </c>
      <c r="D39" s="34">
        <v>0</v>
      </c>
      <c r="E39" s="34">
        <v>86</v>
      </c>
      <c r="F39" s="34">
        <v>97</v>
      </c>
      <c r="G39" s="35">
        <v>100</v>
      </c>
      <c r="H39" s="46"/>
    </row>
    <row r="41" spans="2:6" ht="13.5">
      <c r="B41" s="40"/>
      <c r="C41" s="39" t="s">
        <v>18</v>
      </c>
      <c r="D41" s="39" t="s">
        <v>19</v>
      </c>
      <c r="E41" s="39" t="s">
        <v>20</v>
      </c>
      <c r="F41" s="39" t="s">
        <v>21</v>
      </c>
    </row>
    <row r="42" spans="2:6" ht="13.5">
      <c r="B42" s="39" t="s">
        <v>11</v>
      </c>
      <c r="C42" s="32">
        <v>0.1433038555465309</v>
      </c>
      <c r="D42" s="32">
        <v>0.05999063626283174</v>
      </c>
      <c r="E42" s="32">
        <v>0.2412098377429146</v>
      </c>
      <c r="F42" s="41">
        <v>0.26513731292367737</v>
      </c>
    </row>
    <row r="43" spans="2:6" ht="13.5">
      <c r="B43" s="39" t="s">
        <v>12</v>
      </c>
      <c r="C43" s="32">
        <v>-0.05151390451176496</v>
      </c>
      <c r="D43" s="32">
        <v>-0.15581853342827667</v>
      </c>
      <c r="E43" s="32">
        <v>-0.035160975859973576</v>
      </c>
      <c r="F43" s="41">
        <v>-0.08554572573530703</v>
      </c>
    </row>
    <row r="44" spans="2:6" ht="13.5">
      <c r="B44" s="39" t="s">
        <v>13</v>
      </c>
      <c r="C44" s="32">
        <v>0.19481776005829587</v>
      </c>
      <c r="D44" s="32">
        <v>0.21580916969110842</v>
      </c>
      <c r="E44" s="32">
        <v>0.2763708136028882</v>
      </c>
      <c r="F44" s="41">
        <v>0.3506830386589844</v>
      </c>
    </row>
    <row r="45" spans="2:6" ht="13.5">
      <c r="B45" s="40"/>
      <c r="C45" s="33"/>
      <c r="D45" s="33"/>
      <c r="E45" s="33"/>
      <c r="F45" s="42"/>
    </row>
    <row r="46" spans="2:6" ht="13.5">
      <c r="B46" s="39" t="s">
        <v>16</v>
      </c>
      <c r="C46" s="32">
        <v>0.06499334918142222</v>
      </c>
      <c r="D46" s="32">
        <v>-0.015709800446860444</v>
      </c>
      <c r="E46" s="32">
        <v>0.110984282359506</v>
      </c>
      <c r="F46" s="41">
        <v>0.13837731958762883</v>
      </c>
    </row>
    <row r="47" spans="2:6" ht="13.5">
      <c r="B47" s="39" t="s">
        <v>22</v>
      </c>
      <c r="C47" s="32">
        <v>0.08109987084868646</v>
      </c>
      <c r="D47" s="32">
        <v>0.048568313418227094</v>
      </c>
      <c r="E47" s="32">
        <v>0.1389873737187041</v>
      </c>
      <c r="F47" s="41">
        <v>0.1680879536825512</v>
      </c>
    </row>
    <row r="48" spans="2:6" ht="13.5">
      <c r="B48" s="39" t="s">
        <v>23</v>
      </c>
      <c r="C48" s="32">
        <v>0.048760276752697736</v>
      </c>
      <c r="D48" s="32">
        <v>0.04619614816492451</v>
      </c>
      <c r="E48" s="32">
        <v>0.0841005087473286</v>
      </c>
      <c r="F48" s="41">
        <v>0.09590523698026385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99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10</v>
      </c>
      <c r="F1" t="s">
        <v>17</v>
      </c>
      <c r="G1">
        <v>97</v>
      </c>
    </row>
    <row r="2" spans="2:3" ht="12.75">
      <c r="B2">
        <v>-0.25</v>
      </c>
      <c r="C2">
        <f>MAX(GaussDistr_1)-1</f>
        <v>10</v>
      </c>
    </row>
    <row r="3" spans="1:16" ht="12.75">
      <c r="A3" t="str">
        <f>"-3s"</f>
        <v>-3s</v>
      </c>
      <c r="B3">
        <v>-0.14933839135316274</v>
      </c>
      <c r="C3">
        <f aca="true" t="shared" si="0" ref="C3:C33">NORMDIST(B3,AveDev3D_0,StandardDev3D_0,FALSE)*NumPoints_7*I3</f>
        <v>0.08597785919159719</v>
      </c>
      <c r="D3">
        <v>0</v>
      </c>
      <c r="F3" t="s">
        <v>14</v>
      </c>
      <c r="G3">
        <v>15</v>
      </c>
      <c r="I3">
        <f>B5-B4</f>
        <v>0.019181047396052753</v>
      </c>
      <c r="N3">
        <v>0.25</v>
      </c>
      <c r="O3">
        <v>-0.25</v>
      </c>
      <c r="P3">
        <v>0.13837731958762883</v>
      </c>
    </row>
    <row r="4" spans="1:16" ht="12.75">
      <c r="B4">
        <v>-0.13015734395710993</v>
      </c>
      <c r="C4">
        <f t="shared" si="0"/>
        <v>0.15355976070981114</v>
      </c>
      <c r="D4">
        <v>0</v>
      </c>
      <c r="F4" t="s">
        <v>15</v>
      </c>
      <c r="G4">
        <v>5</v>
      </c>
      <c r="I4">
        <f>I3</f>
        <v>0.019181047396052753</v>
      </c>
      <c r="N4">
        <v>0.25</v>
      </c>
      <c r="O4">
        <v>-0.25</v>
      </c>
      <c r="P4">
        <v>0.13837731958762883</v>
      </c>
    </row>
    <row r="5" spans="1:16" ht="12.75">
      <c r="B5">
        <v>-0.11097629656105717</v>
      </c>
      <c r="C5">
        <f t="shared" si="0"/>
        <v>0.26350960313350075</v>
      </c>
      <c r="D5">
        <v>0</v>
      </c>
      <c r="I5">
        <f>I4</f>
        <v>0.019181047396052753</v>
      </c>
      <c r="N5">
        <v>0.25</v>
      </c>
      <c r="O5">
        <v>-0.25</v>
      </c>
      <c r="P5">
        <v>0.13837731958762883</v>
      </c>
    </row>
    <row r="6" spans="1:16" ht="12.75">
      <c r="B6">
        <v>-0.09179524916500437</v>
      </c>
      <c r="C6">
        <f t="shared" si="0"/>
        <v>0.43445388771995197</v>
      </c>
      <c r="D6">
        <v>1</v>
      </c>
      <c r="I6">
        <f aca="true" t="shared" si="1" ref="I6:I33">I5</f>
        <v>0.019181047396052753</v>
      </c>
      <c r="N6">
        <v>0.25</v>
      </c>
      <c r="O6">
        <v>-0.25</v>
      </c>
      <c r="P6">
        <v>0.13837731958762883</v>
      </c>
    </row>
    <row r="7" spans="1:16" ht="12.75">
      <c r="B7">
        <v>-0.07261420176895161</v>
      </c>
      <c r="C7">
        <f t="shared" si="0"/>
        <v>0.6882071012168897</v>
      </c>
      <c r="D7">
        <v>1</v>
      </c>
      <c r="I7">
        <f t="shared" si="1"/>
        <v>0.019181047396052753</v>
      </c>
      <c r="N7">
        <v>0.25</v>
      </c>
      <c r="O7">
        <v>-0.25</v>
      </c>
      <c r="P7">
        <v>0.13837731958762883</v>
      </c>
    </row>
    <row r="8" spans="1:16" ht="12.75">
      <c r="A8" t="str">
        <f>"-2s"</f>
        <v>-2s</v>
      </c>
      <c r="B8">
        <v>-0.05343315437289886</v>
      </c>
      <c r="C8">
        <f t="shared" si="0"/>
        <v>1.0474247503558474</v>
      </c>
      <c r="D8">
        <v>1</v>
      </c>
      <c r="I8">
        <f t="shared" si="1"/>
        <v>0.019181047396052753</v>
      </c>
      <c r="N8">
        <v>0.25</v>
      </c>
      <c r="O8">
        <v>-0.25</v>
      </c>
      <c r="P8">
        <v>0.13837731958762883</v>
      </c>
    </row>
    <row r="9" spans="1:16" ht="12.75">
      <c r="B9">
        <v>-0.03425210697684611</v>
      </c>
      <c r="C9">
        <f t="shared" si="0"/>
        <v>1.5316330710373451</v>
      </c>
      <c r="D9">
        <v>5</v>
      </c>
      <c r="I9">
        <f t="shared" si="1"/>
        <v>0.019181047396052753</v>
      </c>
      <c r="N9">
        <v>0.25</v>
      </c>
      <c r="O9">
        <v>-0.25</v>
      </c>
      <c r="P9">
        <v>0.13837731958762883</v>
      </c>
    </row>
    <row r="10" spans="1:16" ht="12.75">
      <c r="B10">
        <v>-0.015071059580793328</v>
      </c>
      <c r="C10">
        <f t="shared" si="0"/>
        <v>2.1518641927814355</v>
      </c>
      <c r="D10">
        <v>3</v>
      </c>
      <c r="I10">
        <f t="shared" si="1"/>
        <v>0.019181047396052753</v>
      </c>
      <c r="N10">
        <v>0.25</v>
      </c>
      <c r="O10">
        <v>-0.25</v>
      </c>
      <c r="P10">
        <v>0.13837731958762883</v>
      </c>
    </row>
    <row r="11" spans="1:16" ht="12.75">
      <c r="B11">
        <v>0.004109987815259453</v>
      </c>
      <c r="C11">
        <f t="shared" si="0"/>
        <v>2.904712833333448</v>
      </c>
      <c r="D11">
        <v>5</v>
      </c>
      <c r="I11">
        <f t="shared" si="1"/>
        <v>0.019181047396052753</v>
      </c>
      <c r="N11">
        <v>0.25</v>
      </c>
      <c r="O11">
        <v>-0.25</v>
      </c>
      <c r="P11">
        <v>0.13837731958762883</v>
      </c>
    </row>
    <row r="12" spans="1:16" ht="12.75">
      <c r="B12">
        <v>0.023291035211312233</v>
      </c>
      <c r="C12">
        <f t="shared" si="0"/>
        <v>3.7672094666743288</v>
      </c>
      <c r="D12">
        <v>4</v>
      </c>
      <c r="I12">
        <f t="shared" si="1"/>
        <v>0.019181047396052753</v>
      </c>
      <c r="N12">
        <v>0.25</v>
      </c>
      <c r="O12">
        <v>-0.25</v>
      </c>
      <c r="P12">
        <v>0.13837731958762883</v>
      </c>
    </row>
    <row r="13" spans="1:16" ht="12.75">
      <c r="B13">
        <v>0.042472082607364986</v>
      </c>
      <c r="C13">
        <f t="shared" si="0"/>
        <v>4.694232055671376</v>
      </c>
      <c r="D13">
        <v>2</v>
      </c>
      <c r="I13">
        <f t="shared" si="1"/>
        <v>0.019181047396052753</v>
      </c>
      <c r="N13">
        <v>0.25</v>
      </c>
      <c r="O13">
        <v>-0.25</v>
      </c>
      <c r="P13">
        <v>0.13837731958762883</v>
      </c>
    </row>
    <row r="14" spans="1:16" ht="12.75">
      <c r="B14">
        <v>0.06165313000341775</v>
      </c>
      <c r="C14">
        <f t="shared" si="0"/>
        <v>5.620016123572759</v>
      </c>
      <c r="D14">
        <v>8</v>
      </c>
      <c r="I14">
        <f t="shared" si="1"/>
        <v>0.019181047396052753</v>
      </c>
      <c r="N14">
        <v>0.25</v>
      </c>
      <c r="O14">
        <v>-0.25</v>
      </c>
      <c r="P14">
        <v>0.13837731958762883</v>
      </c>
    </row>
    <row r="15" spans="1:16" ht="12.75">
      <c r="B15">
        <v>0.08083417739947053</v>
      </c>
      <c r="C15">
        <f t="shared" si="0"/>
        <v>6.4645572961009075</v>
      </c>
      <c r="D15">
        <v>3</v>
      </c>
      <c r="I15">
        <f t="shared" si="1"/>
        <v>0.019181047396052753</v>
      </c>
      <c r="N15">
        <v>0.25</v>
      </c>
      <c r="O15">
        <v>-0.25</v>
      </c>
      <c r="P15">
        <v>0.13837731958762883</v>
      </c>
    </row>
    <row r="16" spans="1:16" ht="12.75">
      <c r="B16">
        <v>0.1000152247955233</v>
      </c>
      <c r="C16">
        <f t="shared" si="0"/>
        <v>7.144440721884465</v>
      </c>
      <c r="D16">
        <v>4</v>
      </c>
      <c r="I16">
        <f t="shared" si="1"/>
        <v>0.019181047396052753</v>
      </c>
      <c r="N16">
        <v>0.25</v>
      </c>
      <c r="O16">
        <v>-0.25</v>
      </c>
      <c r="P16">
        <v>0.13837731958762883</v>
      </c>
    </row>
    <row r="17" spans="1:16" ht="12.75">
      <c r="B17">
        <v>0.11919627219157607</v>
      </c>
      <c r="C17">
        <f t="shared" si="0"/>
        <v>7.586228263123838</v>
      </c>
      <c r="D17">
        <v>4</v>
      </c>
      <c r="I17">
        <f t="shared" si="1"/>
        <v>0.019181047396052753</v>
      </c>
      <c r="N17">
        <v>0.25</v>
      </c>
      <c r="O17">
        <v>-0.25</v>
      </c>
      <c r="P17">
        <v>0.13837731958762883</v>
      </c>
    </row>
    <row r="18" spans="1:16" ht="12.75">
      <c r="A18" t="str">
        <f>"0"</f>
        <v>0</v>
      </c>
      <c r="B18">
        <v>0.13837731958762883</v>
      </c>
      <c r="C18">
        <f t="shared" si="0"/>
        <v>7.739480239787786</v>
      </c>
      <c r="D18">
        <v>8</v>
      </c>
      <c r="I18">
        <f t="shared" si="1"/>
        <v>0.019181047396052753</v>
      </c>
      <c r="N18">
        <v>0.25</v>
      </c>
      <c r="O18">
        <v>-0.25</v>
      </c>
      <c r="P18">
        <v>0.13837731958762883</v>
      </c>
    </row>
    <row r="19" spans="1:16" ht="12.75">
      <c r="B19">
        <v>0.1575583669836816</v>
      </c>
      <c r="C19">
        <f t="shared" si="0"/>
        <v>7.586228263123836</v>
      </c>
      <c r="D19">
        <v>10</v>
      </c>
      <c r="I19">
        <f t="shared" si="1"/>
        <v>0.019181047396052753</v>
      </c>
      <c r="N19">
        <v>0.25</v>
      </c>
      <c r="O19">
        <v>-0.25</v>
      </c>
      <c r="P19">
        <v>0.13837731958762883</v>
      </c>
    </row>
    <row r="20" spans="1:16" ht="12.75">
      <c r="B20">
        <v>0.17673941437973437</v>
      </c>
      <c r="C20">
        <f t="shared" si="0"/>
        <v>7.144440721884465</v>
      </c>
      <c r="D20">
        <v>7</v>
      </c>
      <c r="I20">
        <f t="shared" si="1"/>
        <v>0.019181047396052753</v>
      </c>
      <c r="N20">
        <v>0.25</v>
      </c>
      <c r="O20">
        <v>-0.25</v>
      </c>
      <c r="P20">
        <v>0.13837731958762883</v>
      </c>
    </row>
    <row r="21" spans="1:16" ht="12.75">
      <c r="B21">
        <v>0.19592046177578715</v>
      </c>
      <c r="C21">
        <f t="shared" si="0"/>
        <v>6.4645572961009075</v>
      </c>
      <c r="D21">
        <v>5</v>
      </c>
      <c r="I21">
        <f t="shared" si="1"/>
        <v>0.019181047396052753</v>
      </c>
      <c r="N21">
        <v>0.25</v>
      </c>
      <c r="O21">
        <v>-0.25</v>
      </c>
      <c r="P21">
        <v>0.13837731958762883</v>
      </c>
    </row>
    <row r="22" spans="1:16" ht="12.75">
      <c r="B22">
        <v>0.2151015091718399</v>
      </c>
      <c r="C22">
        <f t="shared" si="0"/>
        <v>5.620016123572761</v>
      </c>
      <c r="D22">
        <v>4</v>
      </c>
      <c r="I22">
        <f t="shared" si="1"/>
        <v>0.019181047396052753</v>
      </c>
      <c r="N22">
        <v>0.25</v>
      </c>
      <c r="O22">
        <v>-0.25</v>
      </c>
      <c r="P22">
        <v>0.13837731958762883</v>
      </c>
    </row>
    <row r="23" spans="1:16" ht="12.75">
      <c r="B23">
        <v>0.23428255656789268</v>
      </c>
      <c r="C23">
        <f t="shared" si="0"/>
        <v>4.694232055671376</v>
      </c>
      <c r="D23">
        <v>11</v>
      </c>
      <c r="I23">
        <f t="shared" si="1"/>
        <v>0.019181047396052753</v>
      </c>
      <c r="N23">
        <v>0.25</v>
      </c>
      <c r="O23">
        <v>-0.25</v>
      </c>
      <c r="P23">
        <v>0.13837731958762883</v>
      </c>
    </row>
    <row r="24" spans="1:16" ht="12.75">
      <c r="B24">
        <v>0.2534636039639454</v>
      </c>
      <c r="C24">
        <f t="shared" si="0"/>
        <v>3.767209466674329</v>
      </c>
      <c r="D24">
        <v>11</v>
      </c>
      <c r="I24">
        <f t="shared" si="1"/>
        <v>0.019181047396052753</v>
      </c>
      <c r="N24">
        <v>0.25</v>
      </c>
      <c r="O24">
        <v>-0.25</v>
      </c>
      <c r="P24">
        <v>0.13837731958762883</v>
      </c>
    </row>
    <row r="25" spans="1:16" ht="12.75">
      <c r="B25">
        <v>0.2726446513599982</v>
      </c>
      <c r="C25">
        <f t="shared" si="0"/>
        <v>2.904712833333448</v>
      </c>
      <c r="D25">
        <v>0</v>
      </c>
      <c r="I25">
        <f t="shared" si="1"/>
        <v>0.019181047396052753</v>
      </c>
      <c r="N25">
        <v>0.25</v>
      </c>
      <c r="O25">
        <v>-0.25</v>
      </c>
      <c r="P25">
        <v>0.13837731958762883</v>
      </c>
    </row>
    <row r="26" spans="1:16" ht="12.75">
      <c r="B26">
        <v>0.291825698756051</v>
      </c>
      <c r="C26">
        <f t="shared" si="0"/>
        <v>2.151864192781435</v>
      </c>
      <c r="D26">
        <v>0</v>
      </c>
      <c r="I26">
        <f t="shared" si="1"/>
        <v>0.019181047396052753</v>
      </c>
      <c r="N26">
        <v>0.25</v>
      </c>
      <c r="O26">
        <v>-0.25</v>
      </c>
      <c r="P26">
        <v>0.13837731958762883</v>
      </c>
    </row>
    <row r="27" spans="1:16" ht="12.75">
      <c r="B27">
        <v>0.3110067461521038</v>
      </c>
      <c r="C27">
        <f t="shared" si="0"/>
        <v>1.5316330710373451</v>
      </c>
      <c r="D27">
        <v>0</v>
      </c>
      <c r="I27">
        <f t="shared" si="1"/>
        <v>0.019181047396052753</v>
      </c>
      <c r="N27">
        <v>0.25</v>
      </c>
      <c r="O27">
        <v>-0.25</v>
      </c>
      <c r="P27">
        <v>0.13837731958762883</v>
      </c>
    </row>
    <row r="28" spans="1:16" ht="12.75">
      <c r="A28" t="str">
        <f>"2s"</f>
        <v>2s</v>
      </c>
      <c r="B28">
        <v>0.3301877935481565</v>
      </c>
      <c r="C28">
        <f t="shared" si="0"/>
        <v>1.0474247503558474</v>
      </c>
      <c r="D28">
        <v>0</v>
      </c>
      <c r="I28">
        <f t="shared" si="1"/>
        <v>0.019181047396052753</v>
      </c>
      <c r="N28">
        <v>0.25</v>
      </c>
      <c r="O28">
        <v>-0.25</v>
      </c>
      <c r="P28">
        <v>0.13837731958762883</v>
      </c>
    </row>
    <row r="29" spans="1:16" ht="12.75">
      <c r="B29">
        <v>0.3493688409442093</v>
      </c>
      <c r="C29">
        <f t="shared" si="0"/>
        <v>0.6882071012168897</v>
      </c>
      <c r="D29">
        <v>0</v>
      </c>
      <c r="I29">
        <f t="shared" si="1"/>
        <v>0.019181047396052753</v>
      </c>
      <c r="N29">
        <v>0.25</v>
      </c>
      <c r="O29">
        <v>-0.25</v>
      </c>
      <c r="P29">
        <v>0.13837731958762883</v>
      </c>
    </row>
    <row r="30" spans="1:16" ht="12.75">
      <c r="B30">
        <v>0.36854988834026203</v>
      </c>
      <c r="C30">
        <f t="shared" si="0"/>
        <v>0.43445388771995197</v>
      </c>
      <c r="D30">
        <v>0</v>
      </c>
      <c r="I30">
        <f t="shared" si="1"/>
        <v>0.019181047396052753</v>
      </c>
      <c r="N30">
        <v>0.25</v>
      </c>
      <c r="O30">
        <v>-0.25</v>
      </c>
      <c r="P30">
        <v>0.13837731958762883</v>
      </c>
    </row>
    <row r="31" spans="1:16" ht="12.75">
      <c r="B31">
        <v>0.38773093573631484</v>
      </c>
      <c r="C31">
        <f t="shared" si="0"/>
        <v>0.26350960313350075</v>
      </c>
      <c r="D31">
        <v>0</v>
      </c>
      <c r="I31">
        <f t="shared" si="1"/>
        <v>0.019181047396052753</v>
      </c>
      <c r="N31">
        <v>0.25</v>
      </c>
      <c r="O31">
        <v>-0.25</v>
      </c>
      <c r="P31">
        <v>0.13837731958762883</v>
      </c>
    </row>
    <row r="32" spans="1:16" ht="12.75">
      <c r="B32">
        <v>0.4069119831323676</v>
      </c>
      <c r="C32">
        <f t="shared" si="0"/>
        <v>0.15355976070981114</v>
      </c>
      <c r="D32">
        <v>0</v>
      </c>
      <c r="I32">
        <f t="shared" si="1"/>
        <v>0.019181047396052753</v>
      </c>
      <c r="N32">
        <v>0.25</v>
      </c>
      <c r="O32">
        <v>-0.25</v>
      </c>
      <c r="P32">
        <v>0.13837731958762883</v>
      </c>
    </row>
    <row r="33" spans="1:16" ht="12.75">
      <c r="A33" t="str">
        <f>"3s"</f>
        <v>3s</v>
      </c>
      <c r="B33">
        <v>0.4260930305284204</v>
      </c>
      <c r="C33">
        <f t="shared" si="0"/>
        <v>0.08597785919159719</v>
      </c>
      <c r="D33">
        <v>0</v>
      </c>
      <c r="I33">
        <f t="shared" si="1"/>
        <v>0.019181047396052753</v>
      </c>
      <c r="N33">
        <v>0.25</v>
      </c>
      <c r="O33">
        <v>-0.25</v>
      </c>
      <c r="P33">
        <v>0.13837731958762883</v>
      </c>
    </row>
    <row r="34" spans="14:16" ht="12.75">
      <c r="N34">
        <v>0.25</v>
      </c>
      <c r="O34">
        <v>-0.25</v>
      </c>
      <c r="P34">
        <v>0.13837731958762883</v>
      </c>
    </row>
    <row r="35" spans="14:16" ht="12.75">
      <c r="N35">
        <v>0.25</v>
      </c>
      <c r="O35">
        <v>-0.25</v>
      </c>
      <c r="P35">
        <v>0.13837731958762883</v>
      </c>
    </row>
    <row r="36" spans="14:16" ht="12.75">
      <c r="N36">
        <v>0.25</v>
      </c>
      <c r="O36">
        <v>-0.25</v>
      </c>
      <c r="P36">
        <v>0.13837731958762883</v>
      </c>
    </row>
    <row r="37" spans="14:16" ht="12.75">
      <c r="N37">
        <v>0.25</v>
      </c>
      <c r="O37">
        <v>-0.25</v>
      </c>
      <c r="P37">
        <v>0.13837731958762883</v>
      </c>
    </row>
    <row r="38" spans="14:16" ht="12.75">
      <c r="N38">
        <v>0.25</v>
      </c>
      <c r="O38">
        <v>-0.25</v>
      </c>
      <c r="P38">
        <v>0.13837731958762883</v>
      </c>
    </row>
    <row r="39" spans="14:16" ht="12.75">
      <c r="N39">
        <v>0.25</v>
      </c>
      <c r="O39">
        <v>-0.25</v>
      </c>
      <c r="P39">
        <v>0.13837731958762883</v>
      </c>
    </row>
    <row r="40" spans="14:16" ht="12.75">
      <c r="N40">
        <v>0.25</v>
      </c>
      <c r="O40">
        <v>-0.25</v>
      </c>
      <c r="P40">
        <v>0.13837731958762883</v>
      </c>
    </row>
    <row r="41" spans="14:16" ht="12.75">
      <c r="N41">
        <v>0.25</v>
      </c>
      <c r="O41">
        <v>-0.25</v>
      </c>
      <c r="P41">
        <v>0.13837731958762883</v>
      </c>
    </row>
    <row r="42" spans="14:16" ht="12.75">
      <c r="N42">
        <v>0.25</v>
      </c>
      <c r="O42">
        <v>-0.25</v>
      </c>
      <c r="P42">
        <v>0.13837731958762883</v>
      </c>
    </row>
    <row r="43" spans="14:16" ht="12.75">
      <c r="N43">
        <v>0.25</v>
      </c>
      <c r="O43">
        <v>-0.25</v>
      </c>
      <c r="P43">
        <v>0.13837731958762883</v>
      </c>
    </row>
    <row r="44" spans="14:16" ht="12.75">
      <c r="N44">
        <v>0.25</v>
      </c>
      <c r="O44">
        <v>-0.25</v>
      </c>
      <c r="P44">
        <v>0.13837731958762883</v>
      </c>
    </row>
    <row r="45" spans="14:16" ht="12.75">
      <c r="N45">
        <v>0.25</v>
      </c>
      <c r="O45">
        <v>-0.25</v>
      </c>
      <c r="P45">
        <v>0.13837731958762883</v>
      </c>
    </row>
    <row r="46" spans="14:16" ht="12.75">
      <c r="N46">
        <v>0.25</v>
      </c>
      <c r="O46">
        <v>-0.25</v>
      </c>
      <c r="P46">
        <v>0.13837731958762883</v>
      </c>
    </row>
    <row r="47" spans="14:16" ht="12.75">
      <c r="N47">
        <v>0.25</v>
      </c>
      <c r="O47">
        <v>-0.25</v>
      </c>
      <c r="P47">
        <v>0.13837731958762883</v>
      </c>
    </row>
    <row r="48" spans="14:16" ht="12.75">
      <c r="N48">
        <v>0.25</v>
      </c>
      <c r="O48">
        <v>-0.25</v>
      </c>
      <c r="P48">
        <v>0.13837731958762883</v>
      </c>
    </row>
    <row r="49" spans="14:16" ht="12.75">
      <c r="N49">
        <v>0.25</v>
      </c>
      <c r="O49">
        <v>-0.25</v>
      </c>
      <c r="P49">
        <v>0.13837731958762883</v>
      </c>
    </row>
    <row r="50" spans="14:16" ht="12.75">
      <c r="N50">
        <v>0.25</v>
      </c>
      <c r="O50">
        <v>-0.25</v>
      </c>
      <c r="P50">
        <v>0.13837731958762883</v>
      </c>
    </row>
    <row r="51" spans="14:16" ht="12.75">
      <c r="N51">
        <v>0.25</v>
      </c>
      <c r="O51">
        <v>-0.25</v>
      </c>
      <c r="P51">
        <v>0.13837731958762883</v>
      </c>
    </row>
    <row r="52" spans="14:16" ht="12.75">
      <c r="N52">
        <v>0.25</v>
      </c>
      <c r="O52">
        <v>-0.25</v>
      </c>
      <c r="P52">
        <v>0.13837731958762883</v>
      </c>
    </row>
    <row r="53" spans="14:16" ht="12.75">
      <c r="N53">
        <v>0.25</v>
      </c>
      <c r="O53">
        <v>-0.25</v>
      </c>
      <c r="P53">
        <v>0.13837731958762883</v>
      </c>
    </row>
    <row r="54" spans="14:16" ht="12.75">
      <c r="N54">
        <v>0.25</v>
      </c>
      <c r="O54">
        <v>-0.25</v>
      </c>
      <c r="P54">
        <v>0.13837731958762883</v>
      </c>
    </row>
    <row r="55" spans="14:16" ht="12.75">
      <c r="N55">
        <v>0.25</v>
      </c>
      <c r="O55">
        <v>-0.25</v>
      </c>
      <c r="P55">
        <v>0.13837731958762883</v>
      </c>
    </row>
    <row r="56" spans="14:16" ht="12.75">
      <c r="N56">
        <v>0.25</v>
      </c>
      <c r="O56">
        <v>-0.25</v>
      </c>
      <c r="P56">
        <v>0.13837731958762883</v>
      </c>
    </row>
    <row r="57" spans="14:16" ht="12.75">
      <c r="N57">
        <v>0.25</v>
      </c>
      <c r="O57">
        <v>-0.25</v>
      </c>
      <c r="P57">
        <v>0.13837731958762883</v>
      </c>
    </row>
    <row r="58" spans="14:16" ht="12.75">
      <c r="N58">
        <v>0.25</v>
      </c>
      <c r="O58">
        <v>-0.25</v>
      </c>
      <c r="P58">
        <v>0.13837731958762883</v>
      </c>
    </row>
    <row r="59" spans="14:16" ht="12.75">
      <c r="N59">
        <v>0.25</v>
      </c>
      <c r="O59">
        <v>-0.25</v>
      </c>
      <c r="P59">
        <v>0.13837731958762883</v>
      </c>
    </row>
    <row r="60" spans="14:16" ht="12.75">
      <c r="N60">
        <v>0.25</v>
      </c>
      <c r="O60">
        <v>-0.25</v>
      </c>
      <c r="P60">
        <v>0.13837731958762883</v>
      </c>
    </row>
    <row r="61" spans="14:16" ht="12.75">
      <c r="N61">
        <v>0.25</v>
      </c>
      <c r="O61">
        <v>-0.25</v>
      </c>
      <c r="P61">
        <v>0.13837731958762883</v>
      </c>
    </row>
    <row r="62" spans="14:16" ht="12.75">
      <c r="N62">
        <v>0.25</v>
      </c>
      <c r="O62">
        <v>-0.25</v>
      </c>
      <c r="P62">
        <v>0.13837731958762883</v>
      </c>
    </row>
    <row r="63" spans="14:16" ht="12.75">
      <c r="N63">
        <v>0.25</v>
      </c>
      <c r="O63">
        <v>-0.25</v>
      </c>
      <c r="P63">
        <v>0.13837731958762883</v>
      </c>
    </row>
    <row r="64" spans="14:16" ht="12.75">
      <c r="N64">
        <v>0.25</v>
      </c>
      <c r="O64">
        <v>-0.25</v>
      </c>
      <c r="P64">
        <v>0.13837731958762883</v>
      </c>
    </row>
    <row r="65" spans="14:16" ht="12.75">
      <c r="N65">
        <v>0.25</v>
      </c>
      <c r="O65">
        <v>-0.25</v>
      </c>
      <c r="P65">
        <v>0.13837731958762883</v>
      </c>
    </row>
    <row r="66" spans="14:16" ht="12.75">
      <c r="N66">
        <v>0.25</v>
      </c>
      <c r="O66">
        <v>-0.25</v>
      </c>
      <c r="P66">
        <v>0.13837731958762883</v>
      </c>
    </row>
    <row r="67" spans="14:16" ht="12.75">
      <c r="N67">
        <v>0.25</v>
      </c>
      <c r="O67">
        <v>-0.25</v>
      </c>
      <c r="P67">
        <v>0.13837731958762883</v>
      </c>
    </row>
    <row r="68" spans="14:16" ht="12.75">
      <c r="N68">
        <v>0.25</v>
      </c>
      <c r="O68">
        <v>-0.25</v>
      </c>
      <c r="P68">
        <v>0.13837731958762883</v>
      </c>
    </row>
    <row r="69" spans="14:16" ht="12.75">
      <c r="N69">
        <v>0.25</v>
      </c>
      <c r="O69">
        <v>-0.25</v>
      </c>
      <c r="P69">
        <v>0.13837731958762883</v>
      </c>
    </row>
    <row r="70" spans="14:16" ht="12.75">
      <c r="N70">
        <v>0.25</v>
      </c>
      <c r="O70">
        <v>-0.25</v>
      </c>
      <c r="P70">
        <v>0.13837731958762883</v>
      </c>
    </row>
    <row r="71" spans="14:16" ht="12.75">
      <c r="N71">
        <v>0.25</v>
      </c>
      <c r="O71">
        <v>-0.25</v>
      </c>
      <c r="P71">
        <v>0.13837731958762883</v>
      </c>
    </row>
    <row r="72" spans="14:16" ht="12.75">
      <c r="N72">
        <v>0.25</v>
      </c>
      <c r="O72">
        <v>-0.25</v>
      </c>
      <c r="P72">
        <v>0.13837731958762883</v>
      </c>
    </row>
    <row r="73" spans="14:16" ht="12.75">
      <c r="N73">
        <v>0.25</v>
      </c>
      <c r="O73">
        <v>-0.25</v>
      </c>
      <c r="P73">
        <v>0.13837731958762883</v>
      </c>
    </row>
    <row r="74" spans="14:16" ht="12.75">
      <c r="N74">
        <v>0.25</v>
      </c>
      <c r="O74">
        <v>-0.25</v>
      </c>
      <c r="P74">
        <v>0.13837731958762883</v>
      </c>
    </row>
    <row r="75" spans="14:16" ht="12.75">
      <c r="N75">
        <v>0.25</v>
      </c>
      <c r="O75">
        <v>-0.25</v>
      </c>
      <c r="P75">
        <v>0.13837731958762883</v>
      </c>
    </row>
    <row r="76" spans="14:16" ht="12.75">
      <c r="N76">
        <v>0.25</v>
      </c>
      <c r="O76">
        <v>-0.25</v>
      </c>
      <c r="P76">
        <v>0.13837731958762883</v>
      </c>
    </row>
    <row r="77" spans="14:16" ht="12.75">
      <c r="N77">
        <v>0.25</v>
      </c>
      <c r="O77">
        <v>-0.25</v>
      </c>
      <c r="P77">
        <v>0.13837731958762883</v>
      </c>
    </row>
    <row r="78" spans="14:16" ht="12.75">
      <c r="N78">
        <v>0.25</v>
      </c>
      <c r="O78">
        <v>-0.25</v>
      </c>
      <c r="P78">
        <v>0.13837731958762883</v>
      </c>
    </row>
    <row r="79" spans="14:16" ht="12.75">
      <c r="N79">
        <v>0.25</v>
      </c>
      <c r="O79">
        <v>-0.25</v>
      </c>
      <c r="P79">
        <v>0.13837731958762883</v>
      </c>
    </row>
    <row r="80" spans="14:16" ht="12.75">
      <c r="N80">
        <v>0.25</v>
      </c>
      <c r="O80">
        <v>-0.25</v>
      </c>
      <c r="P80">
        <v>0.13837731958762883</v>
      </c>
    </row>
    <row r="81" spans="14:16" ht="12.75">
      <c r="N81">
        <v>0.25</v>
      </c>
      <c r="O81">
        <v>-0.25</v>
      </c>
      <c r="P81">
        <v>0.13837731958762883</v>
      </c>
    </row>
    <row r="82" spans="14:16" ht="12.75">
      <c r="N82">
        <v>0.25</v>
      </c>
      <c r="O82">
        <v>-0.25</v>
      </c>
      <c r="P82">
        <v>0.13837731958762883</v>
      </c>
    </row>
    <row r="83" spans="14:16" ht="12.75">
      <c r="N83">
        <v>0.25</v>
      </c>
      <c r="O83">
        <v>-0.25</v>
      </c>
      <c r="P83">
        <v>0.13837731958762883</v>
      </c>
    </row>
    <row r="84" spans="14:16" ht="12.75">
      <c r="N84">
        <v>0.25</v>
      </c>
      <c r="O84">
        <v>-0.25</v>
      </c>
      <c r="P84">
        <v>0.13837731958762883</v>
      </c>
    </row>
    <row r="85" spans="14:16" ht="12.75">
      <c r="N85">
        <v>0.25</v>
      </c>
      <c r="O85">
        <v>-0.25</v>
      </c>
      <c r="P85">
        <v>0.13837731958762883</v>
      </c>
    </row>
    <row r="86" spans="14:16" ht="12.75">
      <c r="N86">
        <v>0.25</v>
      </c>
      <c r="O86">
        <v>-0.25</v>
      </c>
      <c r="P86">
        <v>0.13837731958762883</v>
      </c>
    </row>
    <row r="87" spans="14:16" ht="12.75">
      <c r="N87">
        <v>0.25</v>
      </c>
      <c r="O87">
        <v>-0.25</v>
      </c>
      <c r="P87">
        <v>0.13837731958762883</v>
      </c>
    </row>
    <row r="88" spans="14:16" ht="12.75">
      <c r="N88">
        <v>0.25</v>
      </c>
      <c r="O88">
        <v>-0.25</v>
      </c>
      <c r="P88">
        <v>0.13837731958762883</v>
      </c>
    </row>
    <row r="89" spans="14:16" ht="12.75">
      <c r="N89">
        <v>0.25</v>
      </c>
      <c r="O89">
        <v>-0.25</v>
      </c>
      <c r="P89">
        <v>0.13837731958762883</v>
      </c>
    </row>
    <row r="90" spans="14:16" ht="12.75">
      <c r="N90">
        <v>0.25</v>
      </c>
      <c r="O90">
        <v>-0.25</v>
      </c>
      <c r="P90">
        <v>0.13837731958762883</v>
      </c>
    </row>
    <row r="91" spans="14:16" ht="12.75">
      <c r="N91">
        <v>0.25</v>
      </c>
      <c r="O91">
        <v>-0.25</v>
      </c>
      <c r="P91">
        <v>0.13837731958762883</v>
      </c>
    </row>
    <row r="92" spans="14:16" ht="12.75">
      <c r="N92">
        <v>0.25</v>
      </c>
      <c r="O92">
        <v>-0.25</v>
      </c>
      <c r="P92">
        <v>0.13837731958762883</v>
      </c>
    </row>
    <row r="93" spans="14:16" ht="12.75">
      <c r="N93">
        <v>0.25</v>
      </c>
      <c r="O93">
        <v>-0.25</v>
      </c>
      <c r="P93">
        <v>0.13837731958762883</v>
      </c>
    </row>
    <row r="94" spans="14:16" ht="12.75">
      <c r="N94">
        <v>0.25</v>
      </c>
      <c r="O94">
        <v>-0.25</v>
      </c>
      <c r="P94">
        <v>0.13837731958762883</v>
      </c>
    </row>
    <row r="95" spans="14:16" ht="12.75">
      <c r="N95">
        <v>0.25</v>
      </c>
      <c r="O95">
        <v>-0.25</v>
      </c>
      <c r="P95">
        <v>0.13837731958762883</v>
      </c>
    </row>
    <row r="96" spans="14:16" ht="12.75">
      <c r="N96">
        <v>0.25</v>
      </c>
      <c r="O96">
        <v>-0.25</v>
      </c>
      <c r="P96">
        <v>0.13837731958762883</v>
      </c>
    </row>
    <row r="97" spans="14:16" ht="12.75">
      <c r="N97">
        <v>0.25</v>
      </c>
      <c r="O97">
        <v>-0.25</v>
      </c>
      <c r="P97">
        <v>0.13837731958762883</v>
      </c>
    </row>
    <row r="98" spans="14:16" ht="12.75">
      <c r="N98">
        <v>0.25</v>
      </c>
      <c r="O98">
        <v>-0.25</v>
      </c>
      <c r="P98">
        <v>0.13837731958762883</v>
      </c>
    </row>
    <row r="99" spans="14:16" ht="12.75">
      <c r="N99">
        <v>0.25</v>
      </c>
      <c r="O99">
        <v>-0.25</v>
      </c>
      <c r="P99">
        <v>0.13837731958762883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2007-03-26T13:03:02Z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