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Deviations Graph" sheetId="2" r:id="rId2"/>
    <sheet name="Bell Curve" sheetId="3" r:id="rId3"/>
    <sheet name="Distribution chart" sheetId="4" r:id="rId4"/>
    <sheet name="Picture" sheetId="5" r:id="rId5"/>
    <sheet name="Summary" sheetId="6" r:id="rId6"/>
    <sheet name="Gauss" sheetId="7" state="hidden" r:id="rId7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2">#REF!</definedName>
    <definedName name="Description_3">#REF!</definedName>
    <definedName name="Description_4">'Actual'!$B$47:$B$65536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#REF!</definedName>
    <definedName name="NominalY_1">#REF!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5">'Summary'!$A$1:$H$48</definedName>
    <definedName name="_xlnm.Print_Titles" localSheetId="0">'Actual'!$45:$46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<sst xmlns="http://schemas.openxmlformats.org/spreadsheetml/2006/main" count="382" uniqueCount="197">
  <si>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</si>
  <si>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</si>
  <si>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</si>
  <si>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</si>
  <si>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</si>
  <si>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</si>
  <si>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</si>
  <si>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</si>
  <si>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</si>
  <si>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</si>
  <si>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</si>
  <si>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</si>
  <si>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</si>
  <si>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</si>
  <si>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</si>
  <si>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</si>
  <si>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</si>
  <si>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</si>
  <si>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</si>
  <si>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</si>
  <si>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</si>
  <si>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</si>
  <si>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</si>
  <si>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</si>
  <si>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</si>
  <si>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</si>
  <si>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</si>
  <si>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</si>
  <si>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</si>
  <si>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</si>
  <si>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</si>
  <si>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</si>
  <si>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</si>
  <si>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</si>
  <si>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</si>
  <si>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</si>
  <si>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</si>
  <si>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</si>
  <si>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</si>
  <si>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</si>
  <si>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</si>
  <si>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</si>
  <si>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</si>
  <si>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POCKET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</si>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</sst>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b/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3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1"/>
        <c:majorTickMark val="out"/>
        <c:minorTickMark val="none"/>
        <c:tickLblPos val="nextTo"/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32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17</c:v>
                </c:pt>
                <c:pt idx="19">
                  <c:v>1</c:v>
                </c:pt>
                <c:pt idx="20">
                  <c:v>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502177"/>
        <c:axId val="11930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0.1285236039462022</c:v>
                </c:pt>
                <c:pt idx="1">
                  <c:v>0.22954809590641895</c:v>
                </c:pt>
                <c:pt idx="2">
                  <c:v>0.39390610777688295</c:v>
                </c:pt>
                <c:pt idx="3">
                  <c:v>0.6494413785504443</c:v>
                </c:pt>
                <c:pt idx="4">
                  <c:v>1.0287631925407126</c:v>
                </c:pt>
                <c:pt idx="5">
                  <c:v>1.5657380288824545</c:v>
                </c:pt>
                <c:pt idx="6">
                  <c:v>2.2895545907259307</c:v>
                </c:pt>
                <c:pt idx="7">
                  <c:v>3.216704205704211</c:v>
                </c:pt>
                <c:pt idx="8">
                  <c:v>4.342096503436601</c:v>
                </c:pt>
                <c:pt idx="9">
                  <c:v>5.631395594513175</c:v>
                </c:pt>
                <c:pt idx="10">
                  <c:v>7.017151011055157</c:v>
                </c:pt>
                <c:pt idx="11">
                  <c:v>8.401055030082999</c:v>
                </c:pt>
                <c:pt idx="12">
                  <c:v>9.663513483862188</c:v>
                </c:pt>
                <c:pt idx="13">
                  <c:v>10.679834068796376</c:v>
                </c:pt>
                <c:pt idx="14">
                  <c:v>11.34023812528822</c:v>
                </c:pt>
                <c:pt idx="15">
                  <c:v>11.569326131641546</c:v>
                </c:pt>
                <c:pt idx="16">
                  <c:v>11.34023812528822</c:v>
                </c:pt>
                <c:pt idx="17">
                  <c:v>10.679834068796376</c:v>
                </c:pt>
                <c:pt idx="18">
                  <c:v>9.663513483862188</c:v>
                </c:pt>
                <c:pt idx="19">
                  <c:v>8.401055030082999</c:v>
                </c:pt>
                <c:pt idx="20">
                  <c:v>7.017151011055157</c:v>
                </c:pt>
                <c:pt idx="21">
                  <c:v>5.631395594513175</c:v>
                </c:pt>
                <c:pt idx="22">
                  <c:v>4.342096503436601</c:v>
                </c:pt>
                <c:pt idx="23">
                  <c:v>3.216704205704211</c:v>
                </c:pt>
                <c:pt idx="24">
                  <c:v>2.2895545907259307</c:v>
                </c:pt>
                <c:pt idx="25">
                  <c:v>1.5657380288824534</c:v>
                </c:pt>
                <c:pt idx="26">
                  <c:v>1.0287631925407126</c:v>
                </c:pt>
                <c:pt idx="27">
                  <c:v>0.649441378550444</c:v>
                </c:pt>
                <c:pt idx="28">
                  <c:v>0.39390610777688295</c:v>
                </c:pt>
                <c:pt idx="29">
                  <c:v>0.22954809590641895</c:v>
                </c:pt>
                <c:pt idx="30">
                  <c:v>0.1285236039462022</c:v>
                </c:pt>
              </c:numCache>
            </c:numRef>
          </c:val>
          <c:smooth val="0"/>
        </c:ser>
        <c:axId val="10737019"/>
        <c:axId val="29524308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93002"/>
        <c:crosses val="autoZero"/>
        <c:auto val="0"/>
        <c:lblOffset val="100"/>
        <c:tickLblSkip val="1"/>
        <c:noMultiLvlLbl val="0"/>
      </c:catAx>
      <c:valAx>
        <c:axId val="1193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502177"/>
        <c:crossesAt val="1"/>
        <c:crossBetween val="between"/>
        <c:dispUnits/>
      </c:valAx>
      <c:catAx>
        <c:axId val="10737019"/>
        <c:scaling>
          <c:orientation val="minMax"/>
        </c:scaling>
        <c:axPos val="b"/>
        <c:delete val="1"/>
        <c:majorTickMark val="in"/>
        <c:minorTickMark val="none"/>
        <c:tickLblPos val="nextTo"/>
        <c:crossAx val="29524308"/>
        <c:crosses val="autoZero"/>
        <c:auto val="0"/>
        <c:lblOffset val="100"/>
        <c:tickLblSkip val="1"/>
        <c:noMultiLvlLbl val="0"/>
      </c:catAx>
      <c:valAx>
        <c:axId val="295243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7370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Gauss!$N$3:$N$147</c:f>
              <c:numCache>
                <c:ptCount val="14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  <c:pt idx="104">
                  <c:v>0.25</c:v>
                </c:pt>
                <c:pt idx="105">
                  <c:v>0.25</c:v>
                </c:pt>
                <c:pt idx="106">
                  <c:v>0.25</c:v>
                </c:pt>
                <c:pt idx="107">
                  <c:v>0.25</c:v>
                </c:pt>
                <c:pt idx="108">
                  <c:v>0.25</c:v>
                </c:pt>
                <c:pt idx="109">
                  <c:v>0.25</c:v>
                </c:pt>
                <c:pt idx="110">
                  <c:v>0.25</c:v>
                </c:pt>
                <c:pt idx="111">
                  <c:v>0.25</c:v>
                </c:pt>
                <c:pt idx="112">
                  <c:v>0.25</c:v>
                </c:pt>
                <c:pt idx="113">
                  <c:v>0.25</c:v>
                </c:pt>
                <c:pt idx="114">
                  <c:v>0.25</c:v>
                </c:pt>
                <c:pt idx="115">
                  <c:v>0.25</c:v>
                </c:pt>
                <c:pt idx="116">
                  <c:v>0.25</c:v>
                </c:pt>
                <c:pt idx="117">
                  <c:v>0.25</c:v>
                </c:pt>
                <c:pt idx="118">
                  <c:v>0.25</c:v>
                </c:pt>
                <c:pt idx="119">
                  <c:v>0.25</c:v>
                </c:pt>
                <c:pt idx="120">
                  <c:v>0.25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</c:v>
                </c:pt>
                <c:pt idx="127">
                  <c:v>0.25</c:v>
                </c:pt>
                <c:pt idx="128">
                  <c:v>0.25</c:v>
                </c:pt>
                <c:pt idx="129">
                  <c:v>0.25</c:v>
                </c:pt>
                <c:pt idx="130">
                  <c:v>0.25</c:v>
                </c:pt>
                <c:pt idx="131">
                  <c:v>0.25</c:v>
                </c:pt>
                <c:pt idx="132">
                  <c:v>0.25</c:v>
                </c:pt>
                <c:pt idx="133">
                  <c:v>0.25</c:v>
                </c:pt>
                <c:pt idx="134">
                  <c:v>0.25</c:v>
                </c:pt>
                <c:pt idx="135">
                  <c:v>0.25</c:v>
                </c:pt>
                <c:pt idx="136">
                  <c:v>0.25</c:v>
                </c:pt>
                <c:pt idx="137">
                  <c:v>0.25</c:v>
                </c:pt>
                <c:pt idx="138">
                  <c:v>0.25</c:v>
                </c:pt>
                <c:pt idx="139">
                  <c:v>0.25</c:v>
                </c:pt>
                <c:pt idx="140">
                  <c:v>0.25</c:v>
                </c:pt>
                <c:pt idx="141">
                  <c:v>0.25</c:v>
                </c:pt>
                <c:pt idx="142">
                  <c:v>0.25</c:v>
                </c:pt>
                <c:pt idx="143">
                  <c:v>0.25</c:v>
                </c:pt>
                <c:pt idx="14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Gauss!$O$3:$O$147</c:f>
              <c:numCache>
                <c:ptCount val="14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  <c:pt idx="97">
                  <c:v>-0.25</c:v>
                </c:pt>
                <c:pt idx="98">
                  <c:v>-0.25</c:v>
                </c:pt>
                <c:pt idx="99">
                  <c:v>-0.25</c:v>
                </c:pt>
                <c:pt idx="100">
                  <c:v>-0.25</c:v>
                </c:pt>
                <c:pt idx="101">
                  <c:v>-0.25</c:v>
                </c:pt>
                <c:pt idx="102">
                  <c:v>-0.25</c:v>
                </c:pt>
                <c:pt idx="103">
                  <c:v>-0.25</c:v>
                </c:pt>
                <c:pt idx="104">
                  <c:v>-0.25</c:v>
                </c:pt>
                <c:pt idx="105">
                  <c:v>-0.25</c:v>
                </c:pt>
                <c:pt idx="106">
                  <c:v>-0.25</c:v>
                </c:pt>
                <c:pt idx="107">
                  <c:v>-0.25</c:v>
                </c:pt>
                <c:pt idx="108">
                  <c:v>-0.25</c:v>
                </c:pt>
                <c:pt idx="109">
                  <c:v>-0.25</c:v>
                </c:pt>
                <c:pt idx="110">
                  <c:v>-0.25</c:v>
                </c:pt>
                <c:pt idx="111">
                  <c:v>-0.25</c:v>
                </c:pt>
                <c:pt idx="112">
                  <c:v>-0.25</c:v>
                </c:pt>
                <c:pt idx="113">
                  <c:v>-0.25</c:v>
                </c:pt>
                <c:pt idx="114">
                  <c:v>-0.25</c:v>
                </c:pt>
                <c:pt idx="115">
                  <c:v>-0.25</c:v>
                </c:pt>
                <c:pt idx="116">
                  <c:v>-0.25</c:v>
                </c:pt>
                <c:pt idx="117">
                  <c:v>-0.25</c:v>
                </c:pt>
                <c:pt idx="118">
                  <c:v>-0.25</c:v>
                </c:pt>
                <c:pt idx="119">
                  <c:v>-0.25</c:v>
                </c:pt>
                <c:pt idx="120">
                  <c:v>-0.25</c:v>
                </c:pt>
                <c:pt idx="121">
                  <c:v>-0.25</c:v>
                </c:pt>
                <c:pt idx="122">
                  <c:v>-0.25</c:v>
                </c:pt>
                <c:pt idx="123">
                  <c:v>-0.25</c:v>
                </c:pt>
                <c:pt idx="124">
                  <c:v>-0.25</c:v>
                </c:pt>
                <c:pt idx="125">
                  <c:v>-0.25</c:v>
                </c:pt>
                <c:pt idx="126">
                  <c:v>-0.25</c:v>
                </c:pt>
                <c:pt idx="127">
                  <c:v>-0.25</c:v>
                </c:pt>
                <c:pt idx="128">
                  <c:v>-0.25</c:v>
                </c:pt>
                <c:pt idx="129">
                  <c:v>-0.25</c:v>
                </c:pt>
                <c:pt idx="130">
                  <c:v>-0.25</c:v>
                </c:pt>
                <c:pt idx="131">
                  <c:v>-0.25</c:v>
                </c:pt>
                <c:pt idx="132">
                  <c:v>-0.25</c:v>
                </c:pt>
                <c:pt idx="133">
                  <c:v>-0.25</c:v>
                </c:pt>
                <c:pt idx="134">
                  <c:v>-0.25</c:v>
                </c:pt>
                <c:pt idx="135">
                  <c:v>-0.25</c:v>
                </c:pt>
                <c:pt idx="136">
                  <c:v>-0.25</c:v>
                </c:pt>
                <c:pt idx="137">
                  <c:v>-0.25</c:v>
                </c:pt>
                <c:pt idx="138">
                  <c:v>-0.25</c:v>
                </c:pt>
                <c:pt idx="139">
                  <c:v>-0.25</c:v>
                </c:pt>
                <c:pt idx="140">
                  <c:v>-0.25</c:v>
                </c:pt>
                <c:pt idx="141">
                  <c:v>-0.25</c:v>
                </c:pt>
                <c:pt idx="142">
                  <c:v>-0.25</c:v>
                </c:pt>
                <c:pt idx="143">
                  <c:v>-0.25</c:v>
                </c:pt>
                <c:pt idx="14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Gauss!$P$3:$P$147</c:f>
              <c:numCache>
                <c:ptCount val="145"/>
                <c:pt idx="0">
                  <c:v>-0.10322275862068968</c:v>
                </c:pt>
                <c:pt idx="1">
                  <c:v>-0.10322275862068968</c:v>
                </c:pt>
                <c:pt idx="2">
                  <c:v>-0.10322275862068968</c:v>
                </c:pt>
                <c:pt idx="3">
                  <c:v>-0.10322275862068968</c:v>
                </c:pt>
                <c:pt idx="4">
                  <c:v>-0.10322275862068968</c:v>
                </c:pt>
                <c:pt idx="5">
                  <c:v>-0.10322275862068968</c:v>
                </c:pt>
                <c:pt idx="6">
                  <c:v>-0.10322275862068968</c:v>
                </c:pt>
                <c:pt idx="7">
                  <c:v>-0.10322275862068968</c:v>
                </c:pt>
                <c:pt idx="8">
                  <c:v>-0.10322275862068968</c:v>
                </c:pt>
                <c:pt idx="9">
                  <c:v>-0.10322275862068968</c:v>
                </c:pt>
                <c:pt idx="10">
                  <c:v>-0.10322275862068968</c:v>
                </c:pt>
                <c:pt idx="11">
                  <c:v>-0.10322275862068968</c:v>
                </c:pt>
                <c:pt idx="12">
                  <c:v>-0.10322275862068968</c:v>
                </c:pt>
                <c:pt idx="13">
                  <c:v>-0.10322275862068968</c:v>
                </c:pt>
                <c:pt idx="14">
                  <c:v>-0.10322275862068968</c:v>
                </c:pt>
                <c:pt idx="15">
                  <c:v>-0.10322275862068968</c:v>
                </c:pt>
                <c:pt idx="16">
                  <c:v>-0.10322275862068968</c:v>
                </c:pt>
                <c:pt idx="17">
                  <c:v>-0.10322275862068968</c:v>
                </c:pt>
                <c:pt idx="18">
                  <c:v>-0.10322275862068968</c:v>
                </c:pt>
                <c:pt idx="19">
                  <c:v>-0.10322275862068968</c:v>
                </c:pt>
                <c:pt idx="20">
                  <c:v>-0.10322275862068968</c:v>
                </c:pt>
                <c:pt idx="21">
                  <c:v>-0.10322275862068968</c:v>
                </c:pt>
                <c:pt idx="22">
                  <c:v>-0.10322275862068968</c:v>
                </c:pt>
                <c:pt idx="23">
                  <c:v>-0.10322275862068968</c:v>
                </c:pt>
                <c:pt idx="24">
                  <c:v>-0.10322275862068968</c:v>
                </c:pt>
                <c:pt idx="25">
                  <c:v>-0.10322275862068968</c:v>
                </c:pt>
                <c:pt idx="26">
                  <c:v>-0.10322275862068968</c:v>
                </c:pt>
                <c:pt idx="27">
                  <c:v>-0.10322275862068968</c:v>
                </c:pt>
                <c:pt idx="28">
                  <c:v>-0.10322275862068968</c:v>
                </c:pt>
                <c:pt idx="29">
                  <c:v>-0.10322275862068968</c:v>
                </c:pt>
                <c:pt idx="30">
                  <c:v>-0.10322275862068968</c:v>
                </c:pt>
                <c:pt idx="31">
                  <c:v>-0.10322275862068968</c:v>
                </c:pt>
                <c:pt idx="32">
                  <c:v>-0.10322275862068968</c:v>
                </c:pt>
                <c:pt idx="33">
                  <c:v>-0.10322275862068968</c:v>
                </c:pt>
                <c:pt idx="34">
                  <c:v>-0.10322275862068968</c:v>
                </c:pt>
                <c:pt idx="35">
                  <c:v>-0.10322275862068968</c:v>
                </c:pt>
                <c:pt idx="36">
                  <c:v>-0.10322275862068968</c:v>
                </c:pt>
                <c:pt idx="37">
                  <c:v>-0.10322275862068968</c:v>
                </c:pt>
                <c:pt idx="38">
                  <c:v>-0.10322275862068968</c:v>
                </c:pt>
                <c:pt idx="39">
                  <c:v>-0.10322275862068968</c:v>
                </c:pt>
                <c:pt idx="40">
                  <c:v>-0.10322275862068968</c:v>
                </c:pt>
                <c:pt idx="41">
                  <c:v>-0.10322275862068968</c:v>
                </c:pt>
                <c:pt idx="42">
                  <c:v>-0.10322275862068968</c:v>
                </c:pt>
                <c:pt idx="43">
                  <c:v>-0.10322275862068968</c:v>
                </c:pt>
                <c:pt idx="44">
                  <c:v>-0.10322275862068968</c:v>
                </c:pt>
                <c:pt idx="45">
                  <c:v>-0.10322275862068968</c:v>
                </c:pt>
                <c:pt idx="46">
                  <c:v>-0.10322275862068968</c:v>
                </c:pt>
                <c:pt idx="47">
                  <c:v>-0.10322275862068968</c:v>
                </c:pt>
                <c:pt idx="48">
                  <c:v>-0.10322275862068968</c:v>
                </c:pt>
                <c:pt idx="49">
                  <c:v>-0.10322275862068968</c:v>
                </c:pt>
                <c:pt idx="50">
                  <c:v>-0.10322275862068968</c:v>
                </c:pt>
                <c:pt idx="51">
                  <c:v>-0.10322275862068968</c:v>
                </c:pt>
                <c:pt idx="52">
                  <c:v>-0.10322275862068968</c:v>
                </c:pt>
                <c:pt idx="53">
                  <c:v>-0.10322275862068968</c:v>
                </c:pt>
                <c:pt idx="54">
                  <c:v>-0.10322275862068968</c:v>
                </c:pt>
                <c:pt idx="55">
                  <c:v>-0.10322275862068968</c:v>
                </c:pt>
                <c:pt idx="56">
                  <c:v>-0.10322275862068968</c:v>
                </c:pt>
                <c:pt idx="57">
                  <c:v>-0.10322275862068968</c:v>
                </c:pt>
                <c:pt idx="58">
                  <c:v>-0.10322275862068968</c:v>
                </c:pt>
                <c:pt idx="59">
                  <c:v>-0.10322275862068968</c:v>
                </c:pt>
                <c:pt idx="60">
                  <c:v>-0.10322275862068968</c:v>
                </c:pt>
                <c:pt idx="61">
                  <c:v>-0.10322275862068968</c:v>
                </c:pt>
                <c:pt idx="62">
                  <c:v>-0.10322275862068968</c:v>
                </c:pt>
                <c:pt idx="63">
                  <c:v>-0.10322275862068968</c:v>
                </c:pt>
                <c:pt idx="64">
                  <c:v>-0.10322275862068968</c:v>
                </c:pt>
                <c:pt idx="65">
                  <c:v>-0.10322275862068968</c:v>
                </c:pt>
                <c:pt idx="66">
                  <c:v>-0.10322275862068968</c:v>
                </c:pt>
                <c:pt idx="67">
                  <c:v>-0.10322275862068968</c:v>
                </c:pt>
                <c:pt idx="68">
                  <c:v>-0.10322275862068968</c:v>
                </c:pt>
                <c:pt idx="69">
                  <c:v>-0.10322275862068968</c:v>
                </c:pt>
                <c:pt idx="70">
                  <c:v>-0.10322275862068968</c:v>
                </c:pt>
                <c:pt idx="71">
                  <c:v>-0.10322275862068968</c:v>
                </c:pt>
                <c:pt idx="72">
                  <c:v>-0.10322275862068968</c:v>
                </c:pt>
                <c:pt idx="73">
                  <c:v>-0.10322275862068968</c:v>
                </c:pt>
                <c:pt idx="74">
                  <c:v>-0.10322275862068968</c:v>
                </c:pt>
                <c:pt idx="75">
                  <c:v>-0.10322275862068968</c:v>
                </c:pt>
                <c:pt idx="76">
                  <c:v>-0.10322275862068968</c:v>
                </c:pt>
                <c:pt idx="77">
                  <c:v>-0.10322275862068968</c:v>
                </c:pt>
                <c:pt idx="78">
                  <c:v>-0.10322275862068968</c:v>
                </c:pt>
                <c:pt idx="79">
                  <c:v>-0.10322275862068968</c:v>
                </c:pt>
                <c:pt idx="80">
                  <c:v>-0.10322275862068968</c:v>
                </c:pt>
                <c:pt idx="81">
                  <c:v>-0.10322275862068968</c:v>
                </c:pt>
                <c:pt idx="82">
                  <c:v>-0.10322275862068968</c:v>
                </c:pt>
                <c:pt idx="83">
                  <c:v>-0.10322275862068968</c:v>
                </c:pt>
                <c:pt idx="84">
                  <c:v>-0.10322275862068968</c:v>
                </c:pt>
                <c:pt idx="85">
                  <c:v>-0.10322275862068968</c:v>
                </c:pt>
                <c:pt idx="86">
                  <c:v>-0.10322275862068968</c:v>
                </c:pt>
                <c:pt idx="87">
                  <c:v>-0.10322275862068968</c:v>
                </c:pt>
                <c:pt idx="88">
                  <c:v>-0.10322275862068968</c:v>
                </c:pt>
                <c:pt idx="89">
                  <c:v>-0.10322275862068968</c:v>
                </c:pt>
                <c:pt idx="90">
                  <c:v>-0.10322275862068968</c:v>
                </c:pt>
                <c:pt idx="91">
                  <c:v>-0.10322275862068968</c:v>
                </c:pt>
                <c:pt idx="92">
                  <c:v>-0.10322275862068968</c:v>
                </c:pt>
                <c:pt idx="93">
                  <c:v>-0.10322275862068968</c:v>
                </c:pt>
                <c:pt idx="94">
                  <c:v>-0.10322275862068968</c:v>
                </c:pt>
                <c:pt idx="95">
                  <c:v>-0.10322275862068968</c:v>
                </c:pt>
                <c:pt idx="96">
                  <c:v>-0.10322275862068968</c:v>
                </c:pt>
                <c:pt idx="97">
                  <c:v>-0.10322275862068968</c:v>
                </c:pt>
                <c:pt idx="98">
                  <c:v>-0.10322275862068968</c:v>
                </c:pt>
                <c:pt idx="99">
                  <c:v>-0.10322275862068968</c:v>
                </c:pt>
                <c:pt idx="100">
                  <c:v>-0.10322275862068968</c:v>
                </c:pt>
                <c:pt idx="101">
                  <c:v>-0.10322275862068968</c:v>
                </c:pt>
                <c:pt idx="102">
                  <c:v>-0.10322275862068968</c:v>
                </c:pt>
                <c:pt idx="103">
                  <c:v>-0.10322275862068968</c:v>
                </c:pt>
                <c:pt idx="104">
                  <c:v>-0.10322275862068968</c:v>
                </c:pt>
                <c:pt idx="105">
                  <c:v>-0.10322275862068968</c:v>
                </c:pt>
                <c:pt idx="106">
                  <c:v>-0.10322275862068968</c:v>
                </c:pt>
                <c:pt idx="107">
                  <c:v>-0.10322275862068968</c:v>
                </c:pt>
                <c:pt idx="108">
                  <c:v>-0.10322275862068968</c:v>
                </c:pt>
                <c:pt idx="109">
                  <c:v>-0.10322275862068968</c:v>
                </c:pt>
                <c:pt idx="110">
                  <c:v>-0.10322275862068968</c:v>
                </c:pt>
                <c:pt idx="111">
                  <c:v>-0.10322275862068968</c:v>
                </c:pt>
                <c:pt idx="112">
                  <c:v>-0.10322275862068968</c:v>
                </c:pt>
                <c:pt idx="113">
                  <c:v>-0.10322275862068968</c:v>
                </c:pt>
                <c:pt idx="114">
                  <c:v>-0.10322275862068968</c:v>
                </c:pt>
                <c:pt idx="115">
                  <c:v>-0.10322275862068968</c:v>
                </c:pt>
                <c:pt idx="116">
                  <c:v>-0.10322275862068968</c:v>
                </c:pt>
                <c:pt idx="117">
                  <c:v>-0.10322275862068968</c:v>
                </c:pt>
                <c:pt idx="118">
                  <c:v>-0.10322275862068968</c:v>
                </c:pt>
                <c:pt idx="119">
                  <c:v>-0.10322275862068968</c:v>
                </c:pt>
                <c:pt idx="120">
                  <c:v>-0.10322275862068968</c:v>
                </c:pt>
                <c:pt idx="121">
                  <c:v>-0.10322275862068968</c:v>
                </c:pt>
                <c:pt idx="122">
                  <c:v>-0.10322275862068968</c:v>
                </c:pt>
                <c:pt idx="123">
                  <c:v>-0.10322275862068968</c:v>
                </c:pt>
                <c:pt idx="124">
                  <c:v>-0.10322275862068968</c:v>
                </c:pt>
                <c:pt idx="125">
                  <c:v>-0.10322275862068968</c:v>
                </c:pt>
                <c:pt idx="126">
                  <c:v>-0.10322275862068968</c:v>
                </c:pt>
                <c:pt idx="127">
                  <c:v>-0.10322275862068968</c:v>
                </c:pt>
                <c:pt idx="128">
                  <c:v>-0.10322275862068968</c:v>
                </c:pt>
                <c:pt idx="129">
                  <c:v>-0.10322275862068968</c:v>
                </c:pt>
                <c:pt idx="130">
                  <c:v>-0.10322275862068968</c:v>
                </c:pt>
                <c:pt idx="131">
                  <c:v>-0.10322275862068968</c:v>
                </c:pt>
                <c:pt idx="132">
                  <c:v>-0.10322275862068968</c:v>
                </c:pt>
                <c:pt idx="133">
                  <c:v>-0.10322275862068968</c:v>
                </c:pt>
                <c:pt idx="134">
                  <c:v>-0.10322275862068968</c:v>
                </c:pt>
                <c:pt idx="135">
                  <c:v>-0.10322275862068968</c:v>
                </c:pt>
                <c:pt idx="136">
                  <c:v>-0.10322275862068968</c:v>
                </c:pt>
                <c:pt idx="137">
                  <c:v>-0.10322275862068968</c:v>
                </c:pt>
                <c:pt idx="138">
                  <c:v>-0.10322275862068968</c:v>
                </c:pt>
                <c:pt idx="139">
                  <c:v>-0.10322275862068968</c:v>
                </c:pt>
                <c:pt idx="140">
                  <c:v>-0.10322275862068968</c:v>
                </c:pt>
                <c:pt idx="141">
                  <c:v>-0.10322275862068968</c:v>
                </c:pt>
                <c:pt idx="142">
                  <c:v>-0.10322275862068968</c:v>
                </c:pt>
                <c:pt idx="143">
                  <c:v>-0.10322275862068968</c:v>
                </c:pt>
                <c:pt idx="144">
                  <c:v>-0.10322275862068968</c:v>
                </c:pt>
              </c:numCache>
            </c:numRef>
          </c:val>
          <c:smooth val="0"/>
        </c:ser>
        <c:marker val="1"/>
        <c:axId val="64392181"/>
        <c:axId val="42658718"/>
      </c:lineChart>
      <c:catAx>
        <c:axId val="64392181"/>
        <c:scaling>
          <c:orientation val="minMax"/>
        </c:scaling>
        <c:axPos val="b"/>
        <c:delete val="1"/>
        <c:majorTickMark val="out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39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17</c:v>
                </c:pt>
                <c:pt idx="19">
                  <c:v>1</c:v>
                </c:pt>
                <c:pt idx="20">
                  <c:v>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384143"/>
        <c:axId val="3280410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0.1285236039462022</c:v>
                </c:pt>
                <c:pt idx="1">
                  <c:v>0.22954809590641895</c:v>
                </c:pt>
                <c:pt idx="2">
                  <c:v>0.39390610777688295</c:v>
                </c:pt>
                <c:pt idx="3">
                  <c:v>0.6494413785504443</c:v>
                </c:pt>
                <c:pt idx="4">
                  <c:v>1.0287631925407126</c:v>
                </c:pt>
                <c:pt idx="5">
                  <c:v>1.5657380288824545</c:v>
                </c:pt>
                <c:pt idx="6">
                  <c:v>2.2895545907259307</c:v>
                </c:pt>
                <c:pt idx="7">
                  <c:v>3.216704205704211</c:v>
                </c:pt>
                <c:pt idx="8">
                  <c:v>4.342096503436601</c:v>
                </c:pt>
                <c:pt idx="9">
                  <c:v>5.631395594513175</c:v>
                </c:pt>
                <c:pt idx="10">
                  <c:v>7.017151011055157</c:v>
                </c:pt>
                <c:pt idx="11">
                  <c:v>8.401055030082999</c:v>
                </c:pt>
                <c:pt idx="12">
                  <c:v>9.663513483862188</c:v>
                </c:pt>
                <c:pt idx="13">
                  <c:v>10.679834068796376</c:v>
                </c:pt>
                <c:pt idx="14">
                  <c:v>11.34023812528822</c:v>
                </c:pt>
                <c:pt idx="15">
                  <c:v>11.569326131641546</c:v>
                </c:pt>
                <c:pt idx="16">
                  <c:v>11.34023812528822</c:v>
                </c:pt>
                <c:pt idx="17">
                  <c:v>10.679834068796376</c:v>
                </c:pt>
                <c:pt idx="18">
                  <c:v>9.663513483862188</c:v>
                </c:pt>
                <c:pt idx="19">
                  <c:v>8.401055030082999</c:v>
                </c:pt>
                <c:pt idx="20">
                  <c:v>7.017151011055157</c:v>
                </c:pt>
                <c:pt idx="21">
                  <c:v>5.631395594513175</c:v>
                </c:pt>
                <c:pt idx="22">
                  <c:v>4.342096503436601</c:v>
                </c:pt>
                <c:pt idx="23">
                  <c:v>3.216704205704211</c:v>
                </c:pt>
                <c:pt idx="24">
                  <c:v>2.2895545907259307</c:v>
                </c:pt>
                <c:pt idx="25">
                  <c:v>1.5657380288824534</c:v>
                </c:pt>
                <c:pt idx="26">
                  <c:v>1.0287631925407126</c:v>
                </c:pt>
                <c:pt idx="27">
                  <c:v>0.649441378550444</c:v>
                </c:pt>
                <c:pt idx="28">
                  <c:v>0.39390610777688295</c:v>
                </c:pt>
                <c:pt idx="29">
                  <c:v>0.22954809590641895</c:v>
                </c:pt>
                <c:pt idx="30">
                  <c:v>0.1285236039462022</c:v>
                </c:pt>
              </c:numCache>
            </c:numRef>
          </c:val>
          <c:smooth val="0"/>
        </c:ser>
        <c:axId val="26801481"/>
        <c:axId val="39886738"/>
      </c:lineChart>
      <c:cat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804104"/>
        <c:crosses val="autoZero"/>
        <c:auto val="0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4143"/>
        <c:crossesAt val="1"/>
        <c:crossBetween val="between"/>
        <c:dispUnits/>
      </c:valAx>
      <c:catAx>
        <c:axId val="26801481"/>
        <c:scaling>
          <c:orientation val="minMax"/>
        </c:scaling>
        <c:axPos val="b"/>
        <c:delete val="1"/>
        <c:majorTickMark val="in"/>
        <c:minorTickMark val="none"/>
        <c:tickLblPos val="nextTo"/>
        <c:crossAx val="39886738"/>
        <c:crosses val="autoZero"/>
        <c:auto val="0"/>
        <c:lblOffset val="100"/>
        <c:tickLblSkip val="1"/>
        <c:noMultiLvlLbl val="0"/>
      </c:catAx>
      <c:valAx>
        <c:axId val="398867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801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-0.7260295050766302</c:v>
                </c:pt>
                <c:pt idx="1">
                  <c:v>-0.6845090553129008</c:v>
                </c:pt>
                <c:pt idx="2">
                  <c:v>-0.6429886055491715</c:v>
                </c:pt>
                <c:pt idx="3">
                  <c:v>-0.6014681557854421</c:v>
                </c:pt>
                <c:pt idx="4">
                  <c:v>-0.5599477060217127</c:v>
                </c:pt>
                <c:pt idx="5">
                  <c:v>-0.5184272562579834</c:v>
                </c:pt>
                <c:pt idx="6">
                  <c:v>-0.47690680649425404</c:v>
                </c:pt>
                <c:pt idx="7">
                  <c:v>-0.43538635673052467</c:v>
                </c:pt>
                <c:pt idx="8">
                  <c:v>-0.3938659069667953</c:v>
                </c:pt>
                <c:pt idx="9">
                  <c:v>-0.3523454572030659</c:v>
                </c:pt>
                <c:pt idx="10">
                  <c:v>-0.31082500743933655</c:v>
                </c:pt>
                <c:pt idx="11">
                  <c:v>-0.2693045576756072</c:v>
                </c:pt>
                <c:pt idx="12">
                  <c:v>-0.2277841079118778</c:v>
                </c:pt>
                <c:pt idx="13">
                  <c:v>-0.18626365814814844</c:v>
                </c:pt>
                <c:pt idx="14">
                  <c:v>-0.14474320838441906</c:v>
                </c:pt>
                <c:pt idx="15">
                  <c:v>-0.10322275862068968</c:v>
                </c:pt>
                <c:pt idx="16">
                  <c:v>-0.061702308856960306</c:v>
                </c:pt>
                <c:pt idx="17">
                  <c:v>-0.020181859093230933</c:v>
                </c:pt>
                <c:pt idx="18">
                  <c:v>0.02133859067049844</c:v>
                </c:pt>
                <c:pt idx="19">
                  <c:v>0.06285904043422781</c:v>
                </c:pt>
                <c:pt idx="20">
                  <c:v>0.10437949019795718</c:v>
                </c:pt>
                <c:pt idx="21">
                  <c:v>0.14589993996168654</c:v>
                </c:pt>
                <c:pt idx="22">
                  <c:v>0.18742038972541591</c:v>
                </c:pt>
                <c:pt idx="23">
                  <c:v>0.2289408394891453</c:v>
                </c:pt>
                <c:pt idx="24">
                  <c:v>0.27046128925287466</c:v>
                </c:pt>
                <c:pt idx="25">
                  <c:v>0.31198173901660403</c:v>
                </c:pt>
                <c:pt idx="26">
                  <c:v>0.35350218878033335</c:v>
                </c:pt>
                <c:pt idx="27">
                  <c:v>0.3950226385440628</c:v>
                </c:pt>
                <c:pt idx="28">
                  <c:v>0.43654308830779215</c:v>
                </c:pt>
                <c:pt idx="29">
                  <c:v>0.4780635380715215</c:v>
                </c:pt>
                <c:pt idx="30">
                  <c:v>0.519583987835251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0.1285236039462022</c:v>
                </c:pt>
                <c:pt idx="1">
                  <c:v>0.22954809590641895</c:v>
                </c:pt>
                <c:pt idx="2">
                  <c:v>0.39390610777688295</c:v>
                </c:pt>
                <c:pt idx="3">
                  <c:v>0.6494413785504443</c:v>
                </c:pt>
                <c:pt idx="4">
                  <c:v>1.0287631925407126</c:v>
                </c:pt>
                <c:pt idx="5">
                  <c:v>1.5657380288824545</c:v>
                </c:pt>
                <c:pt idx="6">
                  <c:v>2.2895545907259307</c:v>
                </c:pt>
                <c:pt idx="7">
                  <c:v>3.216704205704211</c:v>
                </c:pt>
                <c:pt idx="8">
                  <c:v>4.342096503436601</c:v>
                </c:pt>
                <c:pt idx="9">
                  <c:v>5.631395594513175</c:v>
                </c:pt>
                <c:pt idx="10">
                  <c:v>7.017151011055157</c:v>
                </c:pt>
                <c:pt idx="11">
                  <c:v>8.401055030082999</c:v>
                </c:pt>
                <c:pt idx="12">
                  <c:v>9.663513483862188</c:v>
                </c:pt>
                <c:pt idx="13">
                  <c:v>10.679834068796376</c:v>
                </c:pt>
                <c:pt idx="14">
                  <c:v>11.34023812528822</c:v>
                </c:pt>
                <c:pt idx="15">
                  <c:v>11.569326131641546</c:v>
                </c:pt>
                <c:pt idx="16">
                  <c:v>11.34023812528822</c:v>
                </c:pt>
                <c:pt idx="17">
                  <c:v>10.679834068796376</c:v>
                </c:pt>
                <c:pt idx="18">
                  <c:v>9.663513483862188</c:v>
                </c:pt>
                <c:pt idx="19">
                  <c:v>8.401055030082999</c:v>
                </c:pt>
                <c:pt idx="20">
                  <c:v>7.017151011055157</c:v>
                </c:pt>
                <c:pt idx="21">
                  <c:v>5.631395594513175</c:v>
                </c:pt>
                <c:pt idx="22">
                  <c:v>4.342096503436601</c:v>
                </c:pt>
                <c:pt idx="23">
                  <c:v>3.216704205704211</c:v>
                </c:pt>
                <c:pt idx="24">
                  <c:v>2.2895545907259307</c:v>
                </c:pt>
                <c:pt idx="25">
                  <c:v>1.5657380288824534</c:v>
                </c:pt>
                <c:pt idx="26">
                  <c:v>1.0287631925407126</c:v>
                </c:pt>
                <c:pt idx="27">
                  <c:v>0.649441378550444</c:v>
                </c:pt>
                <c:pt idx="28">
                  <c:v>0.39390610777688295</c:v>
                </c:pt>
                <c:pt idx="29">
                  <c:v>0.22954809590641895</c:v>
                </c:pt>
                <c:pt idx="30">
                  <c:v>0.1285236039462022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-0.7260295050766302</c:v>
                </c:pt>
                <c:pt idx="1">
                  <c:v>-0.6845090553129008</c:v>
                </c:pt>
                <c:pt idx="2">
                  <c:v>-0.6429886055491715</c:v>
                </c:pt>
                <c:pt idx="3">
                  <c:v>-0.6014681557854421</c:v>
                </c:pt>
                <c:pt idx="4">
                  <c:v>-0.5599477060217127</c:v>
                </c:pt>
                <c:pt idx="5">
                  <c:v>-0.5184272562579834</c:v>
                </c:pt>
                <c:pt idx="6">
                  <c:v>-0.47690680649425404</c:v>
                </c:pt>
                <c:pt idx="7">
                  <c:v>-0.43538635673052467</c:v>
                </c:pt>
                <c:pt idx="8">
                  <c:v>-0.3938659069667953</c:v>
                </c:pt>
                <c:pt idx="9">
                  <c:v>-0.3523454572030659</c:v>
                </c:pt>
                <c:pt idx="10">
                  <c:v>-0.31082500743933655</c:v>
                </c:pt>
                <c:pt idx="11">
                  <c:v>-0.2693045576756072</c:v>
                </c:pt>
                <c:pt idx="12">
                  <c:v>-0.2277841079118778</c:v>
                </c:pt>
                <c:pt idx="13">
                  <c:v>-0.18626365814814844</c:v>
                </c:pt>
                <c:pt idx="14">
                  <c:v>-0.14474320838441906</c:v>
                </c:pt>
                <c:pt idx="15">
                  <c:v>-0.10322275862068968</c:v>
                </c:pt>
                <c:pt idx="16">
                  <c:v>-0.061702308856960306</c:v>
                </c:pt>
                <c:pt idx="17">
                  <c:v>-0.020181859093230933</c:v>
                </c:pt>
                <c:pt idx="18">
                  <c:v>0.02133859067049844</c:v>
                </c:pt>
                <c:pt idx="19">
                  <c:v>0.06285904043422781</c:v>
                </c:pt>
                <c:pt idx="20">
                  <c:v>0.10437949019795718</c:v>
                </c:pt>
                <c:pt idx="21">
                  <c:v>0.14589993996168654</c:v>
                </c:pt>
                <c:pt idx="22">
                  <c:v>0.18742038972541591</c:v>
                </c:pt>
                <c:pt idx="23">
                  <c:v>0.2289408394891453</c:v>
                </c:pt>
                <c:pt idx="24">
                  <c:v>0.27046128925287466</c:v>
                </c:pt>
                <c:pt idx="25">
                  <c:v>0.31198173901660403</c:v>
                </c:pt>
                <c:pt idx="26">
                  <c:v>0.35350218878033335</c:v>
                </c:pt>
                <c:pt idx="27">
                  <c:v>0.3950226385440628</c:v>
                </c:pt>
                <c:pt idx="28">
                  <c:v>0.43654308830779215</c:v>
                </c:pt>
                <c:pt idx="29">
                  <c:v>0.4780635380715215</c:v>
                </c:pt>
                <c:pt idx="30">
                  <c:v>0.519583987835251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12</c:v>
                </c:pt>
                <c:pt idx="18">
                  <c:v>17</c:v>
                </c:pt>
                <c:pt idx="19">
                  <c:v>1</c:v>
                </c:pt>
                <c:pt idx="20">
                  <c:v>46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45</c:v>
                </c:pt>
              </c:numCache>
            </c:numRef>
          </c:yVal>
          <c:smooth val="0"/>
        </c:ser>
        <c:axId val="23436323"/>
        <c:axId val="9600316"/>
      </c:scatterChart>
      <c:valAx>
        <c:axId val="23436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00316"/>
        <c:crosses val="max"/>
        <c:crossBetween val="midCat"/>
        <c:dispUnits/>
      </c:valAx>
      <c:valAx>
        <c:axId val="960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63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293981"/>
        <c:axId val="3942810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246.2421964220362</c:v>
                </c:pt>
                <c:pt idx="1">
                  <c:v>0.000205514023640636</c:v>
                </c:pt>
                <c:pt idx="2">
                  <c:v>1.437397695782715E-20</c:v>
                </c:pt>
                <c:pt idx="3">
                  <c:v>8.424980859579712E-47</c:v>
                </c:pt>
                <c:pt idx="4">
                  <c:v>4.138256423167305E-83</c:v>
                </c:pt>
                <c:pt idx="5">
                  <c:v>1.7034224595713036E-129</c:v>
                </c:pt>
                <c:pt idx="6">
                  <c:v>5.87602773179302E-186</c:v>
                </c:pt>
                <c:pt idx="7">
                  <c:v>1.6986417759117336E-252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308599"/>
        <c:axId val="39559664"/>
      </c:scatterChart>
      <c:val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28102"/>
        <c:crosses val="max"/>
        <c:crossBetween val="midCat"/>
        <c:dispUnits/>
      </c:valAx>
      <c:valAx>
        <c:axId val="39428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93981"/>
        <c:crosses val="max"/>
        <c:crossBetween val="midCat"/>
        <c:dispUnits/>
      </c:valAx>
      <c:valAx>
        <c:axId val="19308599"/>
        <c:scaling>
          <c:orientation val="minMax"/>
        </c:scaling>
        <c:axPos val="b"/>
        <c:delete val="1"/>
        <c:majorTickMark val="in"/>
        <c:minorTickMark val="none"/>
        <c:tickLblPos val="nextTo"/>
        <c:crossAx val="39559664"/>
        <c:crosses val="max"/>
        <c:crossBetween val="midCat"/>
        <c:dispUnits/>
      </c:valAx>
      <c:valAx>
        <c:axId val="39559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3085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10850" cy="6810375"/>
    <xdr:graphicFrame>
      <xdr:nvGraphicFramePr>
        <xdr:cNvPr id="1" name="Shape 1025"/>
        <xdr:cNvGraphicFramePr/>
      </xdr:nvGraphicFramePr>
      <xdr:xfrm>
        <a:off x="0" y="0"/>
        <a:ext cx="1061085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91"/>
  <sheetViews>
    <sheetView tabSelected="1" workbookViewId="0" topLeftCell="E165">
      <selection activeCell="L191" sqref="L190:N191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8515625" style="1" customWidth="1"/>
    <col min="16" max="16" width="10.57421875" style="1" customWidth="1"/>
    <col min="17" max="16384" width="9.140625" style="1" customWidth="1"/>
  </cols>
  <sheetData>
    <row r="1" spans="2:14" ht="13.5" customHeight="1">
      <c r="B1" s="48" t="s">
        <v>44</v>
      </c>
      <c r="C1" s="55" t="s">
        <v>48</v>
      </c>
      <c r="D1" s="55"/>
      <c r="E1" s="24"/>
      <c r="F1" s="17" t="s">
        <v>3</v>
      </c>
      <c r="G1" s="49">
        <v>39164.31704861111</v>
      </c>
      <c r="H1" s="12"/>
      <c r="M1" s="43"/>
      <c r="N1" s="4"/>
    </row>
    <row r="2" spans="2:15" ht="13.5">
      <c r="B2" s="48" t="s">
        <v>45</v>
      </c>
      <c r="C2" s="55" t="s">
        <v>49</v>
      </c>
      <c r="D2" s="55"/>
      <c r="E2" s="5"/>
      <c r="F2" s="29"/>
      <c r="G2" s="25"/>
      <c r="H2" s="11"/>
      <c r="J2" s="53" t="s">
        <v>42</v>
      </c>
      <c r="K2" s="53"/>
      <c r="L2" s="53"/>
      <c r="M2" s="53"/>
      <c r="N2" s="53"/>
      <c r="O2" s="53"/>
    </row>
    <row r="3" spans="2:15" ht="13.5">
      <c r="B3" s="48" t="s">
        <v>46</v>
      </c>
      <c r="C3" s="55" t="s">
        <v>50</v>
      </c>
      <c r="D3" s="55"/>
      <c r="E3" s="2"/>
      <c r="F3" s="17" t="s">
        <v>2</v>
      </c>
      <c r="G3" s="2"/>
      <c r="H3" s="2"/>
      <c r="J3" s="53"/>
      <c r="K3" s="53"/>
      <c r="L3" s="53"/>
      <c r="M3" s="53"/>
      <c r="N3" s="53"/>
      <c r="O3" s="53"/>
    </row>
    <row r="4" spans="2:15" ht="13.5">
      <c r="B4" s="48" t="s">
        <v>47</v>
      </c>
      <c r="C4" s="55" t="s">
        <v>51</v>
      </c>
      <c r="D4" s="55"/>
      <c r="E4" s="2"/>
      <c r="F4" s="29"/>
      <c r="G4" s="2"/>
      <c r="H4" s="2"/>
      <c r="J4" s="53"/>
      <c r="K4" s="53"/>
      <c r="L4" s="53"/>
      <c r="M4" s="53"/>
      <c r="N4" s="53"/>
      <c r="O4" s="53"/>
    </row>
    <row r="5" spans="2:15" ht="13.5">
      <c r="B5" s="9"/>
      <c r="E5" s="54" t="s">
        <v>30</v>
      </c>
      <c r="F5" s="54"/>
      <c r="G5" s="6">
        <v>145</v>
      </c>
      <c r="H5" s="2"/>
      <c r="J5" s="53"/>
      <c r="K5" s="53"/>
      <c r="L5" s="53"/>
      <c r="M5" s="53"/>
      <c r="N5" s="53"/>
      <c r="O5" s="53"/>
    </row>
    <row r="6" spans="2:15" ht="13.5">
      <c r="B6" s="48" t="s">
        <v>4</v>
      </c>
      <c r="C6" s="59">
        <v>0</v>
      </c>
      <c r="D6" s="59"/>
      <c r="E6" s="54" t="s">
        <v>31</v>
      </c>
      <c r="F6" s="54"/>
      <c r="G6" s="38">
        <v>132</v>
      </c>
      <c r="H6" s="2"/>
      <c r="J6" s="53"/>
      <c r="K6" s="53"/>
      <c r="L6" s="53"/>
      <c r="M6" s="53"/>
      <c r="N6" s="53"/>
      <c r="O6" s="53"/>
    </row>
    <row r="7" spans="2:8" ht="13.5">
      <c r="B7" s="48" t="s">
        <v>32</v>
      </c>
      <c r="C7" s="59">
        <v>0</v>
      </c>
      <c r="D7" s="59"/>
      <c r="E7" s="58" t="s">
        <v>16</v>
      </c>
      <c r="F7" s="58"/>
      <c r="G7" s="27">
        <v>-0.10322275862068968</v>
      </c>
      <c r="H7" s="6"/>
    </row>
    <row r="8" spans="2:8" ht="13.5">
      <c r="B8" s="48" t="s">
        <v>33</v>
      </c>
      <c r="C8" s="59">
        <v>-0.25</v>
      </c>
      <c r="D8" s="59"/>
      <c r="E8" s="54" t="s">
        <v>11</v>
      </c>
      <c r="F8" s="54"/>
      <c r="G8" s="26">
        <v>0.12943771884495164</v>
      </c>
      <c r="H8" s="5"/>
    </row>
    <row r="9" spans="5:8" ht="13.5">
      <c r="E9" s="54" t="s">
        <v>12</v>
      </c>
      <c r="F9" s="54"/>
      <c r="G9" s="26">
        <v>-0.4805345115745938</v>
      </c>
      <c r="H9" s="5"/>
    </row>
    <row r="10" spans="2:8" ht="13.5">
      <c r="B10" s="16" t="s">
        <v>5</v>
      </c>
      <c r="C10" s="37" t="s">
        <v>6</v>
      </c>
      <c r="E10" s="54" t="s">
        <v>13</v>
      </c>
      <c r="F10" s="54"/>
      <c r="G10" s="27">
        <v>0.6099722304195454</v>
      </c>
      <c r="H10" s="5"/>
    </row>
    <row r="11" spans="2:15" ht="13.5">
      <c r="B11" s="8"/>
      <c r="C11" s="8"/>
      <c r="D11" s="2"/>
      <c r="E11" s="9"/>
      <c r="F11" s="29"/>
      <c r="G11" s="29"/>
      <c r="H11" s="5"/>
      <c r="J11" s="30"/>
      <c r="K11" s="31" t="s">
        <v>24</v>
      </c>
      <c r="L11" s="31" t="s">
        <v>25</v>
      </c>
      <c r="M11" s="31" t="s">
        <v>26</v>
      </c>
      <c r="N11" s="31" t="s">
        <v>27</v>
      </c>
      <c r="O11" s="31" t="s">
        <v>28</v>
      </c>
    </row>
    <row r="12" spans="2:15" ht="13.5">
      <c r="B12" s="56" t="s">
        <v>43</v>
      </c>
      <c r="C12" s="57"/>
      <c r="D12" s="57"/>
      <c r="E12" s="57"/>
      <c r="F12" s="57"/>
      <c r="G12" s="57"/>
      <c r="H12" s="1"/>
      <c r="J12" s="39" t="s">
        <v>34</v>
      </c>
      <c r="K12" s="34">
        <v>13</v>
      </c>
      <c r="L12" s="34">
        <v>0</v>
      </c>
      <c r="M12" s="34">
        <v>76</v>
      </c>
      <c r="N12" s="34">
        <v>89</v>
      </c>
      <c r="O12" s="35">
        <v>61.37931034482759</v>
      </c>
    </row>
    <row r="13" spans="2:15" ht="13.5">
      <c r="B13" s="7"/>
      <c r="C13" s="10"/>
      <c r="D13" s="10"/>
      <c r="E13" s="10"/>
      <c r="F13" s="10"/>
      <c r="G13" s="1"/>
      <c r="H13" s="1"/>
      <c r="J13" s="39" t="s">
        <v>35</v>
      </c>
      <c r="K13" s="34">
        <v>56</v>
      </c>
      <c r="L13" s="34"/>
      <c r="M13" s="34">
        <v>0</v>
      </c>
      <c r="N13" s="34">
        <v>56</v>
      </c>
      <c r="O13" s="35">
        <v>38.62068965517241</v>
      </c>
    </row>
    <row r="14" spans="2:15" ht="13.5">
      <c r="B14" s="1"/>
      <c r="C14" s="1"/>
      <c r="D14" s="7"/>
      <c r="E14" s="1"/>
      <c r="F14" s="1"/>
      <c r="G14" s="1"/>
      <c r="H14" s="1"/>
      <c r="J14" s="39" t="s">
        <v>29</v>
      </c>
      <c r="K14" s="34"/>
      <c r="L14" s="34"/>
      <c r="M14" s="34"/>
      <c r="N14" s="34"/>
      <c r="O14" s="34"/>
    </row>
    <row r="15" spans="2:15" ht="13.5">
      <c r="B15" s="7"/>
      <c r="C15" s="7"/>
      <c r="D15" s="7"/>
      <c r="E15" s="3"/>
      <c r="F15" s="3"/>
      <c r="G15" s="3"/>
      <c r="H15" s="3"/>
      <c r="J15" s="39" t="s">
        <v>30</v>
      </c>
      <c r="K15" s="34">
        <v>69</v>
      </c>
      <c r="L15" s="34">
        <v>0</v>
      </c>
      <c r="M15" s="34">
        <v>76</v>
      </c>
      <c r="N15" s="34">
        <v>145</v>
      </c>
      <c r="O15" s="3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0"/>
      <c r="K17" s="39" t="s">
        <v>18</v>
      </c>
      <c r="L17" s="39" t="s">
        <v>19</v>
      </c>
      <c r="M17" s="39" t="s">
        <v>20</v>
      </c>
      <c r="N17" s="39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9" t="s">
        <v>11</v>
      </c>
      <c r="K18" s="32">
        <v>0.0259447637122463</v>
      </c>
      <c r="L18" s="32">
        <v>0.053005650372947244</v>
      </c>
      <c r="M18" s="32">
        <v>0.3475205055127577</v>
      </c>
      <c r="N18" s="41">
        <v>0.12943771884495164</v>
      </c>
    </row>
    <row r="19" spans="2:14" ht="13.5">
      <c r="B19" s="2"/>
      <c r="C19" s="2"/>
      <c r="D19" s="2"/>
      <c r="E19" s="3"/>
      <c r="F19" s="3"/>
      <c r="G19" s="3"/>
      <c r="H19" s="3"/>
      <c r="J19" s="39" t="s">
        <v>12</v>
      </c>
      <c r="K19" s="32">
        <v>-0.17373288355851457</v>
      </c>
      <c r="L19" s="32">
        <v>-0.2827716397251223</v>
      </c>
      <c r="M19" s="32">
        <v>-0.38164362285117104</v>
      </c>
      <c r="N19" s="41">
        <v>-0.4805345115745938</v>
      </c>
    </row>
    <row r="20" spans="2:14" ht="13.5">
      <c r="B20" s="8"/>
      <c r="C20" s="8"/>
      <c r="D20" s="5"/>
      <c r="E20" s="3"/>
      <c r="F20" s="3"/>
      <c r="G20" s="3"/>
      <c r="H20" s="3"/>
      <c r="J20" s="39" t="s">
        <v>13</v>
      </c>
      <c r="K20" s="32">
        <v>0.19967764727076087</v>
      </c>
      <c r="L20" s="32">
        <v>0.33577729009806956</v>
      </c>
      <c r="M20" s="32">
        <v>0.7291641283639287</v>
      </c>
      <c r="N20" s="41">
        <v>0.6099722304195454</v>
      </c>
    </row>
    <row r="21" spans="2:14" ht="13.5">
      <c r="B21" s="8"/>
      <c r="C21" s="8"/>
      <c r="D21" s="5"/>
      <c r="E21" s="3"/>
      <c r="F21" s="3"/>
      <c r="G21" s="3"/>
      <c r="H21" s="3"/>
      <c r="J21" s="40"/>
      <c r="K21" s="33"/>
      <c r="L21" s="33"/>
      <c r="M21" s="33"/>
      <c r="N21" s="33"/>
    </row>
    <row r="22" spans="2:14" ht="13.5">
      <c r="B22" s="3"/>
      <c r="C22" s="3"/>
      <c r="D22" s="3"/>
      <c r="E22" s="3"/>
      <c r="F22" s="3"/>
      <c r="G22" s="3"/>
      <c r="H22" s="3"/>
      <c r="J22" s="39" t="s">
        <v>16</v>
      </c>
      <c r="K22" s="32">
        <v>-0.04697747095794293</v>
      </c>
      <c r="L22" s="32">
        <v>-0.06864688838584461</v>
      </c>
      <c r="M22" s="32">
        <v>0.06339372908305999</v>
      </c>
      <c r="N22" s="41">
        <v>-0.10322275862068968</v>
      </c>
    </row>
    <row r="23" spans="2:14" ht="13.5">
      <c r="B23" s="2"/>
      <c r="C23" s="2"/>
      <c r="D23" s="2"/>
      <c r="E23" s="2"/>
      <c r="F23" s="2"/>
      <c r="G23" s="2"/>
      <c r="H23" s="2"/>
      <c r="J23" s="39" t="s">
        <v>22</v>
      </c>
      <c r="K23" s="32">
        <v>0.07626276391327116</v>
      </c>
      <c r="L23" s="32">
        <v>0.12774603734261136</v>
      </c>
      <c r="M23" s="32">
        <v>0.1769768656950606</v>
      </c>
      <c r="N23" s="41">
        <v>0.23120525557970936</v>
      </c>
    </row>
    <row r="24" spans="2:14" ht="13.5">
      <c r="B24" s="2"/>
      <c r="C24" s="2"/>
      <c r="D24" s="2"/>
      <c r="E24" s="2"/>
      <c r="F24" s="2"/>
      <c r="G24" s="2"/>
      <c r="H24" s="2"/>
      <c r="J24" s="39" t="s">
        <v>23</v>
      </c>
      <c r="K24" s="32">
        <v>0.060284241388113564</v>
      </c>
      <c r="L24" s="32">
        <v>0.10810761555472877</v>
      </c>
      <c r="M24" s="32">
        <v>0.1658060422499172</v>
      </c>
      <c r="N24" s="41">
        <v>0.20760224881864686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15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1" t="s">
        <v>1</v>
      </c>
      <c r="K45" s="13" t="s">
        <v>7</v>
      </c>
      <c r="L45" s="13" t="s">
        <v>8</v>
      </c>
      <c r="M45" s="13" t="s">
        <v>9</v>
      </c>
      <c r="N45" s="13" t="s">
        <v>10</v>
      </c>
      <c r="O45" s="13" t="s">
        <v>0</v>
      </c>
    </row>
    <row r="46" spans="2:15" ht="13.5" customHeight="1">
      <c r="B46" s="22"/>
      <c r="C46" s="19"/>
      <c r="D46" s="19"/>
      <c r="E46" s="19"/>
      <c r="F46" s="28"/>
      <c r="G46" s="28"/>
      <c r="H46" s="14"/>
      <c r="J46" s="22"/>
      <c r="K46" s="19"/>
      <c r="L46" s="19"/>
      <c r="M46" s="19"/>
      <c r="N46" s="28"/>
      <c r="O46" s="28"/>
    </row>
    <row r="47" spans="2:16" ht="13.5">
      <c r="B47" s="23" t="s">
        <v>52</v>
      </c>
      <c r="C47" s="20">
        <v>35.520487</v>
      </c>
      <c r="D47" s="20">
        <v>-9.192162</v>
      </c>
      <c r="E47" s="20">
        <v>-12.173175</v>
      </c>
      <c r="F47" s="50">
        <v>0.1256</v>
      </c>
      <c r="G47" s="52">
        <v>0.1256</v>
      </c>
      <c r="J47" s="23" t="s">
        <v>55</v>
      </c>
      <c r="K47" s="23">
        <v>1</v>
      </c>
      <c r="L47" s="20">
        <v>35.568094</v>
      </c>
      <c r="M47" s="20">
        <v>-8.707945</v>
      </c>
      <c r="N47" s="20">
        <v>-11.959967</v>
      </c>
      <c r="O47" s="50">
        <v>0.1294</v>
      </c>
      <c r="P47" s="52">
        <v>0.1294</v>
      </c>
    </row>
    <row r="48" spans="2:16" ht="13.5">
      <c r="B48" s="23" t="s">
        <v>53</v>
      </c>
      <c r="C48" s="20">
        <v>34.157255</v>
      </c>
      <c r="D48" s="20">
        <v>-9.141744</v>
      </c>
      <c r="E48" s="20">
        <v>-12.046135</v>
      </c>
      <c r="F48" s="50">
        <v>0.1247</v>
      </c>
      <c r="G48" s="52">
        <v>0.1247</v>
      </c>
      <c r="J48" s="23" t="s">
        <v>84</v>
      </c>
      <c r="K48" s="23">
        <f>K47+1</f>
        <v>2</v>
      </c>
      <c r="L48" s="20">
        <v>33.222933</v>
      </c>
      <c r="M48" s="20">
        <v>-5.884079</v>
      </c>
      <c r="N48" s="20">
        <v>-10.940155</v>
      </c>
      <c r="O48" s="50">
        <v>0.1261</v>
      </c>
      <c r="P48" s="52">
        <v>0.1261</v>
      </c>
    </row>
    <row r="49" spans="2:16" ht="13.5">
      <c r="B49" s="23" t="s">
        <v>54</v>
      </c>
      <c r="C49" s="20">
        <v>34.813328</v>
      </c>
      <c r="D49" s="20">
        <v>-8.891257</v>
      </c>
      <c r="E49" s="20">
        <v>-11.980208</v>
      </c>
      <c r="F49" s="50">
        <v>0.1245</v>
      </c>
      <c r="G49" s="52">
        <v>0.1245</v>
      </c>
      <c r="J49" s="23" t="s">
        <v>59</v>
      </c>
      <c r="K49" s="23">
        <f aca="true" t="shared" si="0" ref="K49:K112">K48+1</f>
        <v>3</v>
      </c>
      <c r="L49" s="20">
        <v>33.823016</v>
      </c>
      <c r="M49" s="20">
        <v>-8.695925</v>
      </c>
      <c r="N49" s="20">
        <v>-11.855483</v>
      </c>
      <c r="O49" s="50">
        <v>0.126</v>
      </c>
      <c r="P49" s="52">
        <v>0.126</v>
      </c>
    </row>
    <row r="50" spans="2:16" ht="13.5">
      <c r="B50" s="23" t="s">
        <v>55</v>
      </c>
      <c r="C50" s="20">
        <v>35.568094</v>
      </c>
      <c r="D50" s="20">
        <v>-8.707945</v>
      </c>
      <c r="E50" s="20">
        <v>-11.959967</v>
      </c>
      <c r="F50" s="50">
        <v>0.1294</v>
      </c>
      <c r="G50" s="52">
        <v>0.1294</v>
      </c>
      <c r="J50" s="23" t="s">
        <v>58</v>
      </c>
      <c r="K50" s="23">
        <f t="shared" si="0"/>
        <v>4</v>
      </c>
      <c r="L50" s="20">
        <v>34.062614</v>
      </c>
      <c r="M50" s="20">
        <v>-8.50533</v>
      </c>
      <c r="N50" s="20">
        <v>-11.789634</v>
      </c>
      <c r="O50" s="50">
        <v>0.1259</v>
      </c>
      <c r="P50" s="52">
        <v>0.1259</v>
      </c>
    </row>
    <row r="51" spans="2:16" ht="13.5">
      <c r="B51" s="23" t="s">
        <v>56</v>
      </c>
      <c r="C51" s="20">
        <v>35.382496</v>
      </c>
      <c r="D51" s="20">
        <v>-7.900995</v>
      </c>
      <c r="E51" s="20">
        <v>-11.596441</v>
      </c>
      <c r="F51" s="50">
        <v>0.123</v>
      </c>
      <c r="G51" s="52">
        <v>0.123</v>
      </c>
      <c r="J51" s="23" t="s">
        <v>52</v>
      </c>
      <c r="K51" s="23">
        <f t="shared" si="0"/>
        <v>5</v>
      </c>
      <c r="L51" s="20">
        <v>35.520487</v>
      </c>
      <c r="M51" s="20">
        <v>-9.192162</v>
      </c>
      <c r="N51" s="20">
        <v>-12.173175</v>
      </c>
      <c r="O51" s="50">
        <v>0.1256</v>
      </c>
      <c r="P51" s="52">
        <v>0.1256</v>
      </c>
    </row>
    <row r="52" spans="2:16" ht="13.5">
      <c r="B52" s="23" t="s">
        <v>57</v>
      </c>
      <c r="C52" s="20">
        <v>34.470777</v>
      </c>
      <c r="D52" s="20">
        <v>-8.118724</v>
      </c>
      <c r="E52" s="20">
        <v>-11.651987</v>
      </c>
      <c r="F52" s="50">
        <v>0.125</v>
      </c>
      <c r="G52" s="52">
        <v>0.125</v>
      </c>
      <c r="J52" s="23" t="s">
        <v>57</v>
      </c>
      <c r="K52" s="23">
        <f t="shared" si="0"/>
        <v>6</v>
      </c>
      <c r="L52" s="20">
        <v>34.470777</v>
      </c>
      <c r="M52" s="20">
        <v>-8.118724</v>
      </c>
      <c r="N52" s="20">
        <v>-11.651987</v>
      </c>
      <c r="O52" s="50">
        <v>0.125</v>
      </c>
      <c r="P52" s="52">
        <v>0.125</v>
      </c>
    </row>
    <row r="53" spans="2:16" ht="13.5">
      <c r="B53" s="23" t="s">
        <v>58</v>
      </c>
      <c r="C53" s="20">
        <v>34.062614</v>
      </c>
      <c r="D53" s="20">
        <v>-8.50533</v>
      </c>
      <c r="E53" s="20">
        <v>-11.789634</v>
      </c>
      <c r="F53" s="50">
        <v>0.1259</v>
      </c>
      <c r="G53" s="52">
        <v>0.1259</v>
      </c>
      <c r="J53" s="23" t="s">
        <v>53</v>
      </c>
      <c r="K53" s="23">
        <f t="shared" si="0"/>
        <v>7</v>
      </c>
      <c r="L53" s="20">
        <v>34.157255</v>
      </c>
      <c r="M53" s="20">
        <v>-9.141744</v>
      </c>
      <c r="N53" s="20">
        <v>-12.046135</v>
      </c>
      <c r="O53" s="50">
        <v>0.1247</v>
      </c>
      <c r="P53" s="52">
        <v>0.1247</v>
      </c>
    </row>
    <row r="54" spans="2:16" ht="13.5">
      <c r="B54" s="23" t="s">
        <v>59</v>
      </c>
      <c r="C54" s="20">
        <v>33.823016</v>
      </c>
      <c r="D54" s="20">
        <v>-8.695925</v>
      </c>
      <c r="E54" s="20">
        <v>-11.855483</v>
      </c>
      <c r="F54" s="50">
        <v>0.126</v>
      </c>
      <c r="G54" s="52">
        <v>0.126</v>
      </c>
      <c r="J54" s="23" t="s">
        <v>86</v>
      </c>
      <c r="K54" s="23">
        <f t="shared" si="0"/>
        <v>8</v>
      </c>
      <c r="L54" s="20">
        <v>32.808558</v>
      </c>
      <c r="M54" s="20">
        <v>-5.445482</v>
      </c>
      <c r="N54" s="20">
        <v>-10.849051</v>
      </c>
      <c r="O54" s="50">
        <v>0.1246</v>
      </c>
      <c r="P54" s="52">
        <v>0.1246</v>
      </c>
    </row>
    <row r="55" spans="2:16" ht="13.5">
      <c r="B55" s="23" t="s">
        <v>60</v>
      </c>
      <c r="C55" s="20">
        <v>33.194031</v>
      </c>
      <c r="D55" s="20">
        <v>-8.302257</v>
      </c>
      <c r="E55" s="20">
        <v>-11.695704</v>
      </c>
      <c r="F55" s="50">
        <v>0.1221</v>
      </c>
      <c r="G55" s="52">
        <v>0.1221</v>
      </c>
      <c r="J55" s="23" t="s">
        <v>54</v>
      </c>
      <c r="K55" s="23">
        <f t="shared" si="0"/>
        <v>9</v>
      </c>
      <c r="L55" s="20">
        <v>34.813328</v>
      </c>
      <c r="M55" s="20">
        <v>-8.891257</v>
      </c>
      <c r="N55" s="20">
        <v>-11.980208</v>
      </c>
      <c r="O55" s="50">
        <v>0.1245</v>
      </c>
      <c r="P55" s="52">
        <v>0.1245</v>
      </c>
    </row>
    <row r="56" spans="2:16" ht="13.5">
      <c r="B56" s="23" t="s">
        <v>61</v>
      </c>
      <c r="C56" s="20">
        <v>33.553253</v>
      </c>
      <c r="D56" s="20">
        <v>-8.084591</v>
      </c>
      <c r="E56" s="20">
        <v>-11.621684</v>
      </c>
      <c r="F56" s="50">
        <v>0.1224</v>
      </c>
      <c r="G56" s="52">
        <v>0.1224</v>
      </c>
      <c r="J56" s="23" t="s">
        <v>62</v>
      </c>
      <c r="K56" s="23">
        <f t="shared" si="0"/>
        <v>10</v>
      </c>
      <c r="L56" s="20">
        <v>34.109699</v>
      </c>
      <c r="M56" s="20">
        <v>-7.75472</v>
      </c>
      <c r="N56" s="20">
        <v>-11.509095</v>
      </c>
      <c r="O56" s="50">
        <v>0.1236</v>
      </c>
      <c r="P56" s="52">
        <v>0.1236</v>
      </c>
    </row>
    <row r="57" spans="2:16" ht="13.5">
      <c r="B57" s="23" t="s">
        <v>62</v>
      </c>
      <c r="C57" s="20">
        <v>34.109699</v>
      </c>
      <c r="D57" s="20">
        <v>-7.75472</v>
      </c>
      <c r="E57" s="20">
        <v>-11.509095</v>
      </c>
      <c r="F57" s="50">
        <v>0.1236</v>
      </c>
      <c r="G57" s="52">
        <v>0.1236</v>
      </c>
      <c r="J57" s="23" t="s">
        <v>56</v>
      </c>
      <c r="K57" s="23">
        <f t="shared" si="0"/>
        <v>11</v>
      </c>
      <c r="L57" s="20">
        <v>35.382496</v>
      </c>
      <c r="M57" s="20">
        <v>-7.900995</v>
      </c>
      <c r="N57" s="20">
        <v>-11.596441</v>
      </c>
      <c r="O57" s="50">
        <v>0.123</v>
      </c>
      <c r="P57" s="52">
        <v>0.123</v>
      </c>
    </row>
    <row r="58" spans="2:16" ht="13.5">
      <c r="B58" s="23" t="s">
        <v>63</v>
      </c>
      <c r="C58" s="20">
        <v>34.550436</v>
      </c>
      <c r="D58" s="20">
        <v>-7.412946</v>
      </c>
      <c r="E58" s="20">
        <v>-11.387973</v>
      </c>
      <c r="F58" s="50">
        <v>0.1228</v>
      </c>
      <c r="G58" s="52">
        <v>0.1228</v>
      </c>
      <c r="J58" s="23" t="s">
        <v>63</v>
      </c>
      <c r="K58" s="23">
        <f t="shared" si="0"/>
        <v>12</v>
      </c>
      <c r="L58" s="20">
        <v>34.550436</v>
      </c>
      <c r="M58" s="20">
        <v>-7.412946</v>
      </c>
      <c r="N58" s="20">
        <v>-11.387973</v>
      </c>
      <c r="O58" s="50">
        <v>0.1228</v>
      </c>
      <c r="P58" s="52">
        <v>0.1228</v>
      </c>
    </row>
    <row r="59" spans="2:16" ht="13.5">
      <c r="B59" s="23" t="s">
        <v>64</v>
      </c>
      <c r="C59" s="20">
        <v>34.941782</v>
      </c>
      <c r="D59" s="20">
        <v>-7.181234</v>
      </c>
      <c r="E59" s="20">
        <v>-11.306308</v>
      </c>
      <c r="F59" s="50">
        <v>0.1227</v>
      </c>
      <c r="G59" s="52">
        <v>0.1227</v>
      </c>
      <c r="J59" s="23" t="s">
        <v>87</v>
      </c>
      <c r="K59" s="23">
        <f t="shared" si="0"/>
        <v>13</v>
      </c>
      <c r="L59" s="20">
        <v>32.464813</v>
      </c>
      <c r="M59" s="20">
        <v>-5.588304</v>
      </c>
      <c r="N59" s="20">
        <v>-10.90837</v>
      </c>
      <c r="O59" s="50">
        <v>0.1228</v>
      </c>
      <c r="P59" s="52">
        <v>0.1228</v>
      </c>
    </row>
    <row r="60" spans="2:16" ht="13.5">
      <c r="B60" s="23" t="s">
        <v>65</v>
      </c>
      <c r="C60" s="20">
        <v>34.88833</v>
      </c>
      <c r="D60" s="20">
        <v>-6.66473</v>
      </c>
      <c r="E60" s="20">
        <v>-11.121403</v>
      </c>
      <c r="F60" s="50">
        <v>0.1221</v>
      </c>
      <c r="G60" s="52">
        <v>0.1221</v>
      </c>
      <c r="J60" s="23" t="s">
        <v>64</v>
      </c>
      <c r="K60" s="23">
        <f t="shared" si="0"/>
        <v>14</v>
      </c>
      <c r="L60" s="20">
        <v>34.941782</v>
      </c>
      <c r="M60" s="20">
        <v>-7.181234</v>
      </c>
      <c r="N60" s="20">
        <v>-11.306308</v>
      </c>
      <c r="O60" s="50">
        <v>0.1227</v>
      </c>
      <c r="P60" s="52">
        <v>0.1227</v>
      </c>
    </row>
    <row r="61" spans="2:16" ht="13.5">
      <c r="B61" s="23" t="s">
        <v>66</v>
      </c>
      <c r="C61" s="20">
        <v>34.480689</v>
      </c>
      <c r="D61" s="20">
        <v>-6.886726</v>
      </c>
      <c r="E61" s="20">
        <v>-11.199915</v>
      </c>
      <c r="F61" s="50">
        <v>0.12</v>
      </c>
      <c r="G61" s="52">
        <v>0.12</v>
      </c>
      <c r="J61" s="23" t="s">
        <v>67</v>
      </c>
      <c r="K61" s="23">
        <f t="shared" si="0"/>
        <v>15</v>
      </c>
      <c r="L61" s="20">
        <v>34.095859</v>
      </c>
      <c r="M61" s="20">
        <v>-7.227252</v>
      </c>
      <c r="N61" s="20">
        <v>-11.323043</v>
      </c>
      <c r="O61" s="50">
        <v>0.1225</v>
      </c>
      <c r="P61" s="52">
        <v>0.1225</v>
      </c>
    </row>
    <row r="62" spans="2:16" ht="13.5">
      <c r="B62" s="23" t="s">
        <v>67</v>
      </c>
      <c r="C62" s="20">
        <v>34.095859</v>
      </c>
      <c r="D62" s="20">
        <v>-7.227252</v>
      </c>
      <c r="E62" s="20">
        <v>-11.323043</v>
      </c>
      <c r="F62" s="50">
        <v>0.1225</v>
      </c>
      <c r="G62" s="52">
        <v>0.1225</v>
      </c>
      <c r="J62" s="23" t="s">
        <v>61</v>
      </c>
      <c r="K62" s="23">
        <f t="shared" si="0"/>
        <v>16</v>
      </c>
      <c r="L62" s="20">
        <v>33.553253</v>
      </c>
      <c r="M62" s="20">
        <v>-8.084591</v>
      </c>
      <c r="N62" s="20">
        <v>-11.621684</v>
      </c>
      <c r="O62" s="50">
        <v>0.1224</v>
      </c>
      <c r="P62" s="52">
        <v>0.1224</v>
      </c>
    </row>
    <row r="63" spans="2:16" ht="13.5">
      <c r="B63" s="23" t="s">
        <v>68</v>
      </c>
      <c r="C63" s="20">
        <v>33.317717</v>
      </c>
      <c r="D63" s="20">
        <v>-7.474403</v>
      </c>
      <c r="E63" s="20">
        <v>-11.414089</v>
      </c>
      <c r="F63" s="50">
        <v>0.1209</v>
      </c>
      <c r="G63" s="52">
        <v>0.1209</v>
      </c>
      <c r="J63" s="23" t="s">
        <v>60</v>
      </c>
      <c r="K63" s="23">
        <f t="shared" si="0"/>
        <v>17</v>
      </c>
      <c r="L63" s="20">
        <v>33.194031</v>
      </c>
      <c r="M63" s="20">
        <v>-8.302257</v>
      </c>
      <c r="N63" s="20">
        <v>-11.695704</v>
      </c>
      <c r="O63" s="50">
        <v>0.1221</v>
      </c>
      <c r="P63" s="52">
        <v>0.1221</v>
      </c>
    </row>
    <row r="64" spans="2:16" ht="13.5">
      <c r="B64" s="23" t="s">
        <v>69</v>
      </c>
      <c r="C64" s="20">
        <v>32.857737</v>
      </c>
      <c r="D64" s="20">
        <v>-7.617621</v>
      </c>
      <c r="E64" s="20">
        <v>-11.46841</v>
      </c>
      <c r="F64" s="50">
        <v>0.1209</v>
      </c>
      <c r="G64" s="52">
        <v>0.1209</v>
      </c>
      <c r="J64" s="23" t="s">
        <v>65</v>
      </c>
      <c r="K64" s="23">
        <f t="shared" si="0"/>
        <v>18</v>
      </c>
      <c r="L64" s="20">
        <v>34.88833</v>
      </c>
      <c r="M64" s="20">
        <v>-6.66473</v>
      </c>
      <c r="N64" s="20">
        <v>-11.121403</v>
      </c>
      <c r="O64" s="50">
        <v>0.1221</v>
      </c>
      <c r="P64" s="52">
        <v>0.1221</v>
      </c>
    </row>
    <row r="65" spans="2:16" ht="13.5">
      <c r="B65" s="23" t="s">
        <v>70</v>
      </c>
      <c r="C65" s="20">
        <v>32.499584</v>
      </c>
      <c r="D65" s="20">
        <v>-7.634062</v>
      </c>
      <c r="E65" s="20">
        <v>-11.480368</v>
      </c>
      <c r="F65" s="50">
        <v>0.1218</v>
      </c>
      <c r="G65" s="52">
        <v>0.1218</v>
      </c>
      <c r="J65" s="23" t="s">
        <v>70</v>
      </c>
      <c r="K65" s="23">
        <f t="shared" si="0"/>
        <v>19</v>
      </c>
      <c r="L65" s="20">
        <v>32.499584</v>
      </c>
      <c r="M65" s="20">
        <v>-7.634062</v>
      </c>
      <c r="N65" s="20">
        <v>-11.480368</v>
      </c>
      <c r="O65" s="50">
        <v>0.1218</v>
      </c>
      <c r="P65" s="52">
        <v>0.1218</v>
      </c>
    </row>
    <row r="66" spans="2:16" ht="13.5">
      <c r="B66" s="23" t="s">
        <v>71</v>
      </c>
      <c r="C66" s="20">
        <v>32.304322</v>
      </c>
      <c r="D66" s="20">
        <v>-7.060683</v>
      </c>
      <c r="E66" s="20">
        <v>-11.310567</v>
      </c>
      <c r="F66" s="50">
        <v>0.1206</v>
      </c>
      <c r="G66" s="52">
        <v>0.1206</v>
      </c>
      <c r="J66" s="23" t="s">
        <v>75</v>
      </c>
      <c r="K66" s="23">
        <f t="shared" si="0"/>
        <v>20</v>
      </c>
      <c r="L66" s="20">
        <v>34.428531</v>
      </c>
      <c r="M66" s="20">
        <v>-6.342475</v>
      </c>
      <c r="N66" s="20">
        <v>-11.021133</v>
      </c>
      <c r="O66" s="50">
        <v>0.1217</v>
      </c>
      <c r="P66" s="52">
        <v>0.1217</v>
      </c>
    </row>
    <row r="67" spans="2:16" ht="13.5">
      <c r="B67" s="23" t="s">
        <v>72</v>
      </c>
      <c r="C67" s="20">
        <v>32.768665</v>
      </c>
      <c r="D67" s="20">
        <v>-6.889127</v>
      </c>
      <c r="E67" s="20">
        <v>-11.243671</v>
      </c>
      <c r="F67" s="50">
        <v>0.1192</v>
      </c>
      <c r="G67" s="52">
        <v>0.1192</v>
      </c>
      <c r="J67" s="23" t="s">
        <v>90</v>
      </c>
      <c r="K67" s="23">
        <f t="shared" si="0"/>
        <v>21</v>
      </c>
      <c r="L67" s="20">
        <v>31.298944</v>
      </c>
      <c r="M67" s="20">
        <v>-5.553714</v>
      </c>
      <c r="N67" s="20">
        <v>-10.989125</v>
      </c>
      <c r="O67" s="50">
        <v>0.1216</v>
      </c>
      <c r="P67" s="52">
        <v>0.1216</v>
      </c>
    </row>
    <row r="68" spans="2:16" ht="13.5">
      <c r="B68" s="23" t="s">
        <v>73</v>
      </c>
      <c r="C68" s="20">
        <v>33.414922</v>
      </c>
      <c r="D68" s="20">
        <v>-6.66811</v>
      </c>
      <c r="E68" s="20">
        <v>-11.154882</v>
      </c>
      <c r="F68" s="50">
        <v>0.1197</v>
      </c>
      <c r="G68" s="52">
        <v>0.1197</v>
      </c>
      <c r="J68" s="23" t="s">
        <v>98</v>
      </c>
      <c r="K68" s="23">
        <f t="shared" si="0"/>
        <v>22</v>
      </c>
      <c r="L68" s="20">
        <v>33.073326</v>
      </c>
      <c r="M68" s="20">
        <v>-5.45359</v>
      </c>
      <c r="N68" s="20">
        <v>-10.828329</v>
      </c>
      <c r="O68" s="50">
        <v>0.1213</v>
      </c>
      <c r="P68" s="52">
        <v>0.1213</v>
      </c>
    </row>
    <row r="69" spans="2:16" ht="13.5">
      <c r="B69" s="23" t="s">
        <v>74</v>
      </c>
      <c r="C69" s="20">
        <v>33.892269</v>
      </c>
      <c r="D69" s="20">
        <v>-6.53756</v>
      </c>
      <c r="E69" s="20">
        <v>-11.09702</v>
      </c>
      <c r="F69" s="50">
        <v>0.119</v>
      </c>
      <c r="G69" s="52">
        <v>0.119</v>
      </c>
      <c r="J69" s="23" t="s">
        <v>89</v>
      </c>
      <c r="K69" s="23">
        <f t="shared" si="0"/>
        <v>23</v>
      </c>
      <c r="L69" s="20">
        <v>31.494495</v>
      </c>
      <c r="M69" s="20">
        <v>-5.905754</v>
      </c>
      <c r="N69" s="20">
        <v>-11.05239</v>
      </c>
      <c r="O69" s="50">
        <v>0.1212</v>
      </c>
      <c r="P69" s="52">
        <v>0.1212</v>
      </c>
    </row>
    <row r="70" spans="2:16" ht="13.5">
      <c r="B70" s="23" t="s">
        <v>75</v>
      </c>
      <c r="C70" s="20">
        <v>34.428531</v>
      </c>
      <c r="D70" s="20">
        <v>-6.342475</v>
      </c>
      <c r="E70" s="20">
        <v>-11.021133</v>
      </c>
      <c r="F70" s="50">
        <v>0.1217</v>
      </c>
      <c r="G70" s="52">
        <v>0.1217</v>
      </c>
      <c r="J70" s="23" t="s">
        <v>68</v>
      </c>
      <c r="K70" s="23">
        <f t="shared" si="0"/>
        <v>24</v>
      </c>
      <c r="L70" s="20">
        <v>33.317717</v>
      </c>
      <c r="M70" s="20">
        <v>-7.474403</v>
      </c>
      <c r="N70" s="20">
        <v>-11.414089</v>
      </c>
      <c r="O70" s="50">
        <v>0.1209</v>
      </c>
      <c r="P70" s="52">
        <v>0.1209</v>
      </c>
    </row>
    <row r="71" spans="2:16" ht="13.5">
      <c r="B71" s="23" t="s">
        <v>76</v>
      </c>
      <c r="C71" s="20">
        <v>33.983321</v>
      </c>
      <c r="D71" s="20">
        <v>-5.967523</v>
      </c>
      <c r="E71" s="20">
        <v>-10.918154</v>
      </c>
      <c r="F71" s="50">
        <v>0.1198</v>
      </c>
      <c r="G71" s="52">
        <v>0.1198</v>
      </c>
      <c r="J71" s="23" t="s">
        <v>69</v>
      </c>
      <c r="K71" s="23">
        <f t="shared" si="0"/>
        <v>25</v>
      </c>
      <c r="L71" s="20">
        <v>32.857737</v>
      </c>
      <c r="M71" s="20">
        <v>-7.617621</v>
      </c>
      <c r="N71" s="20">
        <v>-11.46841</v>
      </c>
      <c r="O71" s="50">
        <v>0.1209</v>
      </c>
      <c r="P71" s="52">
        <v>0.1209</v>
      </c>
    </row>
    <row r="72" spans="2:16" ht="13.5">
      <c r="B72" s="23" t="s">
        <v>77</v>
      </c>
      <c r="C72" s="20">
        <v>33.692965</v>
      </c>
      <c r="D72" s="20">
        <v>-6.15043</v>
      </c>
      <c r="E72" s="20">
        <v>-10.986731</v>
      </c>
      <c r="F72" s="50">
        <v>0.12</v>
      </c>
      <c r="G72" s="52">
        <v>0.12</v>
      </c>
      <c r="J72" s="23" t="s">
        <v>85</v>
      </c>
      <c r="K72" s="23">
        <f t="shared" si="0"/>
        <v>26</v>
      </c>
      <c r="L72" s="20">
        <v>33.777414</v>
      </c>
      <c r="M72" s="20">
        <v>-5.810738</v>
      </c>
      <c r="N72" s="20">
        <v>-10.882697</v>
      </c>
      <c r="O72" s="50">
        <v>0.1207</v>
      </c>
      <c r="P72" s="52">
        <v>0.1207</v>
      </c>
    </row>
    <row r="73" spans="2:16" ht="13.5">
      <c r="B73" s="23" t="s">
        <v>78</v>
      </c>
      <c r="C73" s="20">
        <v>33.119923</v>
      </c>
      <c r="D73" s="20">
        <v>-6.374218</v>
      </c>
      <c r="E73" s="20">
        <v>-11.079109</v>
      </c>
      <c r="F73" s="50">
        <v>0.12</v>
      </c>
      <c r="G73" s="52">
        <v>0.12</v>
      </c>
      <c r="J73" s="23" t="s">
        <v>71</v>
      </c>
      <c r="K73" s="23">
        <f t="shared" si="0"/>
        <v>27</v>
      </c>
      <c r="L73" s="20">
        <v>32.304322</v>
      </c>
      <c r="M73" s="20">
        <v>-7.060683</v>
      </c>
      <c r="N73" s="20">
        <v>-11.310567</v>
      </c>
      <c r="O73" s="50">
        <v>0.1206</v>
      </c>
      <c r="P73" s="52">
        <v>0.1206</v>
      </c>
    </row>
    <row r="74" spans="2:16" ht="13.5">
      <c r="B74" s="23" t="s">
        <v>79</v>
      </c>
      <c r="C74" s="20">
        <v>32.654613</v>
      </c>
      <c r="D74" s="20">
        <v>-6.632694</v>
      </c>
      <c r="E74" s="20">
        <v>-11.171534</v>
      </c>
      <c r="F74" s="50">
        <v>0.1177</v>
      </c>
      <c r="G74" s="52">
        <v>0.1177</v>
      </c>
      <c r="J74" s="23" t="s">
        <v>95</v>
      </c>
      <c r="K74" s="23">
        <f t="shared" si="0"/>
        <v>28</v>
      </c>
      <c r="L74" s="20">
        <v>31.077094</v>
      </c>
      <c r="M74" s="20">
        <v>-5.114156</v>
      </c>
      <c r="N74" s="20">
        <v>-10.917047</v>
      </c>
      <c r="O74" s="50">
        <v>0.1205</v>
      </c>
      <c r="P74" s="52">
        <v>0.1205</v>
      </c>
    </row>
    <row r="75" spans="2:16" ht="13.5">
      <c r="B75" s="23" t="s">
        <v>80</v>
      </c>
      <c r="C75" s="20">
        <v>31.928128</v>
      </c>
      <c r="D75" s="20">
        <v>-6.78703</v>
      </c>
      <c r="E75" s="20">
        <v>-11.246931</v>
      </c>
      <c r="F75" s="50">
        <v>0.12</v>
      </c>
      <c r="G75" s="52">
        <v>0.12</v>
      </c>
      <c r="J75" s="23" t="s">
        <v>93</v>
      </c>
      <c r="K75" s="23">
        <f t="shared" si="0"/>
        <v>29</v>
      </c>
      <c r="L75" s="20">
        <v>32.32635</v>
      </c>
      <c r="M75" s="20">
        <v>-5.329711</v>
      </c>
      <c r="N75" s="20">
        <v>-10.853738</v>
      </c>
      <c r="O75" s="50">
        <v>0.1203</v>
      </c>
      <c r="P75" s="52">
        <v>0.1203</v>
      </c>
    </row>
    <row r="76" spans="2:16" ht="13.5">
      <c r="B76" s="23" t="s">
        <v>81</v>
      </c>
      <c r="C76" s="20">
        <v>31.664483</v>
      </c>
      <c r="D76" s="20">
        <v>-6.272066</v>
      </c>
      <c r="E76" s="20">
        <v>-11.126651</v>
      </c>
      <c r="F76" s="50">
        <v>0.1192</v>
      </c>
      <c r="G76" s="52">
        <v>0.1192</v>
      </c>
      <c r="J76" s="23" t="s">
        <v>83</v>
      </c>
      <c r="K76" s="23">
        <f t="shared" si="0"/>
        <v>30</v>
      </c>
      <c r="L76" s="20">
        <v>32.574558</v>
      </c>
      <c r="M76" s="20">
        <v>-6.026436</v>
      </c>
      <c r="N76" s="20">
        <v>-11.010889</v>
      </c>
      <c r="O76" s="50">
        <v>0.1202</v>
      </c>
      <c r="P76" s="52">
        <v>0.1202</v>
      </c>
    </row>
    <row r="77" spans="2:16" ht="13.5">
      <c r="B77" s="23" t="s">
        <v>82</v>
      </c>
      <c r="C77" s="20">
        <v>32.061416</v>
      </c>
      <c r="D77" s="20">
        <v>-6.190209</v>
      </c>
      <c r="E77" s="20">
        <v>-11.081694</v>
      </c>
      <c r="F77" s="50">
        <v>0.1181</v>
      </c>
      <c r="G77" s="52">
        <v>0.1181</v>
      </c>
      <c r="J77" s="23" t="s">
        <v>91</v>
      </c>
      <c r="K77" s="23">
        <f t="shared" si="0"/>
        <v>31</v>
      </c>
      <c r="L77" s="20">
        <v>31.62082</v>
      </c>
      <c r="M77" s="20">
        <v>-5.506788</v>
      </c>
      <c r="N77" s="20">
        <v>-10.951378</v>
      </c>
      <c r="O77" s="50">
        <v>0.1201</v>
      </c>
      <c r="P77" s="52">
        <v>0.1201</v>
      </c>
    </row>
    <row r="78" spans="2:16" ht="13.5">
      <c r="B78" s="23" t="s">
        <v>83</v>
      </c>
      <c r="C78" s="20">
        <v>32.574558</v>
      </c>
      <c r="D78" s="20">
        <v>-6.026436</v>
      </c>
      <c r="E78" s="20">
        <v>-11.010889</v>
      </c>
      <c r="F78" s="50">
        <v>0.1202</v>
      </c>
      <c r="G78" s="52">
        <v>0.1202</v>
      </c>
      <c r="J78" s="23" t="s">
        <v>66</v>
      </c>
      <c r="K78" s="23">
        <f t="shared" si="0"/>
        <v>32</v>
      </c>
      <c r="L78" s="20">
        <v>34.480689</v>
      </c>
      <c r="M78" s="20">
        <v>-6.886726</v>
      </c>
      <c r="N78" s="20">
        <v>-11.199915</v>
      </c>
      <c r="O78" s="50">
        <v>0.12</v>
      </c>
      <c r="P78" s="52">
        <v>0.12</v>
      </c>
    </row>
    <row r="79" spans="2:16" ht="13.5">
      <c r="B79" s="23" t="s">
        <v>84</v>
      </c>
      <c r="C79" s="20">
        <v>33.222933</v>
      </c>
      <c r="D79" s="20">
        <v>-5.884079</v>
      </c>
      <c r="E79" s="20">
        <v>-10.940155</v>
      </c>
      <c r="F79" s="50">
        <v>0.1261</v>
      </c>
      <c r="G79" s="52">
        <v>0.1261</v>
      </c>
      <c r="J79" s="23" t="s">
        <v>77</v>
      </c>
      <c r="K79" s="23">
        <f t="shared" si="0"/>
        <v>33</v>
      </c>
      <c r="L79" s="20">
        <v>33.692965</v>
      </c>
      <c r="M79" s="20">
        <v>-6.15043</v>
      </c>
      <c r="N79" s="20">
        <v>-10.986731</v>
      </c>
      <c r="O79" s="50">
        <v>0.12</v>
      </c>
      <c r="P79" s="52">
        <v>0.12</v>
      </c>
    </row>
    <row r="80" spans="2:16" ht="13.5">
      <c r="B80" s="23" t="s">
        <v>85</v>
      </c>
      <c r="C80" s="20">
        <v>33.777414</v>
      </c>
      <c r="D80" s="20">
        <v>-5.810738</v>
      </c>
      <c r="E80" s="20">
        <v>-10.882697</v>
      </c>
      <c r="F80" s="50">
        <v>0.1207</v>
      </c>
      <c r="G80" s="52">
        <v>0.1207</v>
      </c>
      <c r="J80" s="23" t="s">
        <v>78</v>
      </c>
      <c r="K80" s="23">
        <f t="shared" si="0"/>
        <v>34</v>
      </c>
      <c r="L80" s="20">
        <v>33.119923</v>
      </c>
      <c r="M80" s="20">
        <v>-6.374218</v>
      </c>
      <c r="N80" s="20">
        <v>-11.079109</v>
      </c>
      <c r="O80" s="50">
        <v>0.12</v>
      </c>
      <c r="P80" s="52">
        <v>0.12</v>
      </c>
    </row>
    <row r="81" spans="2:16" ht="13.5">
      <c r="B81" s="23" t="s">
        <v>86</v>
      </c>
      <c r="C81" s="20">
        <v>32.808558</v>
      </c>
      <c r="D81" s="20">
        <v>-5.445482</v>
      </c>
      <c r="E81" s="20">
        <v>-10.849051</v>
      </c>
      <c r="F81" s="50">
        <v>0.1246</v>
      </c>
      <c r="G81" s="52">
        <v>0.1246</v>
      </c>
      <c r="J81" s="23" t="s">
        <v>80</v>
      </c>
      <c r="K81" s="23">
        <f t="shared" si="0"/>
        <v>35</v>
      </c>
      <c r="L81" s="20">
        <v>31.928128</v>
      </c>
      <c r="M81" s="20">
        <v>-6.78703</v>
      </c>
      <c r="N81" s="20">
        <v>-11.246931</v>
      </c>
      <c r="O81" s="50">
        <v>0.12</v>
      </c>
      <c r="P81" s="52">
        <v>0.12</v>
      </c>
    </row>
    <row r="82" spans="2:16" ht="13.5">
      <c r="B82" s="23" t="s">
        <v>87</v>
      </c>
      <c r="C82" s="20">
        <v>32.464813</v>
      </c>
      <c r="D82" s="20">
        <v>-5.588304</v>
      </c>
      <c r="E82" s="20">
        <v>-10.90837</v>
      </c>
      <c r="F82" s="50">
        <v>0.1228</v>
      </c>
      <c r="G82" s="52">
        <v>0.1228</v>
      </c>
      <c r="J82" s="23" t="s">
        <v>97</v>
      </c>
      <c r="K82" s="23">
        <f t="shared" si="0"/>
        <v>36</v>
      </c>
      <c r="L82" s="20">
        <v>35.308539</v>
      </c>
      <c r="M82" s="20">
        <v>-7.657223</v>
      </c>
      <c r="N82" s="20">
        <v>-11.492436</v>
      </c>
      <c r="O82" s="50">
        <v>0.12</v>
      </c>
      <c r="P82" s="52">
        <v>0.12</v>
      </c>
    </row>
    <row r="83" spans="2:16" ht="13.5">
      <c r="B83" s="23" t="s">
        <v>88</v>
      </c>
      <c r="C83" s="20">
        <v>32.011763</v>
      </c>
      <c r="D83" s="20">
        <v>-5.788158</v>
      </c>
      <c r="E83" s="20">
        <v>-10.986868</v>
      </c>
      <c r="F83" s="50">
        <v>0.1198</v>
      </c>
      <c r="G83" s="52">
        <v>0.1198</v>
      </c>
      <c r="J83" s="23" t="s">
        <v>76</v>
      </c>
      <c r="K83" s="23">
        <f t="shared" si="0"/>
        <v>37</v>
      </c>
      <c r="L83" s="20">
        <v>33.983321</v>
      </c>
      <c r="M83" s="20">
        <v>-5.967523</v>
      </c>
      <c r="N83" s="20">
        <v>-10.918154</v>
      </c>
      <c r="O83" s="50">
        <v>0.1198</v>
      </c>
      <c r="P83" s="52">
        <v>0.1198</v>
      </c>
    </row>
    <row r="84" spans="2:16" ht="13.5">
      <c r="B84" s="23" t="s">
        <v>89</v>
      </c>
      <c r="C84" s="20">
        <v>31.494495</v>
      </c>
      <c r="D84" s="20">
        <v>-5.905754</v>
      </c>
      <c r="E84" s="20">
        <v>-11.05239</v>
      </c>
      <c r="F84" s="50">
        <v>0.1212</v>
      </c>
      <c r="G84" s="52">
        <v>0.1212</v>
      </c>
      <c r="J84" s="23" t="s">
        <v>88</v>
      </c>
      <c r="K84" s="23">
        <f t="shared" si="0"/>
        <v>38</v>
      </c>
      <c r="L84" s="20">
        <v>32.011763</v>
      </c>
      <c r="M84" s="20">
        <v>-5.788158</v>
      </c>
      <c r="N84" s="20">
        <v>-10.986868</v>
      </c>
      <c r="O84" s="50">
        <v>0.1198</v>
      </c>
      <c r="P84" s="52">
        <v>0.1198</v>
      </c>
    </row>
    <row r="85" spans="2:16" ht="13.5">
      <c r="B85" s="23" t="s">
        <v>90</v>
      </c>
      <c r="C85" s="20">
        <v>31.298944</v>
      </c>
      <c r="D85" s="20">
        <v>-5.553714</v>
      </c>
      <c r="E85" s="20">
        <v>-10.989125</v>
      </c>
      <c r="F85" s="50">
        <v>0.1216</v>
      </c>
      <c r="G85" s="52">
        <v>0.1216</v>
      </c>
      <c r="J85" s="23" t="s">
        <v>73</v>
      </c>
      <c r="K85" s="23">
        <f t="shared" si="0"/>
        <v>39</v>
      </c>
      <c r="L85" s="20">
        <v>33.414922</v>
      </c>
      <c r="M85" s="20">
        <v>-6.66811</v>
      </c>
      <c r="N85" s="20">
        <v>-11.154882</v>
      </c>
      <c r="O85" s="50">
        <v>0.1197</v>
      </c>
      <c r="P85" s="52">
        <v>0.1197</v>
      </c>
    </row>
    <row r="86" spans="2:16" ht="13.5">
      <c r="B86" s="23" t="s">
        <v>91</v>
      </c>
      <c r="C86" s="20">
        <v>31.62082</v>
      </c>
      <c r="D86" s="20">
        <v>-5.506788</v>
      </c>
      <c r="E86" s="20">
        <v>-10.951378</v>
      </c>
      <c r="F86" s="50">
        <v>0.1201</v>
      </c>
      <c r="G86" s="52">
        <v>0.1201</v>
      </c>
      <c r="J86" s="23" t="s">
        <v>92</v>
      </c>
      <c r="K86" s="23">
        <f t="shared" si="0"/>
        <v>40</v>
      </c>
      <c r="L86" s="20">
        <v>32.015386</v>
      </c>
      <c r="M86" s="20">
        <v>-5.448937</v>
      </c>
      <c r="N86" s="20">
        <v>-10.905812</v>
      </c>
      <c r="O86" s="50">
        <v>0.1194</v>
      </c>
      <c r="P86" s="52">
        <v>0.1194</v>
      </c>
    </row>
    <row r="87" spans="2:16" ht="13.5">
      <c r="B87" s="23" t="s">
        <v>92</v>
      </c>
      <c r="C87" s="20">
        <v>32.015386</v>
      </c>
      <c r="D87" s="20">
        <v>-5.448937</v>
      </c>
      <c r="E87" s="20">
        <v>-10.905812</v>
      </c>
      <c r="F87" s="50">
        <v>0.1194</v>
      </c>
      <c r="G87" s="52">
        <v>0.1194</v>
      </c>
      <c r="J87" s="23" t="s">
        <v>72</v>
      </c>
      <c r="K87" s="23">
        <f t="shared" si="0"/>
        <v>41</v>
      </c>
      <c r="L87" s="20">
        <v>32.768665</v>
      </c>
      <c r="M87" s="20">
        <v>-6.889127</v>
      </c>
      <c r="N87" s="20">
        <v>-11.243671</v>
      </c>
      <c r="O87" s="50">
        <v>0.1192</v>
      </c>
      <c r="P87" s="52">
        <v>0.1192</v>
      </c>
    </row>
    <row r="88" spans="2:16" ht="13.5">
      <c r="B88" s="23" t="s">
        <v>93</v>
      </c>
      <c r="C88" s="20">
        <v>32.32635</v>
      </c>
      <c r="D88" s="20">
        <v>-5.329711</v>
      </c>
      <c r="E88" s="20">
        <v>-10.853738</v>
      </c>
      <c r="F88" s="50">
        <v>0.1203</v>
      </c>
      <c r="G88" s="52">
        <v>0.1203</v>
      </c>
      <c r="J88" s="23" t="s">
        <v>81</v>
      </c>
      <c r="K88" s="23">
        <f t="shared" si="0"/>
        <v>42</v>
      </c>
      <c r="L88" s="20">
        <v>31.664483</v>
      </c>
      <c r="M88" s="20">
        <v>-6.272066</v>
      </c>
      <c r="N88" s="20">
        <v>-11.126651</v>
      </c>
      <c r="O88" s="50">
        <v>0.1192</v>
      </c>
      <c r="P88" s="52">
        <v>0.1192</v>
      </c>
    </row>
    <row r="89" spans="2:16" ht="13.5">
      <c r="B89" s="23" t="s">
        <v>94</v>
      </c>
      <c r="C89" s="20">
        <v>31.206314</v>
      </c>
      <c r="D89" s="20">
        <v>-4.980014</v>
      </c>
      <c r="E89" s="20">
        <v>-10.876282</v>
      </c>
      <c r="F89" s="50">
        <v>0.1185</v>
      </c>
      <c r="G89" s="52">
        <v>0.1185</v>
      </c>
      <c r="J89" s="23" t="s">
        <v>74</v>
      </c>
      <c r="K89" s="23">
        <f t="shared" si="0"/>
        <v>43</v>
      </c>
      <c r="L89" s="20">
        <v>33.892269</v>
      </c>
      <c r="M89" s="20">
        <v>-6.53756</v>
      </c>
      <c r="N89" s="20">
        <v>-11.09702</v>
      </c>
      <c r="O89" s="50">
        <v>0.119</v>
      </c>
      <c r="P89" s="52">
        <v>0.119</v>
      </c>
    </row>
    <row r="90" spans="2:16" ht="13.5">
      <c r="B90" s="23" t="s">
        <v>95</v>
      </c>
      <c r="C90" s="20">
        <v>31.077094</v>
      </c>
      <c r="D90" s="20">
        <v>-5.114156</v>
      </c>
      <c r="E90" s="20">
        <v>-10.917047</v>
      </c>
      <c r="F90" s="50">
        <v>0.1205</v>
      </c>
      <c r="G90" s="52">
        <v>0.1205</v>
      </c>
      <c r="J90" s="23" t="s">
        <v>94</v>
      </c>
      <c r="K90" s="23">
        <f t="shared" si="0"/>
        <v>44</v>
      </c>
      <c r="L90" s="20">
        <v>31.206314</v>
      </c>
      <c r="M90" s="20">
        <v>-4.980014</v>
      </c>
      <c r="N90" s="20">
        <v>-10.876282</v>
      </c>
      <c r="O90" s="50">
        <v>0.1185</v>
      </c>
      <c r="P90" s="52">
        <v>0.1185</v>
      </c>
    </row>
    <row r="91" spans="2:16" ht="13.5">
      <c r="B91" s="23" t="s">
        <v>96</v>
      </c>
      <c r="C91" s="20">
        <v>38.166792</v>
      </c>
      <c r="D91" s="20">
        <v>-10.623988</v>
      </c>
      <c r="E91" s="20">
        <v>-12.283309</v>
      </c>
      <c r="F91" s="50">
        <v>-0.3691</v>
      </c>
      <c r="G91" s="50">
        <v>-0.11909999999999998</v>
      </c>
      <c r="J91" s="23" t="s">
        <v>82</v>
      </c>
      <c r="K91" s="23">
        <f t="shared" si="0"/>
        <v>45</v>
      </c>
      <c r="L91" s="20">
        <v>32.061416</v>
      </c>
      <c r="M91" s="20">
        <v>-6.190209</v>
      </c>
      <c r="N91" s="20">
        <v>-11.081694</v>
      </c>
      <c r="O91" s="50">
        <v>0.1181</v>
      </c>
      <c r="P91" s="52">
        <v>0.1181</v>
      </c>
    </row>
    <row r="92" spans="2:16" ht="13.5">
      <c r="B92" s="23" t="s">
        <v>97</v>
      </c>
      <c r="C92" s="20">
        <v>35.308539</v>
      </c>
      <c r="D92" s="20">
        <v>-7.657223</v>
      </c>
      <c r="E92" s="20">
        <v>-11.492436</v>
      </c>
      <c r="F92" s="50">
        <v>0.12</v>
      </c>
      <c r="G92" s="52">
        <v>0.12</v>
      </c>
      <c r="J92" s="23" t="s">
        <v>79</v>
      </c>
      <c r="K92" s="23">
        <f t="shared" si="0"/>
        <v>46</v>
      </c>
      <c r="L92" s="20">
        <v>32.654613</v>
      </c>
      <c r="M92" s="20">
        <v>-6.632694</v>
      </c>
      <c r="N92" s="20">
        <v>-11.171534</v>
      </c>
      <c r="O92" s="50">
        <v>0.1177</v>
      </c>
      <c r="P92" s="52">
        <v>0.1177</v>
      </c>
    </row>
    <row r="93" spans="2:16" ht="13.5">
      <c r="B93" s="23" t="s">
        <v>98</v>
      </c>
      <c r="C93" s="20">
        <v>33.073326</v>
      </c>
      <c r="D93" s="20">
        <v>-5.45359</v>
      </c>
      <c r="E93" s="20">
        <v>-10.828329</v>
      </c>
      <c r="F93" s="50">
        <v>0.1213</v>
      </c>
      <c r="G93" s="52">
        <v>0.1213</v>
      </c>
      <c r="J93" s="23" t="s">
        <v>149</v>
      </c>
      <c r="K93" s="23">
        <f t="shared" si="0"/>
        <v>47</v>
      </c>
      <c r="L93" s="20">
        <v>42.601602</v>
      </c>
      <c r="M93" s="20">
        <v>-0.924628</v>
      </c>
      <c r="N93" s="20">
        <v>-3.481023</v>
      </c>
      <c r="O93" s="50">
        <v>0.0718</v>
      </c>
      <c r="P93" s="52">
        <v>0.0718</v>
      </c>
    </row>
    <row r="94" spans="2:16" ht="13.5">
      <c r="B94" s="23" t="s">
        <v>99</v>
      </c>
      <c r="C94" s="20">
        <v>30.760779</v>
      </c>
      <c r="D94" s="20">
        <v>-2.725779</v>
      </c>
      <c r="E94" s="20">
        <v>-9.638184</v>
      </c>
      <c r="F94" s="50">
        <v>-0.3089</v>
      </c>
      <c r="G94" s="50">
        <v>-0.05890000000000001</v>
      </c>
      <c r="J94" s="23" t="s">
        <v>165</v>
      </c>
      <c r="K94" s="23">
        <f t="shared" si="0"/>
        <v>48</v>
      </c>
      <c r="L94" s="20">
        <v>40.033294</v>
      </c>
      <c r="M94" s="20">
        <v>-2.501887</v>
      </c>
      <c r="N94" s="20">
        <v>-5.98294</v>
      </c>
      <c r="O94" s="50">
        <v>0.0244</v>
      </c>
      <c r="P94" s="52">
        <v>0.0244</v>
      </c>
    </row>
    <row r="95" spans="2:16" ht="13.5">
      <c r="B95" s="23" t="s">
        <v>100</v>
      </c>
      <c r="C95" s="20">
        <v>29.420057</v>
      </c>
      <c r="D95" s="20">
        <v>-1.344226</v>
      </c>
      <c r="E95" s="20">
        <v>-9.090843</v>
      </c>
      <c r="F95" s="50">
        <v>-0.3799</v>
      </c>
      <c r="G95" s="50">
        <v>-0.12990000000000002</v>
      </c>
      <c r="J95" s="23" t="s">
        <v>179</v>
      </c>
      <c r="K95" s="23">
        <f t="shared" si="0"/>
        <v>49</v>
      </c>
      <c r="L95" s="20">
        <v>38.704193</v>
      </c>
      <c r="M95" s="20">
        <v>-4.35077</v>
      </c>
      <c r="N95" s="20">
        <v>-8.151425</v>
      </c>
      <c r="O95" s="50">
        <v>0.0242</v>
      </c>
      <c r="P95" s="52">
        <v>0.0242</v>
      </c>
    </row>
    <row r="96" spans="2:16" ht="13.5">
      <c r="B96" s="23" t="s">
        <v>101</v>
      </c>
      <c r="C96" s="20">
        <v>28.099992</v>
      </c>
      <c r="D96" s="20">
        <v>0.099748</v>
      </c>
      <c r="E96" s="20">
        <v>-8.66974</v>
      </c>
      <c r="F96" s="50">
        <v>-0.3086</v>
      </c>
      <c r="G96" s="50">
        <v>-0.058599999999999985</v>
      </c>
      <c r="J96" s="23" t="s">
        <v>185</v>
      </c>
      <c r="K96" s="23">
        <f t="shared" si="0"/>
        <v>50</v>
      </c>
      <c r="L96" s="20">
        <v>38.704278</v>
      </c>
      <c r="M96" s="20">
        <v>-5.437656</v>
      </c>
      <c r="N96" s="20">
        <v>-9.035694</v>
      </c>
      <c r="O96" s="50">
        <v>0.0241</v>
      </c>
      <c r="P96" s="52">
        <v>0.0241</v>
      </c>
    </row>
    <row r="97" spans="2:16" ht="13.5">
      <c r="B97" s="23" t="s">
        <v>102</v>
      </c>
      <c r="C97" s="20">
        <v>26.775938</v>
      </c>
      <c r="D97" s="20">
        <v>1.531554</v>
      </c>
      <c r="E97" s="20">
        <v>-8.224607</v>
      </c>
      <c r="F97" s="50">
        <v>-0.2646</v>
      </c>
      <c r="G97" s="50">
        <v>-0.014600000000000002</v>
      </c>
      <c r="J97" s="23" t="s">
        <v>108</v>
      </c>
      <c r="K97" s="23">
        <f t="shared" si="0"/>
        <v>51</v>
      </c>
      <c r="L97" s="20">
        <v>38.703974</v>
      </c>
      <c r="M97" s="20">
        <v>4.315361</v>
      </c>
      <c r="N97" s="20">
        <v>-1.099499</v>
      </c>
      <c r="O97" s="50">
        <v>0.0238</v>
      </c>
      <c r="P97" s="52">
        <v>0.0238</v>
      </c>
    </row>
    <row r="98" spans="2:16" ht="13.5">
      <c r="B98" s="23" t="s">
        <v>103</v>
      </c>
      <c r="C98" s="20">
        <v>25.447822</v>
      </c>
      <c r="D98" s="20">
        <v>2.95138</v>
      </c>
      <c r="E98" s="20">
        <v>-7.756438</v>
      </c>
      <c r="F98" s="50">
        <v>-0.2468</v>
      </c>
      <c r="J98" s="23" t="s">
        <v>166</v>
      </c>
      <c r="K98" s="23">
        <f t="shared" si="0"/>
        <v>52</v>
      </c>
      <c r="L98" s="20">
        <v>41.34433</v>
      </c>
      <c r="M98" s="20">
        <v>-2.823763</v>
      </c>
      <c r="N98" s="20">
        <v>-5.587512</v>
      </c>
      <c r="O98" s="50">
        <v>0.0231</v>
      </c>
      <c r="P98" s="52">
        <v>0.0231</v>
      </c>
    </row>
    <row r="99" spans="2:16" ht="13.5">
      <c r="B99" s="23" t="s">
        <v>104</v>
      </c>
      <c r="C99" s="20">
        <v>29.333337</v>
      </c>
      <c r="D99" s="20">
        <v>5.510781</v>
      </c>
      <c r="E99" s="20">
        <v>-4.590457</v>
      </c>
      <c r="F99" s="50">
        <v>-0.136</v>
      </c>
      <c r="J99" s="23" t="s">
        <v>194</v>
      </c>
      <c r="K99" s="23">
        <f t="shared" si="0"/>
        <v>53</v>
      </c>
      <c r="L99" s="20">
        <v>41.344555</v>
      </c>
      <c r="M99" s="20">
        <v>-8.258782</v>
      </c>
      <c r="N99" s="20">
        <v>-10.009643</v>
      </c>
      <c r="O99" s="50">
        <v>0.023</v>
      </c>
      <c r="P99" s="52">
        <v>0.023</v>
      </c>
    </row>
    <row r="100" spans="2:16" ht="13.5">
      <c r="B100" s="23" t="s">
        <v>105</v>
      </c>
      <c r="C100" s="20">
        <v>34.565637</v>
      </c>
      <c r="D100" s="20">
        <v>5.051891</v>
      </c>
      <c r="E100" s="20">
        <v>-2.004391</v>
      </c>
      <c r="F100" s="50">
        <v>-0.3846</v>
      </c>
      <c r="G100" s="50">
        <v>-0.1346</v>
      </c>
      <c r="J100" s="23" t="s">
        <v>148</v>
      </c>
      <c r="K100" s="23">
        <f t="shared" si="0"/>
        <v>54</v>
      </c>
      <c r="L100" s="20">
        <v>41.344357</v>
      </c>
      <c r="M100" s="20">
        <v>-0.649991</v>
      </c>
      <c r="N100" s="20">
        <v>-3.818581</v>
      </c>
      <c r="O100" s="50">
        <v>0.0229</v>
      </c>
      <c r="P100" s="52">
        <v>0.0229</v>
      </c>
    </row>
    <row r="101" spans="2:16" ht="13.5">
      <c r="B101" s="23" t="s">
        <v>106</v>
      </c>
      <c r="C101" s="20">
        <v>35.907753</v>
      </c>
      <c r="D101" s="20">
        <v>4.745622</v>
      </c>
      <c r="E101" s="20">
        <v>-1.627892</v>
      </c>
      <c r="F101" s="50">
        <v>-0.3518</v>
      </c>
      <c r="G101" s="50">
        <v>-0.1018</v>
      </c>
      <c r="J101" s="23" t="s">
        <v>192</v>
      </c>
      <c r="K101" s="23">
        <f t="shared" si="0"/>
        <v>55</v>
      </c>
      <c r="L101" s="20">
        <v>41.344274</v>
      </c>
      <c r="M101" s="20">
        <v>-7.171699</v>
      </c>
      <c r="N101" s="20">
        <v>-9.125177</v>
      </c>
      <c r="O101" s="50">
        <v>0.0229</v>
      </c>
      <c r="P101" s="52">
        <v>0.0229</v>
      </c>
    </row>
    <row r="102" spans="2:16" ht="13.5">
      <c r="B102" s="23" t="s">
        <v>107</v>
      </c>
      <c r="C102" s="20">
        <v>37.2443</v>
      </c>
      <c r="D102" s="20">
        <v>4.429552</v>
      </c>
      <c r="E102" s="20">
        <v>-1.239963</v>
      </c>
      <c r="F102" s="50">
        <v>-0.3352</v>
      </c>
      <c r="G102" s="50">
        <v>-0.0852</v>
      </c>
      <c r="J102" s="23" t="s">
        <v>188</v>
      </c>
      <c r="K102" s="23">
        <f t="shared" si="0"/>
        <v>56</v>
      </c>
      <c r="L102" s="20">
        <v>41.345369</v>
      </c>
      <c r="M102" s="20">
        <v>-6.085408</v>
      </c>
      <c r="N102" s="20">
        <v>-8.240121</v>
      </c>
      <c r="O102" s="50">
        <v>0.0225</v>
      </c>
      <c r="P102" s="52">
        <v>0.0225</v>
      </c>
    </row>
    <row r="103" spans="2:16" ht="13.5">
      <c r="B103" s="23" t="s">
        <v>108</v>
      </c>
      <c r="C103" s="20">
        <v>38.703974</v>
      </c>
      <c r="D103" s="20">
        <v>4.315361</v>
      </c>
      <c r="E103" s="20">
        <v>-1.099499</v>
      </c>
      <c r="F103" s="50">
        <v>0.0238</v>
      </c>
      <c r="G103" s="52">
        <v>0.0238</v>
      </c>
      <c r="J103" s="23" t="s">
        <v>157</v>
      </c>
      <c r="K103" s="23">
        <f t="shared" si="0"/>
        <v>57</v>
      </c>
      <c r="L103" s="20">
        <v>41.34385</v>
      </c>
      <c r="M103" s="20">
        <v>-1.737268</v>
      </c>
      <c r="N103" s="20">
        <v>-4.702455</v>
      </c>
      <c r="O103" s="50">
        <v>0.0222</v>
      </c>
      <c r="P103" s="52">
        <v>0.0222</v>
      </c>
    </row>
    <row r="104" spans="2:16" ht="13.5">
      <c r="B104" s="23" t="s">
        <v>109</v>
      </c>
      <c r="C104" s="20">
        <v>31.941753</v>
      </c>
      <c r="D104" s="20">
        <v>4.773689</v>
      </c>
      <c r="E104" s="20">
        <v>-3.684167</v>
      </c>
      <c r="F104" s="50">
        <v>-0.2821</v>
      </c>
      <c r="G104" s="50">
        <v>-0.03210000000000002</v>
      </c>
      <c r="J104" s="23" t="s">
        <v>196</v>
      </c>
      <c r="K104" s="23">
        <f t="shared" si="0"/>
        <v>58</v>
      </c>
      <c r="L104" s="20">
        <v>40.033219</v>
      </c>
      <c r="M104" s="20">
        <v>-9.024332</v>
      </c>
      <c r="N104" s="20">
        <v>-11.287129</v>
      </c>
      <c r="O104" s="50">
        <v>0.0222</v>
      </c>
      <c r="P104" s="52">
        <v>0.0222</v>
      </c>
    </row>
    <row r="105" spans="2:16" ht="13.5">
      <c r="B105" s="23" t="s">
        <v>110</v>
      </c>
      <c r="C105" s="20">
        <v>30.62534</v>
      </c>
      <c r="D105" s="20">
        <v>5.121757</v>
      </c>
      <c r="E105" s="20">
        <v>-4.111926</v>
      </c>
      <c r="F105" s="50">
        <v>-0.2439</v>
      </c>
      <c r="J105" s="23" t="s">
        <v>123</v>
      </c>
      <c r="K105" s="23">
        <f t="shared" si="0"/>
        <v>59</v>
      </c>
      <c r="L105" s="20">
        <v>41.344273</v>
      </c>
      <c r="M105" s="20">
        <v>0.436895</v>
      </c>
      <c r="N105" s="20">
        <v>-2.933131</v>
      </c>
      <c r="O105" s="50">
        <v>0.0221</v>
      </c>
      <c r="P105" s="52">
        <v>0.0221</v>
      </c>
    </row>
    <row r="106" spans="2:16" ht="13.5">
      <c r="B106" s="23" t="s">
        <v>111</v>
      </c>
      <c r="C106" s="20">
        <v>33.229423</v>
      </c>
      <c r="D106" s="20">
        <v>4.378759</v>
      </c>
      <c r="E106" s="20">
        <v>-3.199299</v>
      </c>
      <c r="F106" s="50">
        <v>-0.3996</v>
      </c>
      <c r="G106" s="50">
        <v>-0.1496</v>
      </c>
      <c r="J106" s="23" t="s">
        <v>122</v>
      </c>
      <c r="K106" s="23">
        <f t="shared" si="0"/>
        <v>60</v>
      </c>
      <c r="L106" s="20">
        <v>40.03236</v>
      </c>
      <c r="M106" s="20">
        <v>1.844282</v>
      </c>
      <c r="N106" s="20">
        <v>-2.443304</v>
      </c>
      <c r="O106" s="50">
        <v>0.0218</v>
      </c>
      <c r="P106" s="52">
        <v>0.0218</v>
      </c>
    </row>
    <row r="107" spans="2:16" ht="13.5">
      <c r="B107" s="23" t="s">
        <v>112</v>
      </c>
      <c r="C107" s="20">
        <v>34.579044</v>
      </c>
      <c r="D107" s="20">
        <v>4.084477</v>
      </c>
      <c r="E107" s="20">
        <v>-2.837572</v>
      </c>
      <c r="F107" s="50">
        <v>-0.3464</v>
      </c>
      <c r="G107" s="50">
        <v>-0.09639999999999999</v>
      </c>
      <c r="J107" s="23" t="s">
        <v>187</v>
      </c>
      <c r="K107" s="23">
        <f t="shared" si="0"/>
        <v>61</v>
      </c>
      <c r="L107" s="20">
        <v>42.583417</v>
      </c>
      <c r="M107" s="20">
        <v>-6.388876</v>
      </c>
      <c r="N107" s="20">
        <v>-7.867097</v>
      </c>
      <c r="O107" s="50">
        <v>0.0217</v>
      </c>
      <c r="P107" s="52">
        <v>0.0217</v>
      </c>
    </row>
    <row r="108" spans="2:16" ht="13.5">
      <c r="B108" s="23" t="s">
        <v>113</v>
      </c>
      <c r="C108" s="20">
        <v>35.910863</v>
      </c>
      <c r="D108" s="20">
        <v>3.760747</v>
      </c>
      <c r="E108" s="20">
        <v>-2.439597</v>
      </c>
      <c r="F108" s="50">
        <v>-0.3432</v>
      </c>
      <c r="G108" s="50">
        <v>-0.0932</v>
      </c>
      <c r="J108" s="23" t="s">
        <v>156</v>
      </c>
      <c r="K108" s="23">
        <f t="shared" si="0"/>
        <v>62</v>
      </c>
      <c r="L108" s="20">
        <v>40.032416</v>
      </c>
      <c r="M108" s="20">
        <v>-1.416768</v>
      </c>
      <c r="N108" s="20">
        <v>-5.096307</v>
      </c>
      <c r="O108" s="50">
        <v>0.0215</v>
      </c>
      <c r="P108" s="52">
        <v>0.0215</v>
      </c>
    </row>
    <row r="109" spans="2:16" ht="13.5">
      <c r="B109" s="23" t="s">
        <v>114</v>
      </c>
      <c r="C109" s="20">
        <v>37.236129</v>
      </c>
      <c r="D109" s="20">
        <v>3.427023</v>
      </c>
      <c r="E109" s="20">
        <v>-2.029207</v>
      </c>
      <c r="F109" s="50">
        <v>-0.3573</v>
      </c>
      <c r="G109" s="50">
        <v>-0.1073</v>
      </c>
      <c r="J109" s="23" t="s">
        <v>158</v>
      </c>
      <c r="K109" s="23">
        <f t="shared" si="0"/>
        <v>63</v>
      </c>
      <c r="L109" s="20">
        <v>42.58367</v>
      </c>
      <c r="M109" s="20">
        <v>-2.041138</v>
      </c>
      <c r="N109" s="20">
        <v>-4.329038</v>
      </c>
      <c r="O109" s="50">
        <v>0.0215</v>
      </c>
      <c r="P109" s="52">
        <v>0.0215</v>
      </c>
    </row>
    <row r="110" spans="2:16" ht="13.5">
      <c r="B110" s="23" t="s">
        <v>115</v>
      </c>
      <c r="C110" s="20">
        <v>38.57801</v>
      </c>
      <c r="D110" s="20">
        <v>3.11999</v>
      </c>
      <c r="E110" s="20">
        <v>-1.651915</v>
      </c>
      <c r="F110" s="50">
        <v>-0.3257</v>
      </c>
      <c r="G110" s="50">
        <v>-0.07569999999999999</v>
      </c>
      <c r="J110" s="23" t="s">
        <v>182</v>
      </c>
      <c r="K110" s="23">
        <f t="shared" si="0"/>
        <v>64</v>
      </c>
      <c r="L110" s="20">
        <v>42.583333</v>
      </c>
      <c r="M110" s="20">
        <v>-5.30199</v>
      </c>
      <c r="N110" s="20">
        <v>-6.982434</v>
      </c>
      <c r="O110" s="50">
        <v>0.0215</v>
      </c>
      <c r="P110" s="52">
        <v>0.0215</v>
      </c>
    </row>
    <row r="111" spans="2:16" ht="13.5">
      <c r="B111" s="23" t="s">
        <v>116</v>
      </c>
      <c r="C111" s="20">
        <v>40.031603</v>
      </c>
      <c r="D111" s="20">
        <v>2.99834</v>
      </c>
      <c r="E111" s="20">
        <v>-1.502389</v>
      </c>
      <c r="F111" s="50">
        <v>0.0201</v>
      </c>
      <c r="G111" s="52">
        <v>0.0201</v>
      </c>
      <c r="J111" s="23" t="s">
        <v>175</v>
      </c>
      <c r="K111" s="23">
        <f t="shared" si="0"/>
        <v>65</v>
      </c>
      <c r="L111" s="20">
        <v>42.583445</v>
      </c>
      <c r="M111" s="20">
        <v>-4.215105</v>
      </c>
      <c r="N111" s="20">
        <v>-6.097575</v>
      </c>
      <c r="O111" s="50">
        <v>0.0212</v>
      </c>
      <c r="P111" s="52">
        <v>0.0212</v>
      </c>
    </row>
    <row r="112" spans="2:16" ht="13.5">
      <c r="B112" s="23" t="s">
        <v>117</v>
      </c>
      <c r="C112" s="20">
        <v>33.240473</v>
      </c>
      <c r="D112" s="20">
        <v>3.24118</v>
      </c>
      <c r="E112" s="20">
        <v>-4.159917</v>
      </c>
      <c r="F112" s="50">
        <v>-0.3703</v>
      </c>
      <c r="G112" s="50">
        <v>-0.12030000000000002</v>
      </c>
      <c r="J112" s="23" t="s">
        <v>167</v>
      </c>
      <c r="K112" s="23">
        <f t="shared" si="0"/>
        <v>66</v>
      </c>
      <c r="L112" s="20">
        <v>42.583163</v>
      </c>
      <c r="M112" s="20">
        <v>-3.128414</v>
      </c>
      <c r="N112" s="20">
        <v>-5.212912</v>
      </c>
      <c r="O112" s="50">
        <v>0.0208</v>
      </c>
      <c r="P112" s="52">
        <v>0.0208</v>
      </c>
    </row>
    <row r="113" spans="2:16" ht="13.5">
      <c r="B113" s="23" t="s">
        <v>118</v>
      </c>
      <c r="C113" s="20">
        <v>34.595838</v>
      </c>
      <c r="D113" s="20">
        <v>2.957102</v>
      </c>
      <c r="E113" s="20">
        <v>-3.810799</v>
      </c>
      <c r="F113" s="50">
        <v>-0.2999</v>
      </c>
      <c r="G113" s="50">
        <v>-0.0499</v>
      </c>
      <c r="J113" s="23" t="s">
        <v>116</v>
      </c>
      <c r="K113" s="23">
        <f aca="true" t="shared" si="1" ref="K113:K121">K112+1</f>
        <v>67</v>
      </c>
      <c r="L113" s="20">
        <v>40.031603</v>
      </c>
      <c r="M113" s="20">
        <v>2.99834</v>
      </c>
      <c r="N113" s="20">
        <v>-1.502389</v>
      </c>
      <c r="O113" s="50">
        <v>0.0201</v>
      </c>
      <c r="P113" s="52">
        <v>0.0201</v>
      </c>
    </row>
    <row r="114" spans="2:16" ht="13.5">
      <c r="B114" s="23" t="s">
        <v>119</v>
      </c>
      <c r="C114" s="20">
        <v>35.909246</v>
      </c>
      <c r="D114" s="20">
        <v>2.603159</v>
      </c>
      <c r="E114" s="20">
        <v>-3.37598</v>
      </c>
      <c r="F114" s="50">
        <v>-0.3478</v>
      </c>
      <c r="G114" s="50">
        <v>-0.0978</v>
      </c>
      <c r="J114" s="23" t="s">
        <v>191</v>
      </c>
      <c r="K114" s="23">
        <f t="shared" si="1"/>
        <v>68</v>
      </c>
      <c r="L114" s="20">
        <v>40.031457</v>
      </c>
      <c r="M114" s="20">
        <v>-6.852766</v>
      </c>
      <c r="N114" s="20">
        <v>-9.517255</v>
      </c>
      <c r="O114" s="50">
        <v>0.0195</v>
      </c>
      <c r="P114" s="52">
        <v>0.0195</v>
      </c>
    </row>
    <row r="115" spans="2:16" ht="13.5">
      <c r="B115" s="23" t="s">
        <v>120</v>
      </c>
      <c r="C115" s="20">
        <v>37.229758</v>
      </c>
      <c r="D115" s="20">
        <v>2.261195</v>
      </c>
      <c r="E115" s="20">
        <v>-2.956132</v>
      </c>
      <c r="F115" s="50">
        <v>-0.3753</v>
      </c>
      <c r="G115" s="50">
        <v>-0.12530000000000002</v>
      </c>
      <c r="J115" s="23" t="s">
        <v>195</v>
      </c>
      <c r="K115" s="23">
        <f t="shared" si="1"/>
        <v>69</v>
      </c>
      <c r="L115" s="20">
        <v>40.032918</v>
      </c>
      <c r="M115" s="20">
        <v>-7.940051</v>
      </c>
      <c r="N115" s="20">
        <v>-10.400934</v>
      </c>
      <c r="O115" s="50">
        <v>0.0193</v>
      </c>
      <c r="P115" s="52">
        <v>0.0193</v>
      </c>
    </row>
    <row r="116" spans="2:16" ht="13.5">
      <c r="B116" s="23" t="s">
        <v>121</v>
      </c>
      <c r="C116" s="20">
        <v>38.548479</v>
      </c>
      <c r="D116" s="20">
        <v>1.916889</v>
      </c>
      <c r="E116" s="20">
        <v>-2.532735</v>
      </c>
      <c r="F116" s="50">
        <v>-0.4073</v>
      </c>
      <c r="G116" s="50">
        <v>-0.1573</v>
      </c>
      <c r="J116" s="23" t="s">
        <v>181</v>
      </c>
      <c r="K116" s="23">
        <f t="shared" si="1"/>
        <v>70</v>
      </c>
      <c r="L116" s="20">
        <v>41.342719</v>
      </c>
      <c r="M116" s="20">
        <v>-5.000084</v>
      </c>
      <c r="N116" s="20">
        <v>-7.353291</v>
      </c>
      <c r="O116" s="50">
        <v>0.0188</v>
      </c>
      <c r="P116" s="52">
        <v>0.0188</v>
      </c>
    </row>
    <row r="117" spans="2:16" ht="13.5">
      <c r="B117" s="23" t="s">
        <v>122</v>
      </c>
      <c r="C117" s="20">
        <v>40.03236</v>
      </c>
      <c r="D117" s="20">
        <v>1.844282</v>
      </c>
      <c r="E117" s="20">
        <v>-2.443304</v>
      </c>
      <c r="F117" s="50">
        <v>0.0218</v>
      </c>
      <c r="G117" s="52">
        <v>0.0218</v>
      </c>
      <c r="J117" s="23" t="s">
        <v>173</v>
      </c>
      <c r="K117" s="23">
        <f t="shared" si="1"/>
        <v>71</v>
      </c>
      <c r="L117" s="20">
        <v>40.031005</v>
      </c>
      <c r="M117" s="20">
        <v>-3.592304</v>
      </c>
      <c r="N117" s="20">
        <v>-6.863267</v>
      </c>
      <c r="O117" s="50">
        <v>0.0186</v>
      </c>
      <c r="P117" s="52">
        <v>0.0186</v>
      </c>
    </row>
    <row r="118" spans="2:16" ht="13.5">
      <c r="B118" s="23" t="s">
        <v>123</v>
      </c>
      <c r="C118" s="20">
        <v>41.344273</v>
      </c>
      <c r="D118" s="20">
        <v>0.436895</v>
      </c>
      <c r="E118" s="20">
        <v>-2.933131</v>
      </c>
      <c r="F118" s="50">
        <v>0.0221</v>
      </c>
      <c r="G118" s="52">
        <v>0.0221</v>
      </c>
      <c r="J118" s="23" t="s">
        <v>190</v>
      </c>
      <c r="K118" s="23">
        <f t="shared" si="1"/>
        <v>72</v>
      </c>
      <c r="L118" s="20">
        <v>38.701991</v>
      </c>
      <c r="M118" s="20">
        <v>-6.527883</v>
      </c>
      <c r="N118" s="20">
        <v>-9.916027</v>
      </c>
      <c r="O118" s="50">
        <v>0.0184</v>
      </c>
      <c r="P118" s="52">
        <v>0.0184</v>
      </c>
    </row>
    <row r="119" spans="2:16" ht="13.5">
      <c r="B119" s="23" t="s">
        <v>124</v>
      </c>
      <c r="C119" s="20">
        <v>39.995217</v>
      </c>
      <c r="D119" s="20">
        <v>0.694418</v>
      </c>
      <c r="E119" s="20">
        <v>-3.250338</v>
      </c>
      <c r="F119" s="50">
        <v>-0.0847</v>
      </c>
      <c r="J119" s="23" t="s">
        <v>186</v>
      </c>
      <c r="K119" s="23">
        <f t="shared" si="1"/>
        <v>73</v>
      </c>
      <c r="L119" s="20">
        <v>40.03137</v>
      </c>
      <c r="M119" s="20">
        <v>-5.76647</v>
      </c>
      <c r="N119" s="20">
        <v>-8.631805</v>
      </c>
      <c r="O119" s="50">
        <v>0.0183</v>
      </c>
      <c r="P119" s="52">
        <v>0.0183</v>
      </c>
    </row>
    <row r="120" spans="2:16" ht="13.5">
      <c r="B120" s="23" t="s">
        <v>125</v>
      </c>
      <c r="C120" s="20">
        <v>38.52243</v>
      </c>
      <c r="D120" s="20">
        <v>0.786843</v>
      </c>
      <c r="E120" s="20">
        <v>-3.364004</v>
      </c>
      <c r="F120" s="50">
        <v>-0.4805</v>
      </c>
      <c r="G120" s="50">
        <v>-0.23049999999999998</v>
      </c>
      <c r="J120" s="23" t="s">
        <v>180</v>
      </c>
      <c r="K120" s="23">
        <f t="shared" si="1"/>
        <v>74</v>
      </c>
      <c r="L120" s="20">
        <v>40.030694</v>
      </c>
      <c r="M120" s="20">
        <v>-4.679778</v>
      </c>
      <c r="N120" s="20">
        <v>-7.746945</v>
      </c>
      <c r="O120" s="50">
        <v>0.0176</v>
      </c>
      <c r="P120" s="52">
        <v>0.0176</v>
      </c>
    </row>
    <row r="121" spans="2:16" ht="13.5">
      <c r="B121" s="23" t="s">
        <v>126</v>
      </c>
      <c r="C121" s="20">
        <v>37.19817</v>
      </c>
      <c r="D121" s="20">
        <v>1.123108</v>
      </c>
      <c r="E121" s="20">
        <v>-3.777155</v>
      </c>
      <c r="F121" s="50">
        <v>-0.4626</v>
      </c>
      <c r="G121" s="50">
        <v>-0.2126</v>
      </c>
      <c r="J121" s="23" t="s">
        <v>174</v>
      </c>
      <c r="K121" s="23">
        <f t="shared" si="1"/>
        <v>75</v>
      </c>
      <c r="L121" s="20">
        <v>41.342434</v>
      </c>
      <c r="M121" s="20">
        <v>-3.914181</v>
      </c>
      <c r="N121" s="20">
        <v>-6.467643</v>
      </c>
      <c r="O121" s="50">
        <v>0.0172</v>
      </c>
      <c r="P121" s="52">
        <v>0.0172</v>
      </c>
    </row>
    <row r="122" spans="2:16" ht="13.5">
      <c r="B122" s="23" t="s">
        <v>127</v>
      </c>
      <c r="C122" s="20">
        <v>35.894679</v>
      </c>
      <c r="D122" s="20">
        <v>1.491946</v>
      </c>
      <c r="E122" s="20">
        <v>-4.230695</v>
      </c>
      <c r="F122" s="50">
        <v>-0.3889</v>
      </c>
      <c r="G122" s="50">
        <v>-0.13890000000000002</v>
      </c>
      <c r="J122" s="23" t="s">
        <v>193</v>
      </c>
      <c r="K122" s="23"/>
      <c r="L122" s="20">
        <v>38.700087</v>
      </c>
      <c r="M122" s="20">
        <v>-7.620063</v>
      </c>
      <c r="N122" s="20">
        <v>-10.79379</v>
      </c>
      <c r="O122" s="50">
        <v>0.0098</v>
      </c>
      <c r="P122" s="52">
        <v>0.0098</v>
      </c>
    </row>
    <row r="123" spans="2:16" ht="13.5">
      <c r="B123" s="23" t="s">
        <v>128</v>
      </c>
      <c r="C123" s="20">
        <v>34.587011</v>
      </c>
      <c r="D123" s="20">
        <v>1.854715</v>
      </c>
      <c r="E123" s="20">
        <v>-4.67635</v>
      </c>
      <c r="F123" s="50">
        <v>-0.3259</v>
      </c>
      <c r="G123" s="50">
        <v>-0.07590000000000002</v>
      </c>
      <c r="J123" s="23" t="s">
        <v>172</v>
      </c>
      <c r="K123" s="23"/>
      <c r="L123" s="20">
        <v>38.678176</v>
      </c>
      <c r="M123" s="20">
        <v>-3.306062</v>
      </c>
      <c r="N123" s="20">
        <v>-7.215141</v>
      </c>
      <c r="O123" s="50">
        <v>-0.0476</v>
      </c>
      <c r="P123" s="50"/>
    </row>
    <row r="124" spans="2:16" ht="13.5">
      <c r="B124" s="23" t="s">
        <v>129</v>
      </c>
      <c r="C124" s="20">
        <v>33.258968</v>
      </c>
      <c r="D124" s="20">
        <v>2.184113</v>
      </c>
      <c r="E124" s="20">
        <v>-5.08103</v>
      </c>
      <c r="F124" s="50">
        <v>-0.3195</v>
      </c>
      <c r="G124" s="50">
        <v>-0.0695</v>
      </c>
      <c r="J124" s="23" t="s">
        <v>147</v>
      </c>
      <c r="K124" s="23"/>
      <c r="L124" s="20">
        <v>39.996696</v>
      </c>
      <c r="M124" s="20">
        <v>-0.387754</v>
      </c>
      <c r="N124" s="20">
        <v>-4.14091</v>
      </c>
      <c r="O124" s="50">
        <v>-0.0769</v>
      </c>
      <c r="P124" s="50"/>
    </row>
    <row r="125" spans="2:16" ht="13.5">
      <c r="B125" s="23" t="s">
        <v>130</v>
      </c>
      <c r="C125" s="20">
        <v>31.928059</v>
      </c>
      <c r="D125" s="20">
        <v>3.596288</v>
      </c>
      <c r="E125" s="20">
        <v>-4.596512</v>
      </c>
      <c r="F125" s="50">
        <v>-0.3201</v>
      </c>
      <c r="G125" s="50">
        <v>-0.0701</v>
      </c>
      <c r="J125" s="23" t="s">
        <v>124</v>
      </c>
      <c r="K125" s="23"/>
      <c r="L125" s="20">
        <v>39.995217</v>
      </c>
      <c r="M125" s="20">
        <v>0.694418</v>
      </c>
      <c r="N125" s="20">
        <v>-3.250338</v>
      </c>
      <c r="O125" s="50">
        <v>-0.0847</v>
      </c>
      <c r="P125" s="50"/>
    </row>
    <row r="126" spans="2:16" ht="13.5">
      <c r="B126" s="23" t="s">
        <v>131</v>
      </c>
      <c r="C126" s="20">
        <v>31.934679</v>
      </c>
      <c r="D126" s="20">
        <v>2.520586</v>
      </c>
      <c r="E126" s="20">
        <v>-5.494179</v>
      </c>
      <c r="F126" s="50">
        <v>-0.3015</v>
      </c>
      <c r="G126" s="50">
        <v>-0.05149999999999999</v>
      </c>
      <c r="J126" s="23" t="s">
        <v>104</v>
      </c>
      <c r="K126" s="23"/>
      <c r="L126" s="20">
        <v>29.333337</v>
      </c>
      <c r="M126" s="20">
        <v>5.510781</v>
      </c>
      <c r="N126" s="20">
        <v>-4.590457</v>
      </c>
      <c r="O126" s="50">
        <v>-0.136</v>
      </c>
      <c r="P126" s="50"/>
    </row>
    <row r="127" spans="2:16" ht="13.5">
      <c r="B127" s="23" t="s">
        <v>132</v>
      </c>
      <c r="C127" s="20">
        <v>30.610039</v>
      </c>
      <c r="D127" s="20">
        <v>2.855104</v>
      </c>
      <c r="E127" s="20">
        <v>-5.905748</v>
      </c>
      <c r="F127" s="50">
        <v>-0.2859</v>
      </c>
      <c r="G127" s="50">
        <v>-0.03589999999999999</v>
      </c>
      <c r="J127" s="23" t="s">
        <v>184</v>
      </c>
      <c r="K127" s="23"/>
      <c r="L127" s="20">
        <v>37.3133</v>
      </c>
      <c r="M127" s="20">
        <v>-5.211056</v>
      </c>
      <c r="N127" s="20">
        <v>-9.314472</v>
      </c>
      <c r="O127" s="50">
        <v>-0.1438</v>
      </c>
      <c r="P127" s="50"/>
    </row>
    <row r="128" spans="2:16" ht="13.5">
      <c r="B128" s="23" t="s">
        <v>133</v>
      </c>
      <c r="C128" s="20">
        <v>30.609161</v>
      </c>
      <c r="D128" s="20">
        <v>3.940419</v>
      </c>
      <c r="E128" s="20">
        <v>-5.020493</v>
      </c>
      <c r="F128" s="50">
        <v>-0.2878</v>
      </c>
      <c r="G128" s="50">
        <v>-0.0378</v>
      </c>
      <c r="J128" s="23" t="s">
        <v>189</v>
      </c>
      <c r="K128" s="23"/>
      <c r="L128" s="20">
        <v>37.313335</v>
      </c>
      <c r="M128" s="20">
        <v>-6.299333</v>
      </c>
      <c r="N128" s="20">
        <v>-10.196806</v>
      </c>
      <c r="O128" s="50">
        <v>-0.1461</v>
      </c>
      <c r="P128" s="50"/>
    </row>
    <row r="129" spans="2:16" ht="13.5">
      <c r="B129" s="23" t="s">
        <v>134</v>
      </c>
      <c r="C129" s="20">
        <v>29.298461</v>
      </c>
      <c r="D129" s="20">
        <v>4.298263</v>
      </c>
      <c r="E129" s="20">
        <v>-5.458866</v>
      </c>
      <c r="F129" s="50">
        <v>-0.2341</v>
      </c>
      <c r="J129" s="23" t="s">
        <v>164</v>
      </c>
      <c r="K129" s="23"/>
      <c r="L129" s="20">
        <v>38.632756</v>
      </c>
      <c r="M129" s="20">
        <v>-2.293331</v>
      </c>
      <c r="N129" s="20">
        <v>-6.239648</v>
      </c>
      <c r="O129" s="50">
        <v>-0.1735</v>
      </c>
      <c r="P129" s="50"/>
    </row>
    <row r="130" spans="2:16" ht="13.5">
      <c r="B130" s="23" t="s">
        <v>135</v>
      </c>
      <c r="C130" s="20">
        <v>26.639771</v>
      </c>
      <c r="D130" s="20">
        <v>4.953363</v>
      </c>
      <c r="E130" s="20">
        <v>-6.264275</v>
      </c>
      <c r="F130" s="50">
        <v>-0.2273</v>
      </c>
      <c r="J130" s="23" t="s">
        <v>178</v>
      </c>
      <c r="K130" s="23"/>
      <c r="L130" s="20">
        <v>37.300943</v>
      </c>
      <c r="M130" s="20">
        <v>-4.143786</v>
      </c>
      <c r="N130" s="20">
        <v>-8.405378</v>
      </c>
      <c r="O130" s="50">
        <v>-0.1777</v>
      </c>
      <c r="P130" s="50"/>
    </row>
    <row r="131" spans="2:16" ht="13.5">
      <c r="B131" s="23" t="s">
        <v>136</v>
      </c>
      <c r="C131" s="20">
        <v>27.942422</v>
      </c>
      <c r="D131" s="20">
        <v>4.583338</v>
      </c>
      <c r="E131" s="20">
        <v>-5.809556</v>
      </c>
      <c r="F131" s="50">
        <v>-0.303</v>
      </c>
      <c r="G131" s="50">
        <v>-0.05299999999999999</v>
      </c>
      <c r="J131" s="23" t="s">
        <v>139</v>
      </c>
      <c r="K131" s="23"/>
      <c r="L131" s="20">
        <v>29.305163</v>
      </c>
      <c r="M131" s="20">
        <v>2.135477</v>
      </c>
      <c r="N131" s="20">
        <v>-7.241589</v>
      </c>
      <c r="O131" s="50">
        <v>-0.2151</v>
      </c>
      <c r="P131" s="50"/>
    </row>
    <row r="132" spans="2:16" ht="13.5">
      <c r="B132" s="23" t="s">
        <v>137</v>
      </c>
      <c r="C132" s="20">
        <v>27.959331</v>
      </c>
      <c r="D132" s="20">
        <v>3.523721</v>
      </c>
      <c r="E132" s="20">
        <v>-6.726926</v>
      </c>
      <c r="F132" s="50">
        <v>-0.257</v>
      </c>
      <c r="G132" s="50">
        <v>-0.007000000000000006</v>
      </c>
      <c r="J132" s="23" t="s">
        <v>135</v>
      </c>
      <c r="K132" s="23"/>
      <c r="L132" s="20">
        <v>26.639771</v>
      </c>
      <c r="M132" s="20">
        <v>4.953363</v>
      </c>
      <c r="N132" s="20">
        <v>-6.264275</v>
      </c>
      <c r="O132" s="50">
        <v>-0.2273</v>
      </c>
      <c r="P132" s="50"/>
    </row>
    <row r="133" spans="2:16" ht="13.5">
      <c r="B133" s="23" t="s">
        <v>138</v>
      </c>
      <c r="C133" s="20">
        <v>29.286869</v>
      </c>
      <c r="D133" s="20">
        <v>3.193134</v>
      </c>
      <c r="E133" s="20">
        <v>-6.32146</v>
      </c>
      <c r="F133" s="50">
        <v>-0.2648</v>
      </c>
      <c r="G133" s="50">
        <v>-0.01479999999999998</v>
      </c>
      <c r="J133" s="23" t="s">
        <v>134</v>
      </c>
      <c r="K133" s="23"/>
      <c r="L133" s="20">
        <v>29.298461</v>
      </c>
      <c r="M133" s="20">
        <v>4.298263</v>
      </c>
      <c r="N133" s="20">
        <v>-5.458866</v>
      </c>
      <c r="O133" s="50">
        <v>-0.2341</v>
      </c>
      <c r="P133" s="50"/>
    </row>
    <row r="134" spans="2:16" ht="13.5">
      <c r="B134" s="23" t="s">
        <v>139</v>
      </c>
      <c r="C134" s="20">
        <v>29.305163</v>
      </c>
      <c r="D134" s="20">
        <v>2.135477</v>
      </c>
      <c r="E134" s="20">
        <v>-7.241589</v>
      </c>
      <c r="F134" s="50">
        <v>-0.2151</v>
      </c>
      <c r="J134" s="23" t="s">
        <v>110</v>
      </c>
      <c r="K134" s="23"/>
      <c r="L134" s="20">
        <v>30.62534</v>
      </c>
      <c r="M134" s="20">
        <v>5.121757</v>
      </c>
      <c r="N134" s="20">
        <v>-4.111926</v>
      </c>
      <c r="O134" s="50">
        <v>-0.2439</v>
      </c>
      <c r="P134" s="50"/>
    </row>
    <row r="135" spans="2:16" ht="13.5">
      <c r="B135" s="23" t="s">
        <v>140</v>
      </c>
      <c r="C135" s="20">
        <v>30.602998</v>
      </c>
      <c r="D135" s="20">
        <v>1.757233</v>
      </c>
      <c r="E135" s="20">
        <v>-6.777012</v>
      </c>
      <c r="F135" s="50">
        <v>-0.3044</v>
      </c>
      <c r="G135" s="50">
        <v>-0.054400000000000004</v>
      </c>
      <c r="J135" s="23" t="s">
        <v>103</v>
      </c>
      <c r="K135" s="23"/>
      <c r="L135" s="20">
        <v>25.447822</v>
      </c>
      <c r="M135" s="20">
        <v>2.95138</v>
      </c>
      <c r="N135" s="20">
        <v>-7.756438</v>
      </c>
      <c r="O135" s="50">
        <v>-0.2468</v>
      </c>
      <c r="P135" s="50"/>
    </row>
    <row r="136" spans="2:16" ht="13.5">
      <c r="B136" s="23" t="s">
        <v>141</v>
      </c>
      <c r="C136" s="20">
        <v>31.937336</v>
      </c>
      <c r="D136" s="20">
        <v>1.437622</v>
      </c>
      <c r="E136" s="20">
        <v>-6.384357</v>
      </c>
      <c r="F136" s="50">
        <v>-0.2941</v>
      </c>
      <c r="G136" s="50">
        <v>-0.04409999999999997</v>
      </c>
      <c r="J136" s="23" t="s">
        <v>137</v>
      </c>
      <c r="K136" s="23"/>
      <c r="L136" s="20">
        <v>27.959331</v>
      </c>
      <c r="M136" s="20">
        <v>3.523721</v>
      </c>
      <c r="N136" s="20">
        <v>-6.726926</v>
      </c>
      <c r="O136" s="50">
        <v>-0.257</v>
      </c>
      <c r="P136" s="50">
        <v>-0.007000000000000006</v>
      </c>
    </row>
    <row r="137" spans="2:16" ht="13.5">
      <c r="B137" s="23" t="s">
        <v>142</v>
      </c>
      <c r="C137" s="20">
        <v>33.258322</v>
      </c>
      <c r="D137" s="20">
        <v>1.096428</v>
      </c>
      <c r="E137" s="20">
        <v>-5.964887</v>
      </c>
      <c r="F137" s="50">
        <v>-0.3206</v>
      </c>
      <c r="G137" s="50">
        <v>-0.0706</v>
      </c>
      <c r="J137" s="23" t="s">
        <v>155</v>
      </c>
      <c r="K137" s="23"/>
      <c r="L137" s="20">
        <v>38.601788</v>
      </c>
      <c r="M137" s="20">
        <v>-1.257059</v>
      </c>
      <c r="N137" s="20">
        <v>-5.292922</v>
      </c>
      <c r="O137" s="50">
        <v>-0.2596</v>
      </c>
      <c r="P137" s="50">
        <v>-0.009599999999999997</v>
      </c>
    </row>
    <row r="138" spans="2:16" ht="13.5">
      <c r="B138" s="23" t="s">
        <v>143</v>
      </c>
      <c r="C138" s="20">
        <v>34.560371</v>
      </c>
      <c r="D138" s="20">
        <v>0.724672</v>
      </c>
      <c r="E138" s="20">
        <v>-5.508012</v>
      </c>
      <c r="F138" s="50">
        <v>-0.399</v>
      </c>
      <c r="G138" s="50">
        <v>-0.14900000000000002</v>
      </c>
      <c r="J138" s="23" t="s">
        <v>102</v>
      </c>
      <c r="K138" s="23"/>
      <c r="L138" s="20">
        <v>26.775938</v>
      </c>
      <c r="M138" s="20">
        <v>1.531554</v>
      </c>
      <c r="N138" s="20">
        <v>-8.224607</v>
      </c>
      <c r="O138" s="50">
        <v>-0.2646</v>
      </c>
      <c r="P138" s="50">
        <v>-0.014600000000000002</v>
      </c>
    </row>
    <row r="139" spans="2:16" ht="13.5">
      <c r="B139" s="23" t="s">
        <v>144</v>
      </c>
      <c r="C139" s="20">
        <v>35.892588</v>
      </c>
      <c r="D139" s="20">
        <v>0.402119</v>
      </c>
      <c r="E139" s="20">
        <v>-5.11181</v>
      </c>
      <c r="F139" s="50">
        <v>-0.3937</v>
      </c>
      <c r="G139" s="50">
        <v>-0.1437</v>
      </c>
      <c r="J139" s="23" t="s">
        <v>138</v>
      </c>
      <c r="K139" s="23"/>
      <c r="L139" s="20">
        <v>29.286869</v>
      </c>
      <c r="M139" s="20">
        <v>3.193134</v>
      </c>
      <c r="N139" s="20">
        <v>-6.32146</v>
      </c>
      <c r="O139" s="50">
        <v>-0.2648</v>
      </c>
      <c r="P139" s="50">
        <v>-0.01479999999999998</v>
      </c>
    </row>
    <row r="140" spans="2:16" ht="13.5">
      <c r="B140" s="23" t="s">
        <v>145</v>
      </c>
      <c r="C140" s="20">
        <v>37.213893</v>
      </c>
      <c r="D140" s="20">
        <v>0.061529</v>
      </c>
      <c r="E140" s="20">
        <v>-4.692751</v>
      </c>
      <c r="F140" s="50">
        <v>-0.4195</v>
      </c>
      <c r="G140" s="50">
        <v>-0.16949999999999998</v>
      </c>
      <c r="J140" s="23" t="s">
        <v>163</v>
      </c>
      <c r="K140" s="23"/>
      <c r="L140" s="20">
        <v>37.26593</v>
      </c>
      <c r="M140" s="20">
        <v>-2.027299</v>
      </c>
      <c r="N140" s="20">
        <v>-6.566698</v>
      </c>
      <c r="O140" s="50">
        <v>-0.2746</v>
      </c>
      <c r="P140" s="50">
        <v>-0.02460000000000001</v>
      </c>
    </row>
    <row r="141" spans="2:16" ht="13.5">
      <c r="B141" s="23" t="s">
        <v>146</v>
      </c>
      <c r="C141" s="20">
        <v>38.553597</v>
      </c>
      <c r="D141" s="20">
        <v>-0.249036</v>
      </c>
      <c r="E141" s="20">
        <v>-4.311124</v>
      </c>
      <c r="F141" s="50">
        <v>-0.387</v>
      </c>
      <c r="G141" s="50">
        <v>-0.137</v>
      </c>
      <c r="J141" s="23" t="s">
        <v>109</v>
      </c>
      <c r="K141" s="23"/>
      <c r="L141" s="20">
        <v>31.941753</v>
      </c>
      <c r="M141" s="20">
        <v>4.773689</v>
      </c>
      <c r="N141" s="20">
        <v>-3.684167</v>
      </c>
      <c r="O141" s="50">
        <v>-0.2821</v>
      </c>
      <c r="P141" s="50">
        <v>-0.03210000000000002</v>
      </c>
    </row>
    <row r="142" spans="2:16" ht="13.5">
      <c r="B142" s="23" t="s">
        <v>147</v>
      </c>
      <c r="C142" s="20">
        <v>39.996696</v>
      </c>
      <c r="D142" s="20">
        <v>-0.387754</v>
      </c>
      <c r="E142" s="20">
        <v>-4.14091</v>
      </c>
      <c r="F142" s="50">
        <v>-0.0769</v>
      </c>
      <c r="J142" s="23" t="s">
        <v>132</v>
      </c>
      <c r="K142" s="23"/>
      <c r="L142" s="20">
        <v>30.610039</v>
      </c>
      <c r="M142" s="20">
        <v>2.855104</v>
      </c>
      <c r="N142" s="20">
        <v>-5.905748</v>
      </c>
      <c r="O142" s="50">
        <v>-0.2859</v>
      </c>
      <c r="P142" s="50">
        <v>-0.03589999999999999</v>
      </c>
    </row>
    <row r="143" spans="2:16" ht="13.5">
      <c r="B143" s="23" t="s">
        <v>148</v>
      </c>
      <c r="C143" s="20">
        <v>41.344357</v>
      </c>
      <c r="D143" s="20">
        <v>-0.649991</v>
      </c>
      <c r="E143" s="20">
        <v>-3.818581</v>
      </c>
      <c r="F143" s="50">
        <v>0.0229</v>
      </c>
      <c r="G143" s="52">
        <v>0.0229</v>
      </c>
      <c r="J143" s="23" t="s">
        <v>160</v>
      </c>
      <c r="K143" s="23"/>
      <c r="L143" s="20">
        <v>33.269917</v>
      </c>
      <c r="M143" s="20">
        <v>-1.05771</v>
      </c>
      <c r="N143" s="20">
        <v>-7.758266</v>
      </c>
      <c r="O143" s="50">
        <v>-0.2871</v>
      </c>
      <c r="P143" s="50">
        <v>-0.03710000000000002</v>
      </c>
    </row>
    <row r="144" spans="2:16" ht="13.5">
      <c r="B144" s="23" t="s">
        <v>149</v>
      </c>
      <c r="C144" s="20">
        <v>42.601602</v>
      </c>
      <c r="D144" s="20">
        <v>-0.924628</v>
      </c>
      <c r="E144" s="20">
        <v>-3.481023</v>
      </c>
      <c r="F144" s="50">
        <v>0.0718</v>
      </c>
      <c r="G144" s="52">
        <v>0.0718</v>
      </c>
      <c r="J144" s="23" t="s">
        <v>133</v>
      </c>
      <c r="K144" s="23"/>
      <c r="L144" s="20">
        <v>30.609161</v>
      </c>
      <c r="M144" s="20">
        <v>3.940419</v>
      </c>
      <c r="N144" s="20">
        <v>-5.020493</v>
      </c>
      <c r="O144" s="50">
        <v>-0.2878</v>
      </c>
      <c r="P144" s="50">
        <v>-0.0378</v>
      </c>
    </row>
    <row r="145" spans="2:16" ht="13.5">
      <c r="B145" s="23" t="s">
        <v>150</v>
      </c>
      <c r="C145" s="20">
        <v>31.916631</v>
      </c>
      <c r="D145" s="20">
        <v>0.316207</v>
      </c>
      <c r="E145" s="20">
        <v>-7.226265</v>
      </c>
      <c r="F145" s="50">
        <v>-0.3526</v>
      </c>
      <c r="G145" s="50">
        <v>-0.10260000000000002</v>
      </c>
      <c r="J145" s="23" t="s">
        <v>171</v>
      </c>
      <c r="K145" s="23"/>
      <c r="L145" s="20">
        <v>37.259284</v>
      </c>
      <c r="M145" s="20">
        <v>-3.12517</v>
      </c>
      <c r="N145" s="20">
        <v>-7.437175</v>
      </c>
      <c r="O145" s="50">
        <v>-0.2935</v>
      </c>
      <c r="P145" s="50">
        <v>-0.04349999999999998</v>
      </c>
    </row>
    <row r="146" spans="2:16" ht="13.5">
      <c r="B146" s="23" t="s">
        <v>151</v>
      </c>
      <c r="C146" s="20">
        <v>33.255379</v>
      </c>
      <c r="D146" s="20">
        <v>0.005242</v>
      </c>
      <c r="E146" s="20">
        <v>-6.84405</v>
      </c>
      <c r="F146" s="50">
        <v>-0.328</v>
      </c>
      <c r="G146" s="50">
        <v>-0.07800000000000001</v>
      </c>
      <c r="J146" s="23" t="s">
        <v>141</v>
      </c>
      <c r="K146" s="23"/>
      <c r="L146" s="20">
        <v>31.937336</v>
      </c>
      <c r="M146" s="20">
        <v>1.437622</v>
      </c>
      <c r="N146" s="20">
        <v>-6.384357</v>
      </c>
      <c r="O146" s="50">
        <v>-0.2941</v>
      </c>
      <c r="P146" s="50">
        <v>-0.04409999999999997</v>
      </c>
    </row>
    <row r="147" spans="2:16" ht="13.5">
      <c r="B147" s="23" t="s">
        <v>152</v>
      </c>
      <c r="C147" s="20">
        <v>34.573721</v>
      </c>
      <c r="D147" s="20">
        <v>-0.340242</v>
      </c>
      <c r="E147" s="20">
        <v>-6.419273</v>
      </c>
      <c r="F147" s="50">
        <v>-0.3618</v>
      </c>
      <c r="G147" s="50">
        <v>-0.11180000000000001</v>
      </c>
      <c r="J147" s="23" t="s">
        <v>118</v>
      </c>
      <c r="K147" s="23"/>
      <c r="L147" s="20">
        <v>34.595838</v>
      </c>
      <c r="M147" s="20">
        <v>2.957102</v>
      </c>
      <c r="N147" s="20">
        <v>-3.810799</v>
      </c>
      <c r="O147" s="50">
        <v>-0.2999</v>
      </c>
      <c r="P147" s="50">
        <v>-0.0499</v>
      </c>
    </row>
    <row r="148" spans="2:16" ht="13.5">
      <c r="B148" s="23" t="s">
        <v>153</v>
      </c>
      <c r="C148" s="20">
        <v>35.900394</v>
      </c>
      <c r="D148" s="20">
        <v>-0.672015</v>
      </c>
      <c r="E148" s="20">
        <v>-6.011841</v>
      </c>
      <c r="F148" s="50">
        <v>-0.3721</v>
      </c>
      <c r="G148" s="50">
        <v>-0.12209999999999999</v>
      </c>
      <c r="J148" s="23" t="s">
        <v>131</v>
      </c>
      <c r="K148" s="23"/>
      <c r="L148" s="20">
        <v>31.934679</v>
      </c>
      <c r="M148" s="20">
        <v>2.520586</v>
      </c>
      <c r="N148" s="20">
        <v>-5.494179</v>
      </c>
      <c r="O148" s="50">
        <v>-0.3015</v>
      </c>
      <c r="P148" s="50">
        <v>-0.05149999999999999</v>
      </c>
    </row>
    <row r="149" spans="2:16" ht="13.5">
      <c r="B149" s="23" t="s">
        <v>154</v>
      </c>
      <c r="C149" s="20">
        <v>37.240902</v>
      </c>
      <c r="D149" s="20">
        <v>-0.981217</v>
      </c>
      <c r="E149" s="20">
        <v>-5.631597</v>
      </c>
      <c r="F149" s="50">
        <v>-0.3444</v>
      </c>
      <c r="G149" s="50">
        <v>-0.09439999999999998</v>
      </c>
      <c r="J149" s="23" t="s">
        <v>168</v>
      </c>
      <c r="K149" s="23"/>
      <c r="L149" s="20">
        <v>33.264852</v>
      </c>
      <c r="M149" s="20">
        <v>-2.153818</v>
      </c>
      <c r="N149" s="20">
        <v>-8.631304</v>
      </c>
      <c r="O149" s="50">
        <v>-0.3025</v>
      </c>
      <c r="P149" s="50">
        <v>-0.0525</v>
      </c>
    </row>
    <row r="150" spans="2:16" ht="13.5">
      <c r="B150" s="23" t="s">
        <v>155</v>
      </c>
      <c r="C150" s="20">
        <v>38.601788</v>
      </c>
      <c r="D150" s="20">
        <v>-1.257059</v>
      </c>
      <c r="E150" s="20">
        <v>-5.292922</v>
      </c>
      <c r="F150" s="50">
        <v>-0.2596</v>
      </c>
      <c r="G150" s="50">
        <v>-0.009599999999999997</v>
      </c>
      <c r="J150" s="23" t="s">
        <v>136</v>
      </c>
      <c r="K150" s="23"/>
      <c r="L150" s="20">
        <v>27.942422</v>
      </c>
      <c r="M150" s="20">
        <v>4.583338</v>
      </c>
      <c r="N150" s="20">
        <v>-5.809556</v>
      </c>
      <c r="O150" s="50">
        <v>-0.303</v>
      </c>
      <c r="P150" s="50">
        <v>-0.05299999999999999</v>
      </c>
    </row>
    <row r="151" spans="2:16" ht="13.5">
      <c r="B151" s="23" t="s">
        <v>156</v>
      </c>
      <c r="C151" s="20">
        <v>40.032416</v>
      </c>
      <c r="D151" s="20">
        <v>-1.416768</v>
      </c>
      <c r="E151" s="20">
        <v>-5.096307</v>
      </c>
      <c r="F151" s="50">
        <v>0.0215</v>
      </c>
      <c r="G151" s="52">
        <v>0.0215</v>
      </c>
      <c r="J151" s="23" t="s">
        <v>177</v>
      </c>
      <c r="K151" s="23"/>
      <c r="L151" s="20">
        <v>35.924997</v>
      </c>
      <c r="M151" s="20">
        <v>-3.892849</v>
      </c>
      <c r="N151" s="20">
        <v>-8.714298</v>
      </c>
      <c r="O151" s="50">
        <v>-0.3041</v>
      </c>
      <c r="P151" s="50">
        <v>-0.05409999999999998</v>
      </c>
    </row>
    <row r="152" spans="2:16" ht="13.5">
      <c r="B152" s="23" t="s">
        <v>157</v>
      </c>
      <c r="C152" s="20">
        <v>41.34385</v>
      </c>
      <c r="D152" s="20">
        <v>-1.737268</v>
      </c>
      <c r="E152" s="20">
        <v>-4.702455</v>
      </c>
      <c r="F152" s="50">
        <v>0.0222</v>
      </c>
      <c r="G152" s="52">
        <v>0.0222</v>
      </c>
      <c r="J152" s="23" t="s">
        <v>140</v>
      </c>
      <c r="K152" s="23"/>
      <c r="L152" s="20">
        <v>30.602998</v>
      </c>
      <c r="M152" s="20">
        <v>1.757233</v>
      </c>
      <c r="N152" s="20">
        <v>-6.777012</v>
      </c>
      <c r="O152" s="50">
        <v>-0.3044</v>
      </c>
      <c r="P152" s="50">
        <v>-0.054400000000000004</v>
      </c>
    </row>
    <row r="153" spans="2:16" ht="13.5">
      <c r="B153" s="23" t="s">
        <v>158</v>
      </c>
      <c r="C153" s="20">
        <v>42.58367</v>
      </c>
      <c r="D153" s="20">
        <v>-2.041138</v>
      </c>
      <c r="E153" s="20">
        <v>-4.329038</v>
      </c>
      <c r="F153" s="50">
        <v>0.0215</v>
      </c>
      <c r="G153" s="52">
        <v>0.0215</v>
      </c>
      <c r="J153" s="23" t="s">
        <v>101</v>
      </c>
      <c r="K153" s="23"/>
      <c r="L153" s="20">
        <v>28.099992</v>
      </c>
      <c r="M153" s="20">
        <v>0.099748</v>
      </c>
      <c r="N153" s="20">
        <v>-8.66974</v>
      </c>
      <c r="O153" s="50">
        <v>-0.3086</v>
      </c>
      <c r="P153" s="50">
        <v>-0.058599999999999985</v>
      </c>
    </row>
    <row r="154" spans="2:16" ht="13.5">
      <c r="B154" s="23" t="s">
        <v>159</v>
      </c>
      <c r="C154" s="20">
        <v>31.904642</v>
      </c>
      <c r="D154" s="20">
        <v>-0.789903</v>
      </c>
      <c r="E154" s="20">
        <v>-8.087087</v>
      </c>
      <c r="F154" s="50">
        <v>-0.3853</v>
      </c>
      <c r="G154" s="50">
        <v>-0.13529999999999998</v>
      </c>
      <c r="J154" s="23" t="s">
        <v>99</v>
      </c>
      <c r="K154" s="23"/>
      <c r="L154" s="20">
        <v>30.760779</v>
      </c>
      <c r="M154" s="20">
        <v>-2.725779</v>
      </c>
      <c r="N154" s="20">
        <v>-9.638184</v>
      </c>
      <c r="O154" s="50">
        <v>-0.3089</v>
      </c>
      <c r="P154" s="50">
        <v>-0.05890000000000001</v>
      </c>
    </row>
    <row r="155" spans="2:16" ht="13.5">
      <c r="B155" s="23" t="s">
        <v>160</v>
      </c>
      <c r="C155" s="20">
        <v>33.269917</v>
      </c>
      <c r="D155" s="20">
        <v>-1.05771</v>
      </c>
      <c r="E155" s="20">
        <v>-7.758266</v>
      </c>
      <c r="F155" s="50">
        <v>-0.2871</v>
      </c>
      <c r="G155" s="50">
        <v>-0.03710000000000002</v>
      </c>
      <c r="J155" s="23" t="s">
        <v>129</v>
      </c>
      <c r="K155" s="23"/>
      <c r="L155" s="20">
        <v>33.258968</v>
      </c>
      <c r="M155" s="20">
        <v>2.184113</v>
      </c>
      <c r="N155" s="20">
        <v>-5.08103</v>
      </c>
      <c r="O155" s="50">
        <v>-0.3195</v>
      </c>
      <c r="P155" s="50">
        <v>-0.0695</v>
      </c>
    </row>
    <row r="156" spans="2:16" ht="13.5">
      <c r="B156" s="23" t="s">
        <v>161</v>
      </c>
      <c r="C156" s="20">
        <v>34.576445</v>
      </c>
      <c r="D156" s="20">
        <v>-1.42281</v>
      </c>
      <c r="E156" s="20">
        <v>-7.309025</v>
      </c>
      <c r="F156" s="50">
        <v>-0.3544</v>
      </c>
      <c r="G156" s="50">
        <v>-0.10439999999999999</v>
      </c>
      <c r="J156" s="23" t="s">
        <v>130</v>
      </c>
      <c r="K156" s="23"/>
      <c r="L156" s="20">
        <v>31.928059</v>
      </c>
      <c r="M156" s="20">
        <v>3.596288</v>
      </c>
      <c r="N156" s="20">
        <v>-4.596512</v>
      </c>
      <c r="O156" s="50">
        <v>-0.3201</v>
      </c>
      <c r="P156" s="50">
        <v>-0.0701</v>
      </c>
    </row>
    <row r="157" spans="2:16" ht="13.5">
      <c r="B157" s="23" t="s">
        <v>162</v>
      </c>
      <c r="C157" s="20">
        <v>35.904636</v>
      </c>
      <c r="D157" s="20">
        <v>-1.752035</v>
      </c>
      <c r="E157" s="20">
        <v>-6.904582</v>
      </c>
      <c r="F157" s="50">
        <v>-0.3605</v>
      </c>
      <c r="G157" s="50">
        <v>-0.11049999999999999</v>
      </c>
      <c r="J157" s="23" t="s">
        <v>142</v>
      </c>
      <c r="K157" s="23"/>
      <c r="L157" s="20">
        <v>33.258322</v>
      </c>
      <c r="M157" s="20">
        <v>1.096428</v>
      </c>
      <c r="N157" s="20">
        <v>-5.964887</v>
      </c>
      <c r="O157" s="50">
        <v>-0.3206</v>
      </c>
      <c r="P157" s="50">
        <v>-0.0706</v>
      </c>
    </row>
    <row r="158" spans="2:16" ht="13.5">
      <c r="B158" s="23" t="s">
        <v>163</v>
      </c>
      <c r="C158" s="20">
        <v>37.26593</v>
      </c>
      <c r="D158" s="20">
        <v>-2.027299</v>
      </c>
      <c r="E158" s="20">
        <v>-6.566698</v>
      </c>
      <c r="F158" s="50">
        <v>-0.2746</v>
      </c>
      <c r="G158" s="50">
        <v>-0.02460000000000001</v>
      </c>
      <c r="J158" s="23" t="s">
        <v>115</v>
      </c>
      <c r="K158" s="23"/>
      <c r="L158" s="20">
        <v>38.57801</v>
      </c>
      <c r="M158" s="20">
        <v>3.11999</v>
      </c>
      <c r="N158" s="20">
        <v>-1.651915</v>
      </c>
      <c r="O158" s="50">
        <v>-0.3257</v>
      </c>
      <c r="P158" s="50">
        <v>-0.07569999999999999</v>
      </c>
    </row>
    <row r="159" spans="2:16" ht="13.5">
      <c r="B159" s="23" t="s">
        <v>164</v>
      </c>
      <c r="C159" s="20">
        <v>38.632756</v>
      </c>
      <c r="D159" s="20">
        <v>-2.293331</v>
      </c>
      <c r="E159" s="20">
        <v>-6.239648</v>
      </c>
      <c r="F159" s="50">
        <v>-0.1735</v>
      </c>
      <c r="J159" s="23" t="s">
        <v>128</v>
      </c>
      <c r="K159" s="23"/>
      <c r="L159" s="20">
        <v>34.587011</v>
      </c>
      <c r="M159" s="20">
        <v>1.854715</v>
      </c>
      <c r="N159" s="20">
        <v>-4.67635</v>
      </c>
      <c r="O159" s="50">
        <v>-0.3259</v>
      </c>
      <c r="P159" s="50">
        <v>-0.07590000000000002</v>
      </c>
    </row>
    <row r="160" spans="2:16" ht="13.5">
      <c r="B160" s="23" t="s">
        <v>165</v>
      </c>
      <c r="C160" s="20">
        <v>40.033294</v>
      </c>
      <c r="D160" s="20">
        <v>-2.501887</v>
      </c>
      <c r="E160" s="20">
        <v>-5.98294</v>
      </c>
      <c r="F160" s="50">
        <v>0.0244</v>
      </c>
      <c r="G160" s="52">
        <v>0.0244</v>
      </c>
      <c r="J160" s="23" t="s">
        <v>151</v>
      </c>
      <c r="K160" s="23"/>
      <c r="L160" s="20">
        <v>33.255379</v>
      </c>
      <c r="M160" s="20">
        <v>0.005242</v>
      </c>
      <c r="N160" s="20">
        <v>-6.84405</v>
      </c>
      <c r="O160" s="50">
        <v>-0.328</v>
      </c>
      <c r="P160" s="50">
        <v>-0.07800000000000001</v>
      </c>
    </row>
    <row r="161" spans="2:16" ht="13.5">
      <c r="B161" s="23" t="s">
        <v>166</v>
      </c>
      <c r="C161" s="20">
        <v>41.34433</v>
      </c>
      <c r="D161" s="20">
        <v>-2.823763</v>
      </c>
      <c r="E161" s="20">
        <v>-5.587512</v>
      </c>
      <c r="F161" s="50">
        <v>0.0231</v>
      </c>
      <c r="G161" s="52">
        <v>0.0231</v>
      </c>
      <c r="J161" s="23" t="s">
        <v>169</v>
      </c>
      <c r="K161" s="23"/>
      <c r="L161" s="20">
        <v>34.584382</v>
      </c>
      <c r="M161" s="20">
        <v>-2.49675</v>
      </c>
      <c r="N161" s="20">
        <v>-8.209681</v>
      </c>
      <c r="O161" s="50">
        <v>-0.3322</v>
      </c>
      <c r="P161" s="50">
        <v>-0.0822</v>
      </c>
    </row>
    <row r="162" spans="2:16" ht="13.5">
      <c r="B162" s="23" t="s">
        <v>167</v>
      </c>
      <c r="C162" s="20">
        <v>42.583163</v>
      </c>
      <c r="D162" s="20">
        <v>-3.128414</v>
      </c>
      <c r="E162" s="20">
        <v>-5.212912</v>
      </c>
      <c r="F162" s="50">
        <v>0.0208</v>
      </c>
      <c r="G162" s="52">
        <v>0.0208</v>
      </c>
      <c r="J162" s="23" t="s">
        <v>107</v>
      </c>
      <c r="K162" s="23"/>
      <c r="L162" s="20">
        <v>37.2443</v>
      </c>
      <c r="M162" s="20">
        <v>4.429552</v>
      </c>
      <c r="N162" s="20">
        <v>-1.239963</v>
      </c>
      <c r="O162" s="50">
        <v>-0.3352</v>
      </c>
      <c r="P162" s="50">
        <v>-0.0852</v>
      </c>
    </row>
    <row r="163" spans="2:16" ht="13.5">
      <c r="B163" s="23" t="s">
        <v>168</v>
      </c>
      <c r="C163" s="20">
        <v>33.264852</v>
      </c>
      <c r="D163" s="20">
        <v>-2.153818</v>
      </c>
      <c r="E163" s="20">
        <v>-8.631304</v>
      </c>
      <c r="F163" s="50">
        <v>-0.3025</v>
      </c>
      <c r="G163" s="50">
        <v>-0.0525</v>
      </c>
      <c r="J163" s="23" t="s">
        <v>183</v>
      </c>
      <c r="K163" s="23"/>
      <c r="L163" s="20">
        <v>35.913207</v>
      </c>
      <c r="M163" s="20">
        <v>-4.999742</v>
      </c>
      <c r="N163" s="20">
        <v>-9.57413</v>
      </c>
      <c r="O163" s="50">
        <v>-0.3379</v>
      </c>
      <c r="P163" s="50">
        <v>-0.08789999999999998</v>
      </c>
    </row>
    <row r="164" spans="2:16" ht="13.5">
      <c r="B164" s="23" t="s">
        <v>169</v>
      </c>
      <c r="C164" s="20">
        <v>34.584382</v>
      </c>
      <c r="D164" s="20">
        <v>-2.49675</v>
      </c>
      <c r="E164" s="20">
        <v>-8.209681</v>
      </c>
      <c r="F164" s="50">
        <v>-0.3322</v>
      </c>
      <c r="G164" s="50">
        <v>-0.0822</v>
      </c>
      <c r="J164" s="23" t="s">
        <v>113</v>
      </c>
      <c r="K164" s="23"/>
      <c r="L164" s="20">
        <v>35.910863</v>
      </c>
      <c r="M164" s="20">
        <v>3.760747</v>
      </c>
      <c r="N164" s="20">
        <v>-2.439597</v>
      </c>
      <c r="O164" s="50">
        <v>-0.3432</v>
      </c>
      <c r="P164" s="50">
        <v>-0.0932</v>
      </c>
    </row>
    <row r="165" spans="2:16" ht="13.5">
      <c r="B165" s="23" t="s">
        <v>170</v>
      </c>
      <c r="C165" s="20">
        <v>35.90769</v>
      </c>
      <c r="D165" s="20">
        <v>-2.834016</v>
      </c>
      <c r="E165" s="20">
        <v>-7.794959</v>
      </c>
      <c r="F165" s="50">
        <v>-0.3521</v>
      </c>
      <c r="G165" s="50">
        <v>-0.10210000000000002</v>
      </c>
      <c r="J165" s="23" t="s">
        <v>154</v>
      </c>
      <c r="K165" s="23"/>
      <c r="L165" s="20">
        <v>37.240902</v>
      </c>
      <c r="M165" s="20">
        <v>-0.981217</v>
      </c>
      <c r="N165" s="20">
        <v>-5.631597</v>
      </c>
      <c r="O165" s="50">
        <v>-0.3444</v>
      </c>
      <c r="P165" s="50">
        <v>-0.09439999999999998</v>
      </c>
    </row>
    <row r="166" spans="2:16" ht="13.5">
      <c r="B166" s="23" t="s">
        <v>171</v>
      </c>
      <c r="C166" s="20">
        <v>37.259284</v>
      </c>
      <c r="D166" s="20">
        <v>-3.12517</v>
      </c>
      <c r="E166" s="20">
        <v>-7.437175</v>
      </c>
      <c r="F166" s="50">
        <v>-0.2935</v>
      </c>
      <c r="G166" s="50">
        <v>-0.04349999999999998</v>
      </c>
      <c r="J166" s="23" t="s">
        <v>112</v>
      </c>
      <c r="K166" s="23"/>
      <c r="L166" s="20">
        <v>34.579044</v>
      </c>
      <c r="M166" s="20">
        <v>4.084477</v>
      </c>
      <c r="N166" s="20">
        <v>-2.837572</v>
      </c>
      <c r="O166" s="50">
        <v>-0.3464</v>
      </c>
      <c r="P166" s="50">
        <v>-0.09639999999999999</v>
      </c>
    </row>
    <row r="167" spans="2:16" ht="13.5">
      <c r="B167" s="23" t="s">
        <v>172</v>
      </c>
      <c r="C167" s="20">
        <v>38.678176</v>
      </c>
      <c r="D167" s="20">
        <v>-3.306062</v>
      </c>
      <c r="E167" s="20">
        <v>-7.215141</v>
      </c>
      <c r="F167" s="50">
        <v>-0.0476</v>
      </c>
      <c r="J167" s="23" t="s">
        <v>119</v>
      </c>
      <c r="K167" s="23"/>
      <c r="L167" s="20">
        <v>35.909246</v>
      </c>
      <c r="M167" s="20">
        <v>2.603159</v>
      </c>
      <c r="N167" s="20">
        <v>-3.37598</v>
      </c>
      <c r="O167" s="50">
        <v>-0.3478</v>
      </c>
      <c r="P167" s="50">
        <v>-0.0978</v>
      </c>
    </row>
    <row r="168" spans="2:16" ht="13.5">
      <c r="B168" s="23" t="s">
        <v>173</v>
      </c>
      <c r="C168" s="20">
        <v>40.031005</v>
      </c>
      <c r="D168" s="20">
        <v>-3.592304</v>
      </c>
      <c r="E168" s="20">
        <v>-6.863267</v>
      </c>
      <c r="F168" s="50">
        <v>0.0186</v>
      </c>
      <c r="G168" s="52">
        <v>0.0186</v>
      </c>
      <c r="J168" s="23" t="s">
        <v>106</v>
      </c>
      <c r="K168" s="23"/>
      <c r="L168" s="20">
        <v>35.907753</v>
      </c>
      <c r="M168" s="20">
        <v>4.745622</v>
      </c>
      <c r="N168" s="20">
        <v>-1.627892</v>
      </c>
      <c r="O168" s="50">
        <v>-0.3518</v>
      </c>
      <c r="P168" s="50">
        <v>-0.1018</v>
      </c>
    </row>
    <row r="169" spans="2:16" ht="13.5">
      <c r="B169" s="23" t="s">
        <v>174</v>
      </c>
      <c r="C169" s="20">
        <v>41.342434</v>
      </c>
      <c r="D169" s="20">
        <v>-3.914181</v>
      </c>
      <c r="E169" s="20">
        <v>-6.467643</v>
      </c>
      <c r="F169" s="50">
        <v>0.0172</v>
      </c>
      <c r="G169" s="52">
        <v>0.0172</v>
      </c>
      <c r="J169" s="23" t="s">
        <v>170</v>
      </c>
      <c r="K169" s="23"/>
      <c r="L169" s="20">
        <v>35.90769</v>
      </c>
      <c r="M169" s="20">
        <v>-2.834016</v>
      </c>
      <c r="N169" s="20">
        <v>-7.794959</v>
      </c>
      <c r="O169" s="50">
        <v>-0.3521</v>
      </c>
      <c r="P169" s="50">
        <v>-0.10210000000000002</v>
      </c>
    </row>
    <row r="170" spans="2:16" ht="13.5">
      <c r="B170" s="23" t="s">
        <v>175</v>
      </c>
      <c r="C170" s="20">
        <v>42.583445</v>
      </c>
      <c r="D170" s="20">
        <v>-4.215105</v>
      </c>
      <c r="E170" s="20">
        <v>-6.097575</v>
      </c>
      <c r="F170" s="50">
        <v>0.0212</v>
      </c>
      <c r="G170" s="52">
        <v>0.0212</v>
      </c>
      <c r="J170" s="23" t="s">
        <v>150</v>
      </c>
      <c r="K170" s="23"/>
      <c r="L170" s="20">
        <v>31.916631</v>
      </c>
      <c r="M170" s="20">
        <v>0.316207</v>
      </c>
      <c r="N170" s="20">
        <v>-7.226265</v>
      </c>
      <c r="O170" s="50">
        <v>-0.3526</v>
      </c>
      <c r="P170" s="50">
        <v>-0.10260000000000002</v>
      </c>
    </row>
    <row r="171" spans="2:16" ht="13.5">
      <c r="B171" s="23" t="s">
        <v>176</v>
      </c>
      <c r="C171" s="20">
        <v>34.555563</v>
      </c>
      <c r="D171" s="20">
        <v>-3.630915</v>
      </c>
      <c r="E171" s="20">
        <v>-9.035826</v>
      </c>
      <c r="F171" s="50">
        <v>-0.4125</v>
      </c>
      <c r="G171" s="50">
        <v>-0.1625</v>
      </c>
      <c r="J171" s="23" t="s">
        <v>161</v>
      </c>
      <c r="K171" s="23"/>
      <c r="L171" s="20">
        <v>34.576445</v>
      </c>
      <c r="M171" s="20">
        <v>-1.42281</v>
      </c>
      <c r="N171" s="20">
        <v>-7.309025</v>
      </c>
      <c r="O171" s="50">
        <v>-0.3544</v>
      </c>
      <c r="P171" s="50">
        <v>-0.10439999999999999</v>
      </c>
    </row>
    <row r="172" spans="2:16" ht="13.5">
      <c r="B172" s="23" t="s">
        <v>177</v>
      </c>
      <c r="C172" s="20">
        <v>35.924997</v>
      </c>
      <c r="D172" s="20">
        <v>-3.892849</v>
      </c>
      <c r="E172" s="20">
        <v>-8.714298</v>
      </c>
      <c r="F172" s="50">
        <v>-0.3041</v>
      </c>
      <c r="G172" s="50">
        <v>-0.05409999999999998</v>
      </c>
      <c r="J172" s="23" t="s">
        <v>114</v>
      </c>
      <c r="K172" s="23"/>
      <c r="L172" s="20">
        <v>37.236129</v>
      </c>
      <c r="M172" s="20">
        <v>3.427023</v>
      </c>
      <c r="N172" s="20">
        <v>-2.029207</v>
      </c>
      <c r="O172" s="50">
        <v>-0.3573</v>
      </c>
      <c r="P172" s="50">
        <v>-0.1073</v>
      </c>
    </row>
    <row r="173" spans="2:16" ht="13.5">
      <c r="B173" s="23" t="s">
        <v>178</v>
      </c>
      <c r="C173" s="20">
        <v>37.300943</v>
      </c>
      <c r="D173" s="20">
        <v>-4.143786</v>
      </c>
      <c r="E173" s="20">
        <v>-8.405378</v>
      </c>
      <c r="F173" s="50">
        <v>-0.1777</v>
      </c>
      <c r="J173" s="23" t="s">
        <v>162</v>
      </c>
      <c r="K173" s="23"/>
      <c r="L173" s="20">
        <v>35.904636</v>
      </c>
      <c r="M173" s="20">
        <v>-1.752035</v>
      </c>
      <c r="N173" s="20">
        <v>-6.904582</v>
      </c>
      <c r="O173" s="50">
        <v>-0.3605</v>
      </c>
      <c r="P173" s="50">
        <v>-0.11049999999999999</v>
      </c>
    </row>
    <row r="174" spans="2:16" ht="13.5">
      <c r="B174" s="23" t="s">
        <v>179</v>
      </c>
      <c r="C174" s="20">
        <v>38.704193</v>
      </c>
      <c r="D174" s="20">
        <v>-4.35077</v>
      </c>
      <c r="E174" s="20">
        <v>-8.151425</v>
      </c>
      <c r="F174" s="50">
        <v>0.0242</v>
      </c>
      <c r="G174" s="52">
        <v>0.0242</v>
      </c>
      <c r="J174" s="23" t="s">
        <v>152</v>
      </c>
      <c r="K174" s="23"/>
      <c r="L174" s="20">
        <v>34.573721</v>
      </c>
      <c r="M174" s="20">
        <v>-0.340242</v>
      </c>
      <c r="N174" s="20">
        <v>-6.419273</v>
      </c>
      <c r="O174" s="50">
        <v>-0.3618</v>
      </c>
      <c r="P174" s="50">
        <v>-0.11180000000000001</v>
      </c>
    </row>
    <row r="175" spans="2:16" ht="13.5">
      <c r="B175" s="23" t="s">
        <v>180</v>
      </c>
      <c r="C175" s="20">
        <v>40.030694</v>
      </c>
      <c r="D175" s="20">
        <v>-4.679778</v>
      </c>
      <c r="E175" s="20">
        <v>-7.746945</v>
      </c>
      <c r="F175" s="50">
        <v>0.0176</v>
      </c>
      <c r="G175" s="52">
        <v>0.0176</v>
      </c>
      <c r="J175" s="23" t="s">
        <v>96</v>
      </c>
      <c r="K175" s="23"/>
      <c r="L175" s="20">
        <v>38.166792</v>
      </c>
      <c r="M175" s="20">
        <v>-10.623988</v>
      </c>
      <c r="N175" s="20">
        <v>-12.283309</v>
      </c>
      <c r="O175" s="50">
        <v>-0.3691</v>
      </c>
      <c r="P175" s="50">
        <v>-0.11909999999999998</v>
      </c>
    </row>
    <row r="176" spans="2:16" ht="13.5">
      <c r="B176" s="23" t="s">
        <v>181</v>
      </c>
      <c r="C176" s="20">
        <v>41.342719</v>
      </c>
      <c r="D176" s="20">
        <v>-5.000084</v>
      </c>
      <c r="E176" s="20">
        <v>-7.353291</v>
      </c>
      <c r="F176" s="50">
        <v>0.0188</v>
      </c>
      <c r="G176" s="52">
        <v>0.0188</v>
      </c>
      <c r="J176" s="23" t="s">
        <v>117</v>
      </c>
      <c r="K176" s="23"/>
      <c r="L176" s="20">
        <v>33.240473</v>
      </c>
      <c r="M176" s="20">
        <v>3.24118</v>
      </c>
      <c r="N176" s="20">
        <v>-4.159917</v>
      </c>
      <c r="O176" s="50">
        <v>-0.3703</v>
      </c>
      <c r="P176" s="50">
        <v>-0.12030000000000002</v>
      </c>
    </row>
    <row r="177" spans="2:16" ht="13.5">
      <c r="B177" s="23" t="s">
        <v>182</v>
      </c>
      <c r="C177" s="20">
        <v>42.583333</v>
      </c>
      <c r="D177" s="20">
        <v>-5.30199</v>
      </c>
      <c r="E177" s="20">
        <v>-6.982434</v>
      </c>
      <c r="F177" s="50">
        <v>0.0215</v>
      </c>
      <c r="G177" s="52">
        <v>0.0215</v>
      </c>
      <c r="J177" s="23" t="s">
        <v>153</v>
      </c>
      <c r="K177" s="23"/>
      <c r="L177" s="20">
        <v>35.900394</v>
      </c>
      <c r="M177" s="20">
        <v>-0.672015</v>
      </c>
      <c r="N177" s="20">
        <v>-6.011841</v>
      </c>
      <c r="O177" s="50">
        <v>-0.3721</v>
      </c>
      <c r="P177" s="50">
        <v>-0.12209999999999999</v>
      </c>
    </row>
    <row r="178" spans="2:16" ht="13.5">
      <c r="B178" s="23" t="s">
        <v>183</v>
      </c>
      <c r="C178" s="20">
        <v>35.913207</v>
      </c>
      <c r="D178" s="20">
        <v>-4.999742</v>
      </c>
      <c r="E178" s="20">
        <v>-9.57413</v>
      </c>
      <c r="F178" s="50">
        <v>-0.3379</v>
      </c>
      <c r="G178" s="50">
        <v>-0.08789999999999998</v>
      </c>
      <c r="J178" s="23" t="s">
        <v>120</v>
      </c>
      <c r="K178" s="23"/>
      <c r="L178" s="20">
        <v>37.229758</v>
      </c>
      <c r="M178" s="20">
        <v>2.261195</v>
      </c>
      <c r="N178" s="20">
        <v>-2.956132</v>
      </c>
      <c r="O178" s="50">
        <v>-0.3753</v>
      </c>
      <c r="P178" s="50">
        <v>-0.12530000000000002</v>
      </c>
    </row>
    <row r="179" spans="2:16" ht="13.5">
      <c r="B179" s="23" t="s">
        <v>184</v>
      </c>
      <c r="C179" s="20">
        <v>37.3133</v>
      </c>
      <c r="D179" s="20">
        <v>-5.211056</v>
      </c>
      <c r="E179" s="20">
        <v>-9.314472</v>
      </c>
      <c r="F179" s="50">
        <v>-0.1438</v>
      </c>
      <c r="J179" s="23" t="s">
        <v>100</v>
      </c>
      <c r="K179" s="23"/>
      <c r="L179" s="20">
        <v>29.420057</v>
      </c>
      <c r="M179" s="20">
        <v>-1.344226</v>
      </c>
      <c r="N179" s="20">
        <v>-9.090843</v>
      </c>
      <c r="O179" s="50">
        <v>-0.3799</v>
      </c>
      <c r="P179" s="50">
        <v>-0.12990000000000002</v>
      </c>
    </row>
    <row r="180" spans="2:16" ht="13.5">
      <c r="B180" s="23" t="s">
        <v>185</v>
      </c>
      <c r="C180" s="20">
        <v>38.704278</v>
      </c>
      <c r="D180" s="20">
        <v>-5.437656</v>
      </c>
      <c r="E180" s="20">
        <v>-9.035694</v>
      </c>
      <c r="F180" s="50">
        <v>0.0241</v>
      </c>
      <c r="G180" s="52">
        <v>0.0241</v>
      </c>
      <c r="J180" s="23" t="s">
        <v>105</v>
      </c>
      <c r="K180" s="23"/>
      <c r="L180" s="20">
        <v>34.565637</v>
      </c>
      <c r="M180" s="20">
        <v>5.051891</v>
      </c>
      <c r="N180" s="20">
        <v>-2.004391</v>
      </c>
      <c r="O180" s="50">
        <v>-0.3846</v>
      </c>
      <c r="P180" s="50">
        <v>-0.1346</v>
      </c>
    </row>
    <row r="181" spans="2:16" ht="13.5">
      <c r="B181" s="23" t="s">
        <v>186</v>
      </c>
      <c r="C181" s="20">
        <v>40.03137</v>
      </c>
      <c r="D181" s="20">
        <v>-5.76647</v>
      </c>
      <c r="E181" s="20">
        <v>-8.631805</v>
      </c>
      <c r="F181" s="50">
        <v>0.0183</v>
      </c>
      <c r="G181" s="52">
        <v>0.0183</v>
      </c>
      <c r="J181" s="23" t="s">
        <v>159</v>
      </c>
      <c r="K181" s="23"/>
      <c r="L181" s="20">
        <v>31.904642</v>
      </c>
      <c r="M181" s="20">
        <v>-0.789903</v>
      </c>
      <c r="N181" s="20">
        <v>-8.087087</v>
      </c>
      <c r="O181" s="50">
        <v>-0.3853</v>
      </c>
      <c r="P181" s="50">
        <v>-0.13529999999999998</v>
      </c>
    </row>
    <row r="182" spans="2:16" ht="13.5">
      <c r="B182" s="23" t="s">
        <v>187</v>
      </c>
      <c r="C182" s="20">
        <v>42.583417</v>
      </c>
      <c r="D182" s="20">
        <v>-6.388876</v>
      </c>
      <c r="E182" s="20">
        <v>-7.867097</v>
      </c>
      <c r="F182" s="50">
        <v>0.0217</v>
      </c>
      <c r="G182" s="52">
        <v>0.0217</v>
      </c>
      <c r="J182" s="23" t="s">
        <v>146</v>
      </c>
      <c r="K182" s="23"/>
      <c r="L182" s="20">
        <v>38.553597</v>
      </c>
      <c r="M182" s="20">
        <v>-0.249036</v>
      </c>
      <c r="N182" s="20">
        <v>-4.311124</v>
      </c>
      <c r="O182" s="50">
        <v>-0.387</v>
      </c>
      <c r="P182" s="50">
        <v>-0.137</v>
      </c>
    </row>
    <row r="183" spans="2:16" ht="13.5">
      <c r="B183" s="23" t="s">
        <v>188</v>
      </c>
      <c r="C183" s="20">
        <v>41.345369</v>
      </c>
      <c r="D183" s="20">
        <v>-6.085408</v>
      </c>
      <c r="E183" s="20">
        <v>-8.240121</v>
      </c>
      <c r="F183" s="50">
        <v>0.0225</v>
      </c>
      <c r="G183" s="52">
        <v>0.0225</v>
      </c>
      <c r="J183" s="23" t="s">
        <v>127</v>
      </c>
      <c r="K183" s="23"/>
      <c r="L183" s="20">
        <v>35.894679</v>
      </c>
      <c r="M183" s="20">
        <v>1.491946</v>
      </c>
      <c r="N183" s="20">
        <v>-4.230695</v>
      </c>
      <c r="O183" s="50">
        <v>-0.3889</v>
      </c>
      <c r="P183" s="50">
        <v>-0.13890000000000002</v>
      </c>
    </row>
    <row r="184" spans="2:16" ht="13.5">
      <c r="B184" s="23" t="s">
        <v>189</v>
      </c>
      <c r="C184" s="20">
        <v>37.313335</v>
      </c>
      <c r="D184" s="20">
        <v>-6.299333</v>
      </c>
      <c r="E184" s="20">
        <v>-10.196806</v>
      </c>
      <c r="F184" s="50">
        <v>-0.1461</v>
      </c>
      <c r="J184" s="23" t="s">
        <v>144</v>
      </c>
      <c r="K184" s="23"/>
      <c r="L184" s="20">
        <v>35.892588</v>
      </c>
      <c r="M184" s="20">
        <v>0.402119</v>
      </c>
      <c r="N184" s="20">
        <v>-5.11181</v>
      </c>
      <c r="O184" s="50">
        <v>-0.3937</v>
      </c>
      <c r="P184" s="50">
        <v>-0.1437</v>
      </c>
    </row>
    <row r="185" spans="2:16" ht="13.5">
      <c r="B185" s="23" t="s">
        <v>190</v>
      </c>
      <c r="C185" s="20">
        <v>38.701991</v>
      </c>
      <c r="D185" s="20">
        <v>-6.527883</v>
      </c>
      <c r="E185" s="20">
        <v>-9.916027</v>
      </c>
      <c r="F185" s="50">
        <v>0.0184</v>
      </c>
      <c r="G185" s="52">
        <v>0.0184</v>
      </c>
      <c r="J185" s="23" t="s">
        <v>143</v>
      </c>
      <c r="K185" s="23"/>
      <c r="L185" s="20">
        <v>34.560371</v>
      </c>
      <c r="M185" s="20">
        <v>0.724672</v>
      </c>
      <c r="N185" s="20">
        <v>-5.508012</v>
      </c>
      <c r="O185" s="50">
        <v>-0.399</v>
      </c>
      <c r="P185" s="50">
        <v>-0.14900000000000002</v>
      </c>
    </row>
    <row r="186" spans="2:16" ht="13.5">
      <c r="B186" s="23" t="s">
        <v>191</v>
      </c>
      <c r="C186" s="20">
        <v>40.031457</v>
      </c>
      <c r="D186" s="20">
        <v>-6.852766</v>
      </c>
      <c r="E186" s="20">
        <v>-9.517255</v>
      </c>
      <c r="F186" s="50">
        <v>0.0195</v>
      </c>
      <c r="G186" s="52">
        <v>0.0195</v>
      </c>
      <c r="J186" s="23" t="s">
        <v>111</v>
      </c>
      <c r="K186" s="23"/>
      <c r="L186" s="20">
        <v>33.229423</v>
      </c>
      <c r="M186" s="20">
        <v>4.378759</v>
      </c>
      <c r="N186" s="20">
        <v>-3.199299</v>
      </c>
      <c r="O186" s="50">
        <v>-0.3996</v>
      </c>
      <c r="P186" s="50">
        <v>-0.1496</v>
      </c>
    </row>
    <row r="187" spans="2:16" ht="13.5">
      <c r="B187" s="23" t="s">
        <v>192</v>
      </c>
      <c r="C187" s="20">
        <v>41.344274</v>
      </c>
      <c r="D187" s="20">
        <v>-7.171699</v>
      </c>
      <c r="E187" s="20">
        <v>-9.125177</v>
      </c>
      <c r="F187" s="50">
        <v>0.0229</v>
      </c>
      <c r="G187" s="52">
        <v>0.0229</v>
      </c>
      <c r="J187" s="23" t="s">
        <v>121</v>
      </c>
      <c r="K187" s="23"/>
      <c r="L187" s="20">
        <v>38.548479</v>
      </c>
      <c r="M187" s="20">
        <v>1.916889</v>
      </c>
      <c r="N187" s="20">
        <v>-2.532735</v>
      </c>
      <c r="O187" s="50">
        <v>-0.4073</v>
      </c>
      <c r="P187" s="50">
        <v>-0.1573</v>
      </c>
    </row>
    <row r="188" spans="2:16" ht="13.5">
      <c r="B188" s="23" t="s">
        <v>193</v>
      </c>
      <c r="C188" s="20">
        <v>38.700087</v>
      </c>
      <c r="D188" s="20">
        <v>-7.620063</v>
      </c>
      <c r="E188" s="20">
        <v>-10.79379</v>
      </c>
      <c r="F188" s="50">
        <v>0.0098</v>
      </c>
      <c r="G188" s="52">
        <v>0.0098</v>
      </c>
      <c r="J188" s="23" t="s">
        <v>176</v>
      </c>
      <c r="K188" s="23"/>
      <c r="L188" s="20">
        <v>34.555563</v>
      </c>
      <c r="M188" s="20">
        <v>-3.630915</v>
      </c>
      <c r="N188" s="20">
        <v>-9.035826</v>
      </c>
      <c r="O188" s="50">
        <v>-0.4125</v>
      </c>
      <c r="P188" s="50">
        <v>-0.1625</v>
      </c>
    </row>
    <row r="189" spans="2:16" ht="13.5">
      <c r="B189" s="23" t="s">
        <v>194</v>
      </c>
      <c r="C189" s="20">
        <v>41.344555</v>
      </c>
      <c r="D189" s="20">
        <v>-8.258782</v>
      </c>
      <c r="E189" s="20">
        <v>-10.009643</v>
      </c>
      <c r="F189" s="50">
        <v>0.023</v>
      </c>
      <c r="G189" s="52">
        <v>0.023</v>
      </c>
      <c r="J189" s="23" t="s">
        <v>145</v>
      </c>
      <c r="K189" s="23"/>
      <c r="L189" s="20">
        <v>37.213893</v>
      </c>
      <c r="M189" s="20">
        <v>0.061529</v>
      </c>
      <c r="N189" s="20">
        <v>-4.692751</v>
      </c>
      <c r="O189" s="50">
        <v>-0.4195</v>
      </c>
      <c r="P189" s="50">
        <v>-0.16949999999999998</v>
      </c>
    </row>
    <row r="190" spans="2:16" ht="13.5">
      <c r="B190" s="23" t="s">
        <v>195</v>
      </c>
      <c r="C190" s="20">
        <v>40.032918</v>
      </c>
      <c r="D190" s="20">
        <v>-7.940051</v>
      </c>
      <c r="E190" s="20">
        <v>-10.400934</v>
      </c>
      <c r="F190" s="50">
        <v>0.0193</v>
      </c>
      <c r="G190" s="52">
        <v>0.0193</v>
      </c>
      <c r="J190" s="23" t="s">
        <v>126</v>
      </c>
      <c r="K190" s="23"/>
      <c r="L190" s="20">
        <v>37.19817</v>
      </c>
      <c r="M190" s="20">
        <v>1.123108</v>
      </c>
      <c r="N190" s="20">
        <v>-3.777155</v>
      </c>
      <c r="O190" s="50">
        <v>-0.4626</v>
      </c>
      <c r="P190" s="50">
        <v>-0.2126</v>
      </c>
    </row>
    <row r="191" spans="2:16" ht="13.5">
      <c r="B191" s="23" t="s">
        <v>196</v>
      </c>
      <c r="C191" s="20">
        <v>40.033219</v>
      </c>
      <c r="D191" s="20">
        <v>-9.024332</v>
      </c>
      <c r="E191" s="20">
        <v>-11.287129</v>
      </c>
      <c r="F191" s="50">
        <v>0.0222</v>
      </c>
      <c r="G191" s="52">
        <v>0.0222</v>
      </c>
      <c r="J191" s="23" t="s">
        <v>125</v>
      </c>
      <c r="K191" s="23"/>
      <c r="L191" s="20">
        <v>38.52243</v>
      </c>
      <c r="M191" s="20">
        <v>0.786843</v>
      </c>
      <c r="N191" s="20">
        <v>-3.364004</v>
      </c>
      <c r="O191" s="50">
        <v>-0.4805</v>
      </c>
      <c r="P191" s="50">
        <v>-0.23049999999999998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 G91 G94:G102 G104:G110 G112:G116 G119:G142 G145:G150 G154:G159 G163:G167 G171:G173 G178:G179 G184 G192:G9916 O46 P91 P94:P102 P104:P110 P112:P116 P119:P142 P145:P150 P154:P159 P163:P167 P171:P173 P178:P179 P184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4">
      <selection activeCell="G46" sqref="G46"/>
    </sheetView>
  </sheetViews>
  <sheetFormatPr defaultColWidth="9.140625" defaultRowHeight="12.75"/>
  <cols>
    <col min="6" max="6" width="8.8515625" style="5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3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4" t="s">
        <v>38</v>
      </c>
      <c r="F5" s="4"/>
    </row>
    <row r="6" ht="13.5"/>
    <row r="7" spans="3:5" ht="24">
      <c r="C7" s="63" t="s">
        <v>41</v>
      </c>
      <c r="D7" s="63"/>
      <c r="E7" s="63"/>
    </row>
    <row r="9" spans="2:6" ht="13.5">
      <c r="B9" s="4" t="s">
        <v>44</v>
      </c>
      <c r="C9" s="60" t="s">
        <v>48</v>
      </c>
      <c r="D9" s="60"/>
      <c r="E9" s="4" t="s">
        <v>3</v>
      </c>
      <c r="F9" s="36">
        <v>39164.31704861111</v>
      </c>
    </row>
    <row r="10" spans="2:4" ht="13.5">
      <c r="B10" s="4" t="s">
        <v>45</v>
      </c>
      <c r="C10" s="60" t="s">
        <v>49</v>
      </c>
      <c r="D10" s="60"/>
    </row>
    <row r="11" spans="2:4" ht="13.5">
      <c r="B11" s="4" t="s">
        <v>46</v>
      </c>
      <c r="C11" s="60" t="s">
        <v>50</v>
      </c>
      <c r="D11" s="60"/>
    </row>
    <row r="12" spans="2:4" ht="13.5">
      <c r="B12" s="4" t="s">
        <v>47</v>
      </c>
      <c r="C12" s="60" t="s">
        <v>51</v>
      </c>
      <c r="D12" s="60"/>
    </row>
    <row r="13" spans="2:8" ht="13.5">
      <c r="B13" s="61" t="s">
        <v>43</v>
      </c>
      <c r="C13" s="62"/>
      <c r="D13" s="62"/>
      <c r="E13" s="62"/>
      <c r="F13" s="62"/>
      <c r="G13" s="6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30"/>
      <c r="C35" s="31" t="s">
        <v>24</v>
      </c>
      <c r="D35" s="31" t="s">
        <v>25</v>
      </c>
      <c r="E35" s="31" t="s">
        <v>26</v>
      </c>
      <c r="F35" s="31" t="s">
        <v>27</v>
      </c>
      <c r="G35" s="31" t="s">
        <v>28</v>
      </c>
      <c r="H35" s="45"/>
    </row>
    <row r="36" spans="2:8" ht="13.5">
      <c r="B36" s="39" t="s">
        <v>34</v>
      </c>
      <c r="C36" s="34">
        <v>13</v>
      </c>
      <c r="D36" s="34">
        <v>0</v>
      </c>
      <c r="E36" s="34">
        <v>76</v>
      </c>
      <c r="F36" s="34">
        <v>89</v>
      </c>
      <c r="G36" s="35">
        <v>61.37931034482759</v>
      </c>
      <c r="H36" s="46"/>
    </row>
    <row r="37" spans="2:8" ht="13.5">
      <c r="B37" s="39" t="s">
        <v>35</v>
      </c>
      <c r="C37" s="34">
        <v>56</v>
      </c>
      <c r="D37" s="34"/>
      <c r="E37" s="34">
        <v>0</v>
      </c>
      <c r="F37" s="34">
        <v>56</v>
      </c>
      <c r="G37" s="35">
        <v>38.62068965517241</v>
      </c>
      <c r="H37" s="46"/>
    </row>
    <row r="38" spans="2:8" ht="13.5">
      <c r="B38" s="39" t="s">
        <v>29</v>
      </c>
      <c r="C38" s="34"/>
      <c r="D38" s="34"/>
      <c r="E38" s="34"/>
      <c r="F38" s="34"/>
      <c r="G38" s="34"/>
      <c r="H38" s="47"/>
    </row>
    <row r="39" spans="2:8" ht="13.5">
      <c r="B39" s="39" t="s">
        <v>30</v>
      </c>
      <c r="C39" s="34">
        <v>69</v>
      </c>
      <c r="D39" s="34">
        <v>0</v>
      </c>
      <c r="E39" s="34">
        <v>76</v>
      </c>
      <c r="F39" s="34">
        <v>145</v>
      </c>
      <c r="G39" s="35">
        <v>100</v>
      </c>
      <c r="H39" s="46"/>
    </row>
    <row r="41" spans="2:6" ht="13.5">
      <c r="B41" s="40"/>
      <c r="C41" s="39" t="s">
        <v>18</v>
      </c>
      <c r="D41" s="39" t="s">
        <v>19</v>
      </c>
      <c r="E41" s="39" t="s">
        <v>20</v>
      </c>
      <c r="F41" s="39" t="s">
        <v>21</v>
      </c>
    </row>
    <row r="42" spans="2:6" ht="13.5">
      <c r="B42" s="39" t="s">
        <v>11</v>
      </c>
      <c r="C42" s="32">
        <v>0.0259447637122463</v>
      </c>
      <c r="D42" s="32">
        <v>0.053005650372947244</v>
      </c>
      <c r="E42" s="32">
        <v>0.3475205055127577</v>
      </c>
      <c r="F42" s="41">
        <v>0.12943771884495164</v>
      </c>
    </row>
    <row r="43" spans="2:6" ht="13.5">
      <c r="B43" s="39" t="s">
        <v>12</v>
      </c>
      <c r="C43" s="32">
        <v>-0.17373288355851457</v>
      </c>
      <c r="D43" s="32">
        <v>-0.2827716397251223</v>
      </c>
      <c r="E43" s="32">
        <v>-0.38164362285117104</v>
      </c>
      <c r="F43" s="41">
        <v>-0.4805345115745938</v>
      </c>
    </row>
    <row r="44" spans="2:6" ht="13.5">
      <c r="B44" s="39" t="s">
        <v>13</v>
      </c>
      <c r="C44" s="32">
        <v>0.19967764727076087</v>
      </c>
      <c r="D44" s="32">
        <v>0.33577729009806956</v>
      </c>
      <c r="E44" s="32">
        <v>0.7291641283639287</v>
      </c>
      <c r="F44" s="41">
        <v>0.6099722304195454</v>
      </c>
    </row>
    <row r="45" spans="2:6" ht="13.5">
      <c r="B45" s="40"/>
      <c r="C45" s="33"/>
      <c r="D45" s="33"/>
      <c r="E45" s="33"/>
      <c r="F45" s="42"/>
    </row>
    <row r="46" spans="2:6" ht="13.5">
      <c r="B46" s="39" t="s">
        <v>16</v>
      </c>
      <c r="C46" s="32">
        <v>-0.04697747095794293</v>
      </c>
      <c r="D46" s="32">
        <v>-0.06864688838584461</v>
      </c>
      <c r="E46" s="32">
        <v>0.06339372908305999</v>
      </c>
      <c r="F46" s="41">
        <v>-0.10322275862068968</v>
      </c>
    </row>
    <row r="47" spans="2:6" ht="13.5">
      <c r="B47" s="39" t="s">
        <v>22</v>
      </c>
      <c r="C47" s="32">
        <v>0.07626276391327116</v>
      </c>
      <c r="D47" s="32">
        <v>0.12774603734261136</v>
      </c>
      <c r="E47" s="32">
        <v>0.1769768656950606</v>
      </c>
      <c r="F47" s="41">
        <v>0.23120525557970936</v>
      </c>
    </row>
    <row r="48" spans="2:6" ht="13.5">
      <c r="B48" s="39" t="s">
        <v>23</v>
      </c>
      <c r="C48" s="32">
        <v>0.060284241388113564</v>
      </c>
      <c r="D48" s="32">
        <v>0.10810761555472877</v>
      </c>
      <c r="E48" s="32">
        <v>0.1658060422499172</v>
      </c>
      <c r="F48" s="41">
        <v>0.20760224881864686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45</v>
      </c>
      <c r="F1" t="s">
        <v>17</v>
      </c>
      <c r="G1">
        <v>145</v>
      </c>
    </row>
    <row r="2" spans="2:3" ht="12.75">
      <c r="B2">
        <v>-0.25</v>
      </c>
      <c r="C2">
        <f>MAX(GaussDistr_1)-1</f>
        <v>45</v>
      </c>
    </row>
    <row r="3" spans="1:16" ht="12.75">
      <c r="A3" t="str">
        <f>"-3s"</f>
        <v>-3s</v>
      </c>
      <c r="B3">
        <v>-0.7260295050766302</v>
      </c>
      <c r="C3">
        <f aca="true" t="shared" si="0" ref="C3:C33">NORMDIST(B3,AveDev3D_0,StandardDev3D_0,FALSE)*NumPoints_7*I3</f>
        <v>0.1285236039462022</v>
      </c>
      <c r="D3">
        <v>0</v>
      </c>
      <c r="F3" t="s">
        <v>14</v>
      </c>
      <c r="G3">
        <v>15</v>
      </c>
      <c r="I3">
        <f>B5-B4</f>
        <v>0.04152044976372937</v>
      </c>
      <c r="N3">
        <v>0.25</v>
      </c>
      <c r="O3">
        <v>-0.25</v>
      </c>
      <c r="P3">
        <v>-0.10322275862068968</v>
      </c>
    </row>
    <row r="4" spans="1:16" ht="12.75">
      <c r="B4">
        <v>-0.6845090553129008</v>
      </c>
      <c r="C4">
        <f t="shared" si="0"/>
        <v>0.22954809590641895</v>
      </c>
      <c r="D4">
        <v>0</v>
      </c>
      <c r="F4" t="s">
        <v>15</v>
      </c>
      <c r="G4">
        <v>5</v>
      </c>
      <c r="I4">
        <f>I3</f>
        <v>0.04152044976372937</v>
      </c>
      <c r="N4">
        <v>0.25</v>
      </c>
      <c r="O4">
        <v>-0.25</v>
      </c>
      <c r="P4">
        <v>-0.10322275862068968</v>
      </c>
    </row>
    <row r="5" spans="1:16" ht="12.75">
      <c r="B5">
        <v>-0.6429886055491715</v>
      </c>
      <c r="C5">
        <f t="shared" si="0"/>
        <v>0.39390610777688295</v>
      </c>
      <c r="D5">
        <v>0</v>
      </c>
      <c r="I5">
        <f>I4</f>
        <v>0.04152044976372937</v>
      </c>
      <c r="N5">
        <v>0.25</v>
      </c>
      <c r="O5">
        <v>-0.25</v>
      </c>
      <c r="P5">
        <v>-0.10322275862068968</v>
      </c>
    </row>
    <row r="6" spans="1:16" ht="12.75">
      <c r="B6">
        <v>-0.6014681557854421</v>
      </c>
      <c r="C6">
        <f t="shared" si="0"/>
        <v>0.6494413785504443</v>
      </c>
      <c r="D6">
        <v>0</v>
      </c>
      <c r="I6">
        <f aca="true" t="shared" si="1" ref="I6:I33">I5</f>
        <v>0.04152044976372937</v>
      </c>
      <c r="N6">
        <v>0.25</v>
      </c>
      <c r="O6">
        <v>-0.25</v>
      </c>
      <c r="P6">
        <v>-0.10322275862068968</v>
      </c>
    </row>
    <row r="7" spans="1:16" ht="12.75">
      <c r="B7">
        <v>-0.5599477060217127</v>
      </c>
      <c r="C7">
        <f t="shared" si="0"/>
        <v>1.0287631925407126</v>
      </c>
      <c r="D7">
        <v>0</v>
      </c>
      <c r="I7">
        <f t="shared" si="1"/>
        <v>0.04152044976372937</v>
      </c>
      <c r="N7">
        <v>0.25</v>
      </c>
      <c r="O7">
        <v>-0.25</v>
      </c>
      <c r="P7">
        <v>-0.10322275862068968</v>
      </c>
    </row>
    <row r="8" spans="1:16" ht="12.75">
      <c r="A8" t="str">
        <f>"-2s"</f>
        <v>-2s</v>
      </c>
      <c r="B8">
        <v>-0.5184272562579834</v>
      </c>
      <c r="C8">
        <f t="shared" si="0"/>
        <v>1.5657380288824545</v>
      </c>
      <c r="D8">
        <v>1</v>
      </c>
      <c r="I8">
        <f t="shared" si="1"/>
        <v>0.04152044976372937</v>
      </c>
      <c r="N8">
        <v>0.25</v>
      </c>
      <c r="O8">
        <v>-0.25</v>
      </c>
      <c r="P8">
        <v>-0.10322275862068968</v>
      </c>
    </row>
    <row r="9" spans="1:16" ht="12.75">
      <c r="B9">
        <v>-0.47690680649425404</v>
      </c>
      <c r="C9">
        <f t="shared" si="0"/>
        <v>2.2895545907259307</v>
      </c>
      <c r="D9">
        <v>1</v>
      </c>
      <c r="I9">
        <f t="shared" si="1"/>
        <v>0.04152044976372937</v>
      </c>
      <c r="N9">
        <v>0.25</v>
      </c>
      <c r="O9">
        <v>-0.25</v>
      </c>
      <c r="P9">
        <v>-0.10322275862068968</v>
      </c>
    </row>
    <row r="10" spans="1:16" ht="12.75">
      <c r="B10">
        <v>-0.43538635673052467</v>
      </c>
      <c r="C10">
        <f t="shared" si="0"/>
        <v>3.216704205704211</v>
      </c>
      <c r="D10">
        <v>5</v>
      </c>
      <c r="I10">
        <f t="shared" si="1"/>
        <v>0.04152044976372937</v>
      </c>
      <c r="N10">
        <v>0.25</v>
      </c>
      <c r="O10">
        <v>-0.25</v>
      </c>
      <c r="P10">
        <v>-0.10322275862068968</v>
      </c>
    </row>
    <row r="11" spans="1:16" ht="12.75">
      <c r="B11">
        <v>-0.3938659069667953</v>
      </c>
      <c r="C11">
        <f t="shared" si="0"/>
        <v>4.342096503436601</v>
      </c>
      <c r="D11">
        <v>15</v>
      </c>
      <c r="I11">
        <f t="shared" si="1"/>
        <v>0.04152044976372937</v>
      </c>
      <c r="N11">
        <v>0.25</v>
      </c>
      <c r="O11">
        <v>-0.25</v>
      </c>
      <c r="P11">
        <v>-0.10322275862068968</v>
      </c>
    </row>
    <row r="12" spans="1:16" ht="12.75">
      <c r="B12">
        <v>-0.3523454572030659</v>
      </c>
      <c r="C12">
        <f t="shared" si="0"/>
        <v>5.631395594513175</v>
      </c>
      <c r="D12">
        <v>15</v>
      </c>
      <c r="I12">
        <f t="shared" si="1"/>
        <v>0.04152044976372937</v>
      </c>
      <c r="N12">
        <v>0.25</v>
      </c>
      <c r="O12">
        <v>-0.25</v>
      </c>
      <c r="P12">
        <v>-0.10322275862068968</v>
      </c>
    </row>
    <row r="13" spans="1:16" ht="12.75">
      <c r="B13">
        <v>-0.31082500743933655</v>
      </c>
      <c r="C13">
        <f t="shared" si="0"/>
        <v>7.017151011055157</v>
      </c>
      <c r="D13">
        <v>15</v>
      </c>
      <c r="I13">
        <f t="shared" si="1"/>
        <v>0.04152044976372937</v>
      </c>
      <c r="N13">
        <v>0.25</v>
      </c>
      <c r="O13">
        <v>-0.25</v>
      </c>
      <c r="P13">
        <v>-0.10322275862068968</v>
      </c>
    </row>
    <row r="14" spans="1:16" ht="12.75">
      <c r="B14">
        <v>-0.2693045576756072</v>
      </c>
      <c r="C14">
        <f t="shared" si="0"/>
        <v>8.401055030082999</v>
      </c>
      <c r="D14">
        <v>7</v>
      </c>
      <c r="I14">
        <f t="shared" si="1"/>
        <v>0.04152044976372937</v>
      </c>
      <c r="N14">
        <v>0.25</v>
      </c>
      <c r="O14">
        <v>-0.25</v>
      </c>
      <c r="P14">
        <v>-0.10322275862068968</v>
      </c>
    </row>
    <row r="15" spans="1:16" ht="12.75">
      <c r="B15">
        <v>-0.2277841079118778</v>
      </c>
      <c r="C15">
        <f t="shared" si="0"/>
        <v>9.663513483862188</v>
      </c>
      <c r="D15">
        <v>2</v>
      </c>
      <c r="I15">
        <f t="shared" si="1"/>
        <v>0.04152044976372937</v>
      </c>
      <c r="N15">
        <v>0.25</v>
      </c>
      <c r="O15">
        <v>-0.25</v>
      </c>
      <c r="P15">
        <v>-0.10322275862068968</v>
      </c>
    </row>
    <row r="16" spans="1:16" ht="12.75">
      <c r="B16">
        <v>-0.18626365814814844</v>
      </c>
      <c r="C16">
        <f t="shared" si="0"/>
        <v>10.679834068796376</v>
      </c>
      <c r="D16">
        <v>3</v>
      </c>
      <c r="I16">
        <f t="shared" si="1"/>
        <v>0.04152044976372937</v>
      </c>
      <c r="N16">
        <v>0.25</v>
      </c>
      <c r="O16">
        <v>-0.25</v>
      </c>
      <c r="P16">
        <v>-0.10322275862068968</v>
      </c>
    </row>
    <row r="17" spans="1:16" ht="12.75">
      <c r="B17">
        <v>-0.14474320838441906</v>
      </c>
      <c r="C17">
        <f t="shared" si="0"/>
        <v>11.34023812528822</v>
      </c>
      <c r="D17">
        <v>2</v>
      </c>
      <c r="I17">
        <f t="shared" si="1"/>
        <v>0.04152044976372937</v>
      </c>
      <c r="N17">
        <v>0.25</v>
      </c>
      <c r="O17">
        <v>-0.25</v>
      </c>
      <c r="P17">
        <v>-0.10322275862068968</v>
      </c>
    </row>
    <row r="18" spans="1:16" ht="12.75">
      <c r="A18" t="str">
        <f>"0"</f>
        <v>0</v>
      </c>
      <c r="B18">
        <v>-0.10322275862068968</v>
      </c>
      <c r="C18">
        <f t="shared" si="0"/>
        <v>11.569326131641546</v>
      </c>
      <c r="D18">
        <v>2</v>
      </c>
      <c r="I18">
        <f t="shared" si="1"/>
        <v>0.04152044976372937</v>
      </c>
      <c r="N18">
        <v>0.25</v>
      </c>
      <c r="O18">
        <v>-0.25</v>
      </c>
      <c r="P18">
        <v>-0.10322275862068968</v>
      </c>
    </row>
    <row r="19" spans="1:16" ht="12.75">
      <c r="B19">
        <v>-0.061702308856960306</v>
      </c>
      <c r="C19">
        <f t="shared" si="0"/>
        <v>11.34023812528822</v>
      </c>
      <c r="D19">
        <v>1</v>
      </c>
      <c r="I19">
        <f t="shared" si="1"/>
        <v>0.04152044976372937</v>
      </c>
      <c r="N19">
        <v>0.25</v>
      </c>
      <c r="O19">
        <v>-0.25</v>
      </c>
      <c r="P19">
        <v>-0.10322275862068968</v>
      </c>
    </row>
    <row r="20" spans="1:16" ht="12.75">
      <c r="B20">
        <v>-0.020181859093230933</v>
      </c>
      <c r="C20">
        <f t="shared" si="0"/>
        <v>10.679834068796376</v>
      </c>
      <c r="D20">
        <v>12</v>
      </c>
      <c r="I20">
        <f t="shared" si="1"/>
        <v>0.04152044976372937</v>
      </c>
      <c r="N20">
        <v>0.25</v>
      </c>
      <c r="O20">
        <v>-0.25</v>
      </c>
      <c r="P20">
        <v>-0.10322275862068968</v>
      </c>
    </row>
    <row r="21" spans="1:16" ht="12.75">
      <c r="B21">
        <v>0.02133859067049844</v>
      </c>
      <c r="C21">
        <f t="shared" si="0"/>
        <v>9.663513483862188</v>
      </c>
      <c r="D21">
        <v>17</v>
      </c>
      <c r="I21">
        <f t="shared" si="1"/>
        <v>0.04152044976372937</v>
      </c>
      <c r="N21">
        <v>0.25</v>
      </c>
      <c r="O21">
        <v>-0.25</v>
      </c>
      <c r="P21">
        <v>-0.10322275862068968</v>
      </c>
    </row>
    <row r="22" spans="1:16" ht="12.75">
      <c r="B22">
        <v>0.06285904043422781</v>
      </c>
      <c r="C22">
        <f t="shared" si="0"/>
        <v>8.401055030082999</v>
      </c>
      <c r="D22">
        <v>1</v>
      </c>
      <c r="I22">
        <f t="shared" si="1"/>
        <v>0.04152044976372937</v>
      </c>
      <c r="N22">
        <v>0.25</v>
      </c>
      <c r="O22">
        <v>-0.25</v>
      </c>
      <c r="P22">
        <v>-0.10322275862068968</v>
      </c>
    </row>
    <row r="23" spans="1:16" ht="12.75">
      <c r="B23">
        <v>0.10437949019795718</v>
      </c>
      <c r="C23">
        <f t="shared" si="0"/>
        <v>7.017151011055157</v>
      </c>
      <c r="D23">
        <v>46</v>
      </c>
      <c r="I23">
        <f t="shared" si="1"/>
        <v>0.04152044976372937</v>
      </c>
      <c r="N23">
        <v>0.25</v>
      </c>
      <c r="O23">
        <v>-0.25</v>
      </c>
      <c r="P23">
        <v>-0.10322275862068968</v>
      </c>
    </row>
    <row r="24" spans="1:16" ht="12.75">
      <c r="B24">
        <v>0.14589993996168654</v>
      </c>
      <c r="C24">
        <f t="shared" si="0"/>
        <v>5.631395594513175</v>
      </c>
      <c r="D24">
        <v>0</v>
      </c>
      <c r="I24">
        <f t="shared" si="1"/>
        <v>0.04152044976372937</v>
      </c>
      <c r="N24">
        <v>0.25</v>
      </c>
      <c r="O24">
        <v>-0.25</v>
      </c>
      <c r="P24">
        <v>-0.10322275862068968</v>
      </c>
    </row>
    <row r="25" spans="1:16" ht="12.75">
      <c r="B25">
        <v>0.18742038972541591</v>
      </c>
      <c r="C25">
        <f t="shared" si="0"/>
        <v>4.342096503436601</v>
      </c>
      <c r="D25">
        <v>0</v>
      </c>
      <c r="I25">
        <f t="shared" si="1"/>
        <v>0.04152044976372937</v>
      </c>
      <c r="N25">
        <v>0.25</v>
      </c>
      <c r="O25">
        <v>-0.25</v>
      </c>
      <c r="P25">
        <v>-0.10322275862068968</v>
      </c>
    </row>
    <row r="26" spans="1:16" ht="12.75">
      <c r="B26">
        <v>0.2289408394891453</v>
      </c>
      <c r="C26">
        <f t="shared" si="0"/>
        <v>3.216704205704211</v>
      </c>
      <c r="D26">
        <v>0</v>
      </c>
      <c r="I26">
        <f t="shared" si="1"/>
        <v>0.04152044976372937</v>
      </c>
      <c r="N26">
        <v>0.25</v>
      </c>
      <c r="O26">
        <v>-0.25</v>
      </c>
      <c r="P26">
        <v>-0.10322275862068968</v>
      </c>
    </row>
    <row r="27" spans="1:16" ht="12.75">
      <c r="B27">
        <v>0.27046128925287466</v>
      </c>
      <c r="C27">
        <f t="shared" si="0"/>
        <v>2.2895545907259307</v>
      </c>
      <c r="D27">
        <v>0</v>
      </c>
      <c r="I27">
        <f t="shared" si="1"/>
        <v>0.04152044976372937</v>
      </c>
      <c r="N27">
        <v>0.25</v>
      </c>
      <c r="O27">
        <v>-0.25</v>
      </c>
      <c r="P27">
        <v>-0.10322275862068968</v>
      </c>
    </row>
    <row r="28" spans="1:16" ht="12.75">
      <c r="A28" t="str">
        <f>"2s"</f>
        <v>2s</v>
      </c>
      <c r="B28">
        <v>0.31198173901660403</v>
      </c>
      <c r="C28">
        <f t="shared" si="0"/>
        <v>1.5657380288824534</v>
      </c>
      <c r="D28">
        <v>0</v>
      </c>
      <c r="I28">
        <f t="shared" si="1"/>
        <v>0.04152044976372937</v>
      </c>
      <c r="N28">
        <v>0.25</v>
      </c>
      <c r="O28">
        <v>-0.25</v>
      </c>
      <c r="P28">
        <v>-0.10322275862068968</v>
      </c>
    </row>
    <row r="29" spans="1:16" ht="12.75">
      <c r="B29">
        <v>0.35350218878033335</v>
      </c>
      <c r="C29">
        <f t="shared" si="0"/>
        <v>1.0287631925407126</v>
      </c>
      <c r="D29">
        <v>0</v>
      </c>
      <c r="I29">
        <f t="shared" si="1"/>
        <v>0.04152044976372937</v>
      </c>
      <c r="N29">
        <v>0.25</v>
      </c>
      <c r="O29">
        <v>-0.25</v>
      </c>
      <c r="P29">
        <v>-0.10322275862068968</v>
      </c>
    </row>
    <row r="30" spans="1:16" ht="12.75">
      <c r="B30">
        <v>0.3950226385440628</v>
      </c>
      <c r="C30">
        <f t="shared" si="0"/>
        <v>0.649441378550444</v>
      </c>
      <c r="D30">
        <v>0</v>
      </c>
      <c r="I30">
        <f t="shared" si="1"/>
        <v>0.04152044976372937</v>
      </c>
      <c r="N30">
        <v>0.25</v>
      </c>
      <c r="O30">
        <v>-0.25</v>
      </c>
      <c r="P30">
        <v>-0.10322275862068968</v>
      </c>
    </row>
    <row r="31" spans="1:16" ht="12.75">
      <c r="B31">
        <v>0.43654308830779215</v>
      </c>
      <c r="C31">
        <f t="shared" si="0"/>
        <v>0.39390610777688295</v>
      </c>
      <c r="D31">
        <v>0</v>
      </c>
      <c r="I31">
        <f t="shared" si="1"/>
        <v>0.04152044976372937</v>
      </c>
      <c r="N31">
        <v>0.25</v>
      </c>
      <c r="O31">
        <v>-0.25</v>
      </c>
      <c r="P31">
        <v>-0.10322275862068968</v>
      </c>
    </row>
    <row r="32" spans="1:16" ht="12.75">
      <c r="B32">
        <v>0.4780635380715215</v>
      </c>
      <c r="C32">
        <f t="shared" si="0"/>
        <v>0.22954809590641895</v>
      </c>
      <c r="D32">
        <v>0</v>
      </c>
      <c r="I32">
        <f t="shared" si="1"/>
        <v>0.04152044976372937</v>
      </c>
      <c r="N32">
        <v>0.25</v>
      </c>
      <c r="O32">
        <v>-0.25</v>
      </c>
      <c r="P32">
        <v>-0.10322275862068968</v>
      </c>
    </row>
    <row r="33" spans="1:16" ht="12.75">
      <c r="A33" t="str">
        <f>"3s"</f>
        <v>3s</v>
      </c>
      <c r="B33">
        <v>0.519583987835251</v>
      </c>
      <c r="C33">
        <f t="shared" si="0"/>
        <v>0.1285236039462022</v>
      </c>
      <c r="D33">
        <v>0</v>
      </c>
      <c r="I33">
        <f t="shared" si="1"/>
        <v>0.04152044976372937</v>
      </c>
      <c r="N33">
        <v>0.25</v>
      </c>
      <c r="O33">
        <v>-0.25</v>
      </c>
      <c r="P33">
        <v>-0.10322275862068968</v>
      </c>
    </row>
    <row r="34" spans="14:16" ht="12.75">
      <c r="N34">
        <v>0.25</v>
      </c>
      <c r="O34">
        <v>-0.25</v>
      </c>
      <c r="P34">
        <v>-0.10322275862068968</v>
      </c>
    </row>
    <row r="35" spans="14:16" ht="12.75">
      <c r="N35">
        <v>0.25</v>
      </c>
      <c r="O35">
        <v>-0.25</v>
      </c>
      <c r="P35">
        <v>-0.10322275862068968</v>
      </c>
    </row>
    <row r="36" spans="14:16" ht="12.75">
      <c r="N36">
        <v>0.25</v>
      </c>
      <c r="O36">
        <v>-0.25</v>
      </c>
      <c r="P36">
        <v>-0.10322275862068968</v>
      </c>
    </row>
    <row r="37" spans="14:16" ht="12.75">
      <c r="N37">
        <v>0.25</v>
      </c>
      <c r="O37">
        <v>-0.25</v>
      </c>
      <c r="P37">
        <v>-0.10322275862068968</v>
      </c>
    </row>
    <row r="38" spans="14:16" ht="12.75">
      <c r="N38">
        <v>0.25</v>
      </c>
      <c r="O38">
        <v>-0.25</v>
      </c>
      <c r="P38">
        <v>-0.10322275862068968</v>
      </c>
    </row>
    <row r="39" spans="14:16" ht="12.75">
      <c r="N39">
        <v>0.25</v>
      </c>
      <c r="O39">
        <v>-0.25</v>
      </c>
      <c r="P39">
        <v>-0.10322275862068968</v>
      </c>
    </row>
    <row r="40" spans="14:16" ht="12.75">
      <c r="N40">
        <v>0.25</v>
      </c>
      <c r="O40">
        <v>-0.25</v>
      </c>
      <c r="P40">
        <v>-0.10322275862068968</v>
      </c>
    </row>
    <row r="41" spans="14:16" ht="12.75">
      <c r="N41">
        <v>0.25</v>
      </c>
      <c r="O41">
        <v>-0.25</v>
      </c>
      <c r="P41">
        <v>-0.10322275862068968</v>
      </c>
    </row>
    <row r="42" spans="14:16" ht="12.75">
      <c r="N42">
        <v>0.25</v>
      </c>
      <c r="O42">
        <v>-0.25</v>
      </c>
      <c r="P42">
        <v>-0.10322275862068968</v>
      </c>
    </row>
    <row r="43" spans="14:16" ht="12.75">
      <c r="N43">
        <v>0.25</v>
      </c>
      <c r="O43">
        <v>-0.25</v>
      </c>
      <c r="P43">
        <v>-0.10322275862068968</v>
      </c>
    </row>
    <row r="44" spans="14:16" ht="12.75">
      <c r="N44">
        <v>0.25</v>
      </c>
      <c r="O44">
        <v>-0.25</v>
      </c>
      <c r="P44">
        <v>-0.10322275862068968</v>
      </c>
    </row>
    <row r="45" spans="14:16" ht="12.75">
      <c r="N45">
        <v>0.25</v>
      </c>
      <c r="O45">
        <v>-0.25</v>
      </c>
      <c r="P45">
        <v>-0.10322275862068968</v>
      </c>
    </row>
    <row r="46" spans="14:16" ht="12.75">
      <c r="N46">
        <v>0.25</v>
      </c>
      <c r="O46">
        <v>-0.25</v>
      </c>
      <c r="P46">
        <v>-0.10322275862068968</v>
      </c>
    </row>
    <row r="47" spans="14:16" ht="12.75">
      <c r="N47">
        <v>0.25</v>
      </c>
      <c r="O47">
        <v>-0.25</v>
      </c>
      <c r="P47">
        <v>-0.10322275862068968</v>
      </c>
    </row>
    <row r="48" spans="14:16" ht="12.75">
      <c r="N48">
        <v>0.25</v>
      </c>
      <c r="O48">
        <v>-0.25</v>
      </c>
      <c r="P48">
        <v>-0.10322275862068968</v>
      </c>
    </row>
    <row r="49" spans="14:16" ht="12.75">
      <c r="N49">
        <v>0.25</v>
      </c>
      <c r="O49">
        <v>-0.25</v>
      </c>
      <c r="P49">
        <v>-0.10322275862068968</v>
      </c>
    </row>
    <row r="50" spans="14:16" ht="12.75">
      <c r="N50">
        <v>0.25</v>
      </c>
      <c r="O50">
        <v>-0.25</v>
      </c>
      <c r="P50">
        <v>-0.10322275862068968</v>
      </c>
    </row>
    <row r="51" spans="14:16" ht="12.75">
      <c r="N51">
        <v>0.25</v>
      </c>
      <c r="O51">
        <v>-0.25</v>
      </c>
      <c r="P51">
        <v>-0.10322275862068968</v>
      </c>
    </row>
    <row r="52" spans="14:16" ht="12.75">
      <c r="N52">
        <v>0.25</v>
      </c>
      <c r="O52">
        <v>-0.25</v>
      </c>
      <c r="P52">
        <v>-0.10322275862068968</v>
      </c>
    </row>
    <row r="53" spans="14:16" ht="12.75">
      <c r="N53">
        <v>0.25</v>
      </c>
      <c r="O53">
        <v>-0.25</v>
      </c>
      <c r="P53">
        <v>-0.10322275862068968</v>
      </c>
    </row>
    <row r="54" spans="14:16" ht="12.75">
      <c r="N54">
        <v>0.25</v>
      </c>
      <c r="O54">
        <v>-0.25</v>
      </c>
      <c r="P54">
        <v>-0.10322275862068968</v>
      </c>
    </row>
    <row r="55" spans="14:16" ht="12.75">
      <c r="N55">
        <v>0.25</v>
      </c>
      <c r="O55">
        <v>-0.25</v>
      </c>
      <c r="P55">
        <v>-0.10322275862068968</v>
      </c>
    </row>
    <row r="56" spans="14:16" ht="12.75">
      <c r="N56">
        <v>0.25</v>
      </c>
      <c r="O56">
        <v>-0.25</v>
      </c>
      <c r="P56">
        <v>-0.10322275862068968</v>
      </c>
    </row>
    <row r="57" spans="14:16" ht="12.75">
      <c r="N57">
        <v>0.25</v>
      </c>
      <c r="O57">
        <v>-0.25</v>
      </c>
      <c r="P57">
        <v>-0.10322275862068968</v>
      </c>
    </row>
    <row r="58" spans="14:16" ht="12.75">
      <c r="N58">
        <v>0.25</v>
      </c>
      <c r="O58">
        <v>-0.25</v>
      </c>
      <c r="P58">
        <v>-0.10322275862068968</v>
      </c>
    </row>
    <row r="59" spans="14:16" ht="12.75">
      <c r="N59">
        <v>0.25</v>
      </c>
      <c r="O59">
        <v>-0.25</v>
      </c>
      <c r="P59">
        <v>-0.10322275862068968</v>
      </c>
    </row>
    <row r="60" spans="14:16" ht="12.75">
      <c r="N60">
        <v>0.25</v>
      </c>
      <c r="O60">
        <v>-0.25</v>
      </c>
      <c r="P60">
        <v>-0.10322275862068968</v>
      </c>
    </row>
    <row r="61" spans="14:16" ht="12.75">
      <c r="N61">
        <v>0.25</v>
      </c>
      <c r="O61">
        <v>-0.25</v>
      </c>
      <c r="P61">
        <v>-0.10322275862068968</v>
      </c>
    </row>
    <row r="62" spans="14:16" ht="12.75">
      <c r="N62">
        <v>0.25</v>
      </c>
      <c r="O62">
        <v>-0.25</v>
      </c>
      <c r="P62">
        <v>-0.10322275862068968</v>
      </c>
    </row>
    <row r="63" spans="14:16" ht="12.75">
      <c r="N63">
        <v>0.25</v>
      </c>
      <c r="O63">
        <v>-0.25</v>
      </c>
      <c r="P63">
        <v>-0.10322275862068968</v>
      </c>
    </row>
    <row r="64" spans="14:16" ht="12.75">
      <c r="N64">
        <v>0.25</v>
      </c>
      <c r="O64">
        <v>-0.25</v>
      </c>
      <c r="P64">
        <v>-0.10322275862068968</v>
      </c>
    </row>
    <row r="65" spans="14:16" ht="12.75">
      <c r="N65">
        <v>0.25</v>
      </c>
      <c r="O65">
        <v>-0.25</v>
      </c>
      <c r="P65">
        <v>-0.10322275862068968</v>
      </c>
    </row>
    <row r="66" spans="14:16" ht="12.75">
      <c r="N66">
        <v>0.25</v>
      </c>
      <c r="O66">
        <v>-0.25</v>
      </c>
      <c r="P66">
        <v>-0.10322275862068968</v>
      </c>
    </row>
    <row r="67" spans="14:16" ht="12.75">
      <c r="N67">
        <v>0.25</v>
      </c>
      <c r="O67">
        <v>-0.25</v>
      </c>
      <c r="P67">
        <v>-0.10322275862068968</v>
      </c>
    </row>
    <row r="68" spans="14:16" ht="12.75">
      <c r="N68">
        <v>0.25</v>
      </c>
      <c r="O68">
        <v>-0.25</v>
      </c>
      <c r="P68">
        <v>-0.10322275862068968</v>
      </c>
    </row>
    <row r="69" spans="14:16" ht="12.75">
      <c r="N69">
        <v>0.25</v>
      </c>
      <c r="O69">
        <v>-0.25</v>
      </c>
      <c r="P69">
        <v>-0.10322275862068968</v>
      </c>
    </row>
    <row r="70" spans="14:16" ht="12.75">
      <c r="N70">
        <v>0.25</v>
      </c>
      <c r="O70">
        <v>-0.25</v>
      </c>
      <c r="P70">
        <v>-0.10322275862068968</v>
      </c>
    </row>
    <row r="71" spans="14:16" ht="12.75">
      <c r="N71">
        <v>0.25</v>
      </c>
      <c r="O71">
        <v>-0.25</v>
      </c>
      <c r="P71">
        <v>-0.10322275862068968</v>
      </c>
    </row>
    <row r="72" spans="14:16" ht="12.75">
      <c r="N72">
        <v>0.25</v>
      </c>
      <c r="O72">
        <v>-0.25</v>
      </c>
      <c r="P72">
        <v>-0.10322275862068968</v>
      </c>
    </row>
    <row r="73" spans="14:16" ht="12.75">
      <c r="N73">
        <v>0.25</v>
      </c>
      <c r="O73">
        <v>-0.25</v>
      </c>
      <c r="P73">
        <v>-0.10322275862068968</v>
      </c>
    </row>
    <row r="74" spans="14:16" ht="12.75">
      <c r="N74">
        <v>0.25</v>
      </c>
      <c r="O74">
        <v>-0.25</v>
      </c>
      <c r="P74">
        <v>-0.10322275862068968</v>
      </c>
    </row>
    <row r="75" spans="14:16" ht="12.75">
      <c r="N75">
        <v>0.25</v>
      </c>
      <c r="O75">
        <v>-0.25</v>
      </c>
      <c r="P75">
        <v>-0.10322275862068968</v>
      </c>
    </row>
    <row r="76" spans="14:16" ht="12.75">
      <c r="N76">
        <v>0.25</v>
      </c>
      <c r="O76">
        <v>-0.25</v>
      </c>
      <c r="P76">
        <v>-0.10322275862068968</v>
      </c>
    </row>
    <row r="77" spans="14:16" ht="12.75">
      <c r="N77">
        <v>0.25</v>
      </c>
      <c r="O77">
        <v>-0.25</v>
      </c>
      <c r="P77">
        <v>-0.10322275862068968</v>
      </c>
    </row>
    <row r="78" spans="14:16" ht="12.75">
      <c r="N78">
        <v>0.25</v>
      </c>
      <c r="O78">
        <v>-0.25</v>
      </c>
      <c r="P78">
        <v>-0.10322275862068968</v>
      </c>
    </row>
    <row r="79" spans="14:16" ht="12.75">
      <c r="N79">
        <v>0.25</v>
      </c>
      <c r="O79">
        <v>-0.25</v>
      </c>
      <c r="P79">
        <v>-0.10322275862068968</v>
      </c>
    </row>
    <row r="80" spans="14:16" ht="12.75">
      <c r="N80">
        <v>0.25</v>
      </c>
      <c r="O80">
        <v>-0.25</v>
      </c>
      <c r="P80">
        <v>-0.10322275862068968</v>
      </c>
    </row>
    <row r="81" spans="14:16" ht="12.75">
      <c r="N81">
        <v>0.25</v>
      </c>
      <c r="O81">
        <v>-0.25</v>
      </c>
      <c r="P81">
        <v>-0.10322275862068968</v>
      </c>
    </row>
    <row r="82" spans="14:16" ht="12.75">
      <c r="N82">
        <v>0.25</v>
      </c>
      <c r="O82">
        <v>-0.25</v>
      </c>
      <c r="P82">
        <v>-0.10322275862068968</v>
      </c>
    </row>
    <row r="83" spans="14:16" ht="12.75">
      <c r="N83">
        <v>0.25</v>
      </c>
      <c r="O83">
        <v>-0.25</v>
      </c>
      <c r="P83">
        <v>-0.10322275862068968</v>
      </c>
    </row>
    <row r="84" spans="14:16" ht="12.75">
      <c r="N84">
        <v>0.25</v>
      </c>
      <c r="O84">
        <v>-0.25</v>
      </c>
      <c r="P84">
        <v>-0.10322275862068968</v>
      </c>
    </row>
    <row r="85" spans="14:16" ht="12.75">
      <c r="N85">
        <v>0.25</v>
      </c>
      <c r="O85">
        <v>-0.25</v>
      </c>
      <c r="P85">
        <v>-0.10322275862068968</v>
      </c>
    </row>
    <row r="86" spans="14:16" ht="12.75">
      <c r="N86">
        <v>0.25</v>
      </c>
      <c r="O86">
        <v>-0.25</v>
      </c>
      <c r="P86">
        <v>-0.10322275862068968</v>
      </c>
    </row>
    <row r="87" spans="14:16" ht="12.75">
      <c r="N87">
        <v>0.25</v>
      </c>
      <c r="O87">
        <v>-0.25</v>
      </c>
      <c r="P87">
        <v>-0.10322275862068968</v>
      </c>
    </row>
    <row r="88" spans="14:16" ht="12.75">
      <c r="N88">
        <v>0.25</v>
      </c>
      <c r="O88">
        <v>-0.25</v>
      </c>
      <c r="P88">
        <v>-0.10322275862068968</v>
      </c>
    </row>
    <row r="89" spans="14:16" ht="12.75">
      <c r="N89">
        <v>0.25</v>
      </c>
      <c r="O89">
        <v>-0.25</v>
      </c>
      <c r="P89">
        <v>-0.10322275862068968</v>
      </c>
    </row>
    <row r="90" spans="14:16" ht="12.75">
      <c r="N90">
        <v>0.25</v>
      </c>
      <c r="O90">
        <v>-0.25</v>
      </c>
      <c r="P90">
        <v>-0.10322275862068968</v>
      </c>
    </row>
    <row r="91" spans="14:16" ht="12.75">
      <c r="N91">
        <v>0.25</v>
      </c>
      <c r="O91">
        <v>-0.25</v>
      </c>
      <c r="P91">
        <v>-0.10322275862068968</v>
      </c>
    </row>
    <row r="92" spans="14:16" ht="12.75">
      <c r="N92">
        <v>0.25</v>
      </c>
      <c r="O92">
        <v>-0.25</v>
      </c>
      <c r="P92">
        <v>-0.10322275862068968</v>
      </c>
    </row>
    <row r="93" spans="14:16" ht="12.75">
      <c r="N93">
        <v>0.25</v>
      </c>
      <c r="O93">
        <v>-0.25</v>
      </c>
      <c r="P93">
        <v>-0.10322275862068968</v>
      </c>
    </row>
    <row r="94" spans="14:16" ht="12.75">
      <c r="N94">
        <v>0.25</v>
      </c>
      <c r="O94">
        <v>-0.25</v>
      </c>
      <c r="P94">
        <v>-0.10322275862068968</v>
      </c>
    </row>
    <row r="95" spans="14:16" ht="12.75">
      <c r="N95">
        <v>0.25</v>
      </c>
      <c r="O95">
        <v>-0.25</v>
      </c>
      <c r="P95">
        <v>-0.10322275862068968</v>
      </c>
    </row>
    <row r="96" spans="14:16" ht="12.75">
      <c r="N96">
        <v>0.25</v>
      </c>
      <c r="O96">
        <v>-0.25</v>
      </c>
      <c r="P96">
        <v>-0.10322275862068968</v>
      </c>
    </row>
    <row r="97" spans="14:16" ht="12.75">
      <c r="N97">
        <v>0.25</v>
      </c>
      <c r="O97">
        <v>-0.25</v>
      </c>
      <c r="P97">
        <v>-0.10322275862068968</v>
      </c>
    </row>
    <row r="98" spans="14:16" ht="12.75">
      <c r="N98">
        <v>0.25</v>
      </c>
      <c r="O98">
        <v>-0.25</v>
      </c>
      <c r="P98">
        <v>-0.10322275862068968</v>
      </c>
    </row>
    <row r="99" spans="14:16" ht="12.75">
      <c r="N99">
        <v>0.25</v>
      </c>
      <c r="O99">
        <v>-0.25</v>
      </c>
      <c r="P99">
        <v>-0.10322275862068968</v>
      </c>
    </row>
    <row r="100" spans="14:16" ht="12.75">
      <c r="N100">
        <v>0.25</v>
      </c>
      <c r="O100">
        <v>-0.25</v>
      </c>
      <c r="P100">
        <v>-0.10322275862068968</v>
      </c>
    </row>
    <row r="101" spans="14:16" ht="12.75">
      <c r="N101">
        <v>0.25</v>
      </c>
      <c r="O101">
        <v>-0.25</v>
      </c>
      <c r="P101">
        <v>-0.10322275862068968</v>
      </c>
    </row>
    <row r="102" spans="14:16" ht="12.75">
      <c r="N102">
        <v>0.25</v>
      </c>
      <c r="O102">
        <v>-0.25</v>
      </c>
      <c r="P102">
        <v>-0.10322275862068968</v>
      </c>
    </row>
    <row r="103" spans="14:16" ht="12.75">
      <c r="N103">
        <v>0.25</v>
      </c>
      <c r="O103">
        <v>-0.25</v>
      </c>
      <c r="P103">
        <v>-0.10322275862068968</v>
      </c>
    </row>
    <row r="104" spans="14:16" ht="12.75">
      <c r="N104">
        <v>0.25</v>
      </c>
      <c r="O104">
        <v>-0.25</v>
      </c>
      <c r="P104">
        <v>-0.10322275862068968</v>
      </c>
    </row>
    <row r="105" spans="14:16" ht="12.75">
      <c r="N105">
        <v>0.25</v>
      </c>
      <c r="O105">
        <v>-0.25</v>
      </c>
      <c r="P105">
        <v>-0.10322275862068968</v>
      </c>
    </row>
    <row r="106" spans="14:16" ht="12.75">
      <c r="N106">
        <v>0.25</v>
      </c>
      <c r="O106">
        <v>-0.25</v>
      </c>
      <c r="P106">
        <v>-0.10322275862068968</v>
      </c>
    </row>
    <row r="107" spans="14:16" ht="12.75">
      <c r="N107">
        <v>0.25</v>
      </c>
      <c r="O107">
        <v>-0.25</v>
      </c>
      <c r="P107">
        <v>-0.10322275862068968</v>
      </c>
    </row>
    <row r="108" spans="14:16" ht="12.75">
      <c r="N108">
        <v>0.25</v>
      </c>
      <c r="O108">
        <v>-0.25</v>
      </c>
      <c r="P108">
        <v>-0.10322275862068968</v>
      </c>
    </row>
    <row r="109" spans="14:16" ht="12.75">
      <c r="N109">
        <v>0.25</v>
      </c>
      <c r="O109">
        <v>-0.25</v>
      </c>
      <c r="P109">
        <v>-0.10322275862068968</v>
      </c>
    </row>
    <row r="110" spans="14:16" ht="12.75">
      <c r="N110">
        <v>0.25</v>
      </c>
      <c r="O110">
        <v>-0.25</v>
      </c>
      <c r="P110">
        <v>-0.10322275862068968</v>
      </c>
    </row>
    <row r="111" spans="14:16" ht="12.75">
      <c r="N111">
        <v>0.25</v>
      </c>
      <c r="O111">
        <v>-0.25</v>
      </c>
      <c r="P111">
        <v>-0.10322275862068968</v>
      </c>
    </row>
    <row r="112" spans="14:16" ht="12.75">
      <c r="N112">
        <v>0.25</v>
      </c>
      <c r="O112">
        <v>-0.25</v>
      </c>
      <c r="P112">
        <v>-0.10322275862068968</v>
      </c>
    </row>
    <row r="113" spans="14:16" ht="12.75">
      <c r="N113">
        <v>0.25</v>
      </c>
      <c r="O113">
        <v>-0.25</v>
      </c>
      <c r="P113">
        <v>-0.10322275862068968</v>
      </c>
    </row>
    <row r="114" spans="14:16" ht="12.75">
      <c r="N114">
        <v>0.25</v>
      </c>
      <c r="O114">
        <v>-0.25</v>
      </c>
      <c r="P114">
        <v>-0.10322275862068968</v>
      </c>
    </row>
    <row r="115" spans="14:16" ht="12.75">
      <c r="N115">
        <v>0.25</v>
      </c>
      <c r="O115">
        <v>-0.25</v>
      </c>
      <c r="P115">
        <v>-0.10322275862068968</v>
      </c>
    </row>
    <row r="116" spans="14:16" ht="12.75">
      <c r="N116">
        <v>0.25</v>
      </c>
      <c r="O116">
        <v>-0.25</v>
      </c>
      <c r="P116">
        <v>-0.10322275862068968</v>
      </c>
    </row>
    <row r="117" spans="14:16" ht="12.75">
      <c r="N117">
        <v>0.25</v>
      </c>
      <c r="O117">
        <v>-0.25</v>
      </c>
      <c r="P117">
        <v>-0.10322275862068968</v>
      </c>
    </row>
    <row r="118" spans="14:16" ht="12.75">
      <c r="N118">
        <v>0.25</v>
      </c>
      <c r="O118">
        <v>-0.25</v>
      </c>
      <c r="P118">
        <v>-0.10322275862068968</v>
      </c>
    </row>
    <row r="119" spans="14:16" ht="12.75">
      <c r="N119">
        <v>0.25</v>
      </c>
      <c r="O119">
        <v>-0.25</v>
      </c>
      <c r="P119">
        <v>-0.10322275862068968</v>
      </c>
    </row>
    <row r="120" spans="14:16" ht="12.75">
      <c r="N120">
        <v>0.25</v>
      </c>
      <c r="O120">
        <v>-0.25</v>
      </c>
      <c r="P120">
        <v>-0.10322275862068968</v>
      </c>
    </row>
    <row r="121" spans="14:16" ht="12.75">
      <c r="N121">
        <v>0.25</v>
      </c>
      <c r="O121">
        <v>-0.25</v>
      </c>
      <c r="P121">
        <v>-0.10322275862068968</v>
      </c>
    </row>
    <row r="122" spans="14:16" ht="12.75">
      <c r="N122">
        <v>0.25</v>
      </c>
      <c r="O122">
        <v>-0.25</v>
      </c>
      <c r="P122">
        <v>-0.10322275862068968</v>
      </c>
    </row>
    <row r="123" spans="14:16" ht="12.75">
      <c r="N123">
        <v>0.25</v>
      </c>
      <c r="O123">
        <v>-0.25</v>
      </c>
      <c r="P123">
        <v>-0.10322275862068968</v>
      </c>
    </row>
    <row r="124" spans="14:16" ht="12.75">
      <c r="N124">
        <v>0.25</v>
      </c>
      <c r="O124">
        <v>-0.25</v>
      </c>
      <c r="P124">
        <v>-0.10322275862068968</v>
      </c>
    </row>
    <row r="125" spans="14:16" ht="12.75">
      <c r="N125">
        <v>0.25</v>
      </c>
      <c r="O125">
        <v>-0.25</v>
      </c>
      <c r="P125">
        <v>-0.10322275862068968</v>
      </c>
    </row>
    <row r="126" spans="14:16" ht="12.75">
      <c r="N126">
        <v>0.25</v>
      </c>
      <c r="O126">
        <v>-0.25</v>
      </c>
      <c r="P126">
        <v>-0.10322275862068968</v>
      </c>
    </row>
    <row r="127" spans="14:16" ht="12.75">
      <c r="N127">
        <v>0.25</v>
      </c>
      <c r="O127">
        <v>-0.25</v>
      </c>
      <c r="P127">
        <v>-0.10322275862068968</v>
      </c>
    </row>
    <row r="128" spans="14:16" ht="12.75">
      <c r="N128">
        <v>0.25</v>
      </c>
      <c r="O128">
        <v>-0.25</v>
      </c>
      <c r="P128">
        <v>-0.10322275862068968</v>
      </c>
    </row>
    <row r="129" spans="14:16" ht="12.75">
      <c r="N129">
        <v>0.25</v>
      </c>
      <c r="O129">
        <v>-0.25</v>
      </c>
      <c r="P129">
        <v>-0.10322275862068968</v>
      </c>
    </row>
    <row r="130" spans="14:16" ht="12.75">
      <c r="N130">
        <v>0.25</v>
      </c>
      <c r="O130">
        <v>-0.25</v>
      </c>
      <c r="P130">
        <v>-0.10322275862068968</v>
      </c>
    </row>
    <row r="131" spans="14:16" ht="12.75">
      <c r="N131">
        <v>0.25</v>
      </c>
      <c r="O131">
        <v>-0.25</v>
      </c>
      <c r="P131">
        <v>-0.10322275862068968</v>
      </c>
    </row>
    <row r="132" spans="14:16" ht="12.75">
      <c r="N132">
        <v>0.25</v>
      </c>
      <c r="O132">
        <v>-0.25</v>
      </c>
      <c r="P132">
        <v>-0.10322275862068968</v>
      </c>
    </row>
    <row r="133" spans="14:16" ht="12.75">
      <c r="N133">
        <v>0.25</v>
      </c>
      <c r="O133">
        <v>-0.25</v>
      </c>
      <c r="P133">
        <v>-0.10322275862068968</v>
      </c>
    </row>
    <row r="134" spans="14:16" ht="12.75">
      <c r="N134">
        <v>0.25</v>
      </c>
      <c r="O134">
        <v>-0.25</v>
      </c>
      <c r="P134">
        <v>-0.10322275862068968</v>
      </c>
    </row>
    <row r="135" spans="14:16" ht="12.75">
      <c r="N135">
        <v>0.25</v>
      </c>
      <c r="O135">
        <v>-0.25</v>
      </c>
      <c r="P135">
        <v>-0.10322275862068968</v>
      </c>
    </row>
    <row r="136" spans="14:16" ht="12.75">
      <c r="N136">
        <v>0.25</v>
      </c>
      <c r="O136">
        <v>-0.25</v>
      </c>
      <c r="P136">
        <v>-0.10322275862068968</v>
      </c>
    </row>
    <row r="137" spans="14:16" ht="12.75">
      <c r="N137">
        <v>0.25</v>
      </c>
      <c r="O137">
        <v>-0.25</v>
      </c>
      <c r="P137">
        <v>-0.10322275862068968</v>
      </c>
    </row>
    <row r="138" spans="14:16" ht="12.75">
      <c r="N138">
        <v>0.25</v>
      </c>
      <c r="O138">
        <v>-0.25</v>
      </c>
      <c r="P138">
        <v>-0.10322275862068968</v>
      </c>
    </row>
    <row r="139" spans="14:16" ht="12.75">
      <c r="N139">
        <v>0.25</v>
      </c>
      <c r="O139">
        <v>-0.25</v>
      </c>
      <c r="P139">
        <v>-0.10322275862068968</v>
      </c>
    </row>
    <row r="140" spans="14:16" ht="12.75">
      <c r="N140">
        <v>0.25</v>
      </c>
      <c r="O140">
        <v>-0.25</v>
      </c>
      <c r="P140">
        <v>-0.10322275862068968</v>
      </c>
    </row>
    <row r="141" spans="14:16" ht="12.75">
      <c r="N141">
        <v>0.25</v>
      </c>
      <c r="O141">
        <v>-0.25</v>
      </c>
      <c r="P141">
        <v>-0.10322275862068968</v>
      </c>
    </row>
    <row r="142" spans="14:16" ht="12.75">
      <c r="N142">
        <v>0.25</v>
      </c>
      <c r="O142">
        <v>-0.25</v>
      </c>
      <c r="P142">
        <v>-0.10322275862068968</v>
      </c>
    </row>
    <row r="143" spans="14:16" ht="12.75">
      <c r="N143">
        <v>0.25</v>
      </c>
      <c r="O143">
        <v>-0.25</v>
      </c>
      <c r="P143">
        <v>-0.10322275862068968</v>
      </c>
    </row>
    <row r="144" spans="14:16" ht="12.75">
      <c r="N144">
        <v>0.25</v>
      </c>
      <c r="O144">
        <v>-0.25</v>
      </c>
      <c r="P144">
        <v>-0.10322275862068968</v>
      </c>
    </row>
    <row r="145" spans="14:16" ht="12.75">
      <c r="N145">
        <v>0.25</v>
      </c>
      <c r="O145">
        <v>-0.25</v>
      </c>
      <c r="P145">
        <v>-0.10322275862068968</v>
      </c>
    </row>
    <row r="146" spans="14:16" ht="12.75">
      <c r="N146">
        <v>0.25</v>
      </c>
      <c r="O146">
        <v>-0.25</v>
      </c>
      <c r="P146">
        <v>-0.10322275862068968</v>
      </c>
    </row>
    <row r="147" spans="14:16" ht="12.75">
      <c r="N147">
        <v>0.25</v>
      </c>
      <c r="O147">
        <v>-0.25</v>
      </c>
      <c r="P147">
        <v>-0.10322275862068968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2007-03-23T18:10:19Z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