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<sst xmlns="http://schemas.openxmlformats.org/spreadsheetml/2006/main" count="182" uniqueCount="69">
  <si>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</si>
  <si>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</si>
  <si>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</si>
  <si>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</si>
  <si>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</si>
  <si>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</si>
  <si>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</si>
  <si>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</si>
  <si>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</si>
  <si>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</si>
  <si>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</si>
  <si>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</si>
  <si>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</si>
  <si>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</si>
  <si>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</si>
  <si>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</si>
  <si>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</si>
  <si>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</si>
  <si>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</si>
  <si>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</si>
  <si>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</si>
  <si>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</si>
  <si>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</si>
  <si>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</si>
  <si>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</si>
  <si>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</si>
  <si>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</si>
  <si>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</si>
  <si>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</si>
  <si>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</si>
  <si>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</si>
  <si>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</si>
  <si>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</si>
  <si>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</si>
  <si>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</si>
  <si>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</si>
  <si>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</si>
  <si>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</si>
  <si>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</si>
  <si>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</si>
  <si>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</si>
  <si>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</si>
  <si>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</si>
  <si>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</si>
  <si>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</si>
  <si>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</si>
  <si>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</si>
  <si>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PROFILE OF SMALL WING E SIDE</t>
  </si>
  <si>
    <t>JOB NUMBER</t>
  </si>
  <si>
    <t>PART NUMBER</t>
  </si>
  <si>
    <t>PART NAME</t>
  </si>
  <si>
    <t>INSPECTOR</t>
  </si>
  <si>
    <t>65709-6</t>
  </si>
  <si>
    <t>SE141-114</t>
  </si>
  <si>
    <t>COIL WINDING</t>
  </si>
  <si>
    <t>EDWIN ROOT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</si>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</sst>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Nominal!$F$47:$F$59</c:f>
              <c:numCache>
                <c:ptCount val="13"/>
                <c:pt idx="0">
                  <c:v>-0.1833</c:v>
                </c:pt>
                <c:pt idx="1">
                  <c:v>-0.1804</c:v>
                </c:pt>
                <c:pt idx="2">
                  <c:v>-0.1822</c:v>
                </c:pt>
                <c:pt idx="3">
                  <c:v>-0.1797</c:v>
                </c:pt>
                <c:pt idx="4">
                  <c:v>-0.1809</c:v>
                </c:pt>
                <c:pt idx="5">
                  <c:v>-0.1833</c:v>
                </c:pt>
                <c:pt idx="6">
                  <c:v>-0.1854</c:v>
                </c:pt>
                <c:pt idx="7">
                  <c:v>-0.1866</c:v>
                </c:pt>
                <c:pt idx="8">
                  <c:v>-0.1856</c:v>
                </c:pt>
                <c:pt idx="9">
                  <c:v>-0.187</c:v>
                </c:pt>
                <c:pt idx="10">
                  <c:v>-0.1906</c:v>
                </c:pt>
                <c:pt idx="11">
                  <c:v>-0.1908</c:v>
                </c:pt>
                <c:pt idx="12">
                  <c:v>-0.1984</c:v>
                </c:pt>
              </c:numCache>
            </c:numRef>
          </c:val>
          <c:smooth val="0"/>
        </c:ser>
        <c:marker val="1"/>
        <c:axId val="43624272"/>
        <c:axId val="57074129"/>
      </c:lineChart>
      <c:catAx>
        <c:axId val="43624272"/>
        <c:scaling>
          <c:orientation val="minMax"/>
        </c:scaling>
        <c:axPos val="b"/>
        <c:delete val="1"/>
        <c:majorTickMark val="out"/>
        <c:minorTickMark val="none"/>
        <c:tickLblPos val="nextTo"/>
        <c:crossAx val="57074129"/>
        <c:crosses val="autoZero"/>
        <c:auto val="1"/>
        <c:lblOffset val="100"/>
        <c:noMultiLvlLbl val="0"/>
      </c:catAx>
      <c:valAx>
        <c:axId val="570741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624272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21257362"/>
        <c:axId val="57098531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2.115916859882405E-274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44124732"/>
        <c:axId val="61578269"/>
      </c:scatterChart>
      <c:valAx>
        <c:axId val="212573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098531"/>
        <c:crosses val="max"/>
        <c:crossBetween val="midCat"/>
        <c:dispUnits/>
      </c:valAx>
      <c:valAx>
        <c:axId val="570985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257362"/>
        <c:crosses val="max"/>
        <c:crossBetween val="midCat"/>
        <c:dispUnits/>
      </c:valAx>
      <c:valAx>
        <c:axId val="44124732"/>
        <c:scaling>
          <c:orientation val="minMax"/>
        </c:scaling>
        <c:axPos val="b"/>
        <c:delete val="1"/>
        <c:majorTickMark val="in"/>
        <c:minorTickMark val="none"/>
        <c:tickLblPos val="nextTo"/>
        <c:crossAx val="61578269"/>
        <c:crosses val="max"/>
        <c:crossBetween val="midCat"/>
        <c:dispUnits/>
      </c:valAx>
      <c:valAx>
        <c:axId val="6157826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4124732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2</c:v>
                </c:pt>
                <c:pt idx="16">
                  <c:v>0</c:v>
                </c:pt>
                <c:pt idx="17">
                  <c:v>2</c:v>
                </c:pt>
                <c:pt idx="18">
                  <c:v>1</c:v>
                </c:pt>
                <c:pt idx="19">
                  <c:v>1</c:v>
                </c:pt>
                <c:pt idx="20">
                  <c:v>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43905114"/>
        <c:axId val="59601707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0.011522805871038617</c:v>
                </c:pt>
                <c:pt idx="1">
                  <c:v>0.0205801741157476</c:v>
                </c:pt>
                <c:pt idx="2">
                  <c:v>0.03531572000758166</c:v>
                </c:pt>
                <c:pt idx="3">
                  <c:v>0.05822577876659011</c:v>
                </c:pt>
                <c:pt idx="4">
                  <c:v>0.09223394140019972</c:v>
                </c:pt>
                <c:pt idx="5">
                  <c:v>0.14037651293428613</c:v>
                </c:pt>
                <c:pt idx="6">
                  <c:v>0.20527041158232104</c:v>
                </c:pt>
                <c:pt idx="7">
                  <c:v>0.2883941701665771</c:v>
                </c:pt>
                <c:pt idx="8">
                  <c:v>0.3892914106529274</c:v>
                </c:pt>
                <c:pt idx="9">
                  <c:v>0.5048837429563423</c:v>
                </c:pt>
                <c:pt idx="10">
                  <c:v>0.6291238837497592</c:v>
                </c:pt>
                <c:pt idx="11">
                  <c:v>0.7531980371798395</c:v>
                </c:pt>
                <c:pt idx="12">
                  <c:v>0.8663839675186612</c:v>
                </c:pt>
                <c:pt idx="13">
                  <c:v>0.9575023647886188</c:v>
                </c:pt>
                <c:pt idx="14">
                  <c:v>1.016711004336163</c:v>
                </c:pt>
                <c:pt idx="15">
                  <c:v>1.0372499290437023</c:v>
                </c:pt>
                <c:pt idx="16">
                  <c:v>1.016711004336163</c:v>
                </c:pt>
                <c:pt idx="17">
                  <c:v>0.9575023647886188</c:v>
                </c:pt>
                <c:pt idx="18">
                  <c:v>0.8663839675186612</c:v>
                </c:pt>
                <c:pt idx="19">
                  <c:v>0.7531980371798395</c:v>
                </c:pt>
                <c:pt idx="20">
                  <c:v>0.6291238837497592</c:v>
                </c:pt>
                <c:pt idx="21">
                  <c:v>0.5048837429563423</c:v>
                </c:pt>
                <c:pt idx="22">
                  <c:v>0.3892914106529274</c:v>
                </c:pt>
                <c:pt idx="23">
                  <c:v>0.2883941701665771</c:v>
                </c:pt>
                <c:pt idx="24">
                  <c:v>0.20527041158232104</c:v>
                </c:pt>
                <c:pt idx="25">
                  <c:v>0.14037651293428613</c:v>
                </c:pt>
                <c:pt idx="26">
                  <c:v>0.09223394140019972</c:v>
                </c:pt>
                <c:pt idx="27">
                  <c:v>0.05822577876659011</c:v>
                </c:pt>
                <c:pt idx="28">
                  <c:v>0.03531572000758166</c:v>
                </c:pt>
                <c:pt idx="29">
                  <c:v>0.0205801741157476</c:v>
                </c:pt>
                <c:pt idx="30">
                  <c:v>0.011522805871038617</c:v>
                </c:pt>
              </c:numCache>
            </c:numRef>
          </c:val>
          <c:smooth val="0"/>
        </c:ser>
        <c:axId val="66653316"/>
        <c:axId val="63008933"/>
      </c:lineChart>
      <c:catAx>
        <c:axId val="4390511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9601707"/>
        <c:crosses val="autoZero"/>
        <c:auto val="0"/>
        <c:lblOffset val="100"/>
        <c:tickLblSkip val="1"/>
        <c:noMultiLvlLbl val="0"/>
      </c:catAx>
      <c:valAx>
        <c:axId val="5960170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3905114"/>
        <c:crossesAt val="1"/>
        <c:crossBetween val="between"/>
        <c:dispUnits/>
      </c:valAx>
      <c:catAx>
        <c:axId val="66653316"/>
        <c:scaling>
          <c:orientation val="minMax"/>
        </c:scaling>
        <c:axPos val="b"/>
        <c:delete val="1"/>
        <c:majorTickMark val="in"/>
        <c:minorTickMark val="none"/>
        <c:tickLblPos val="nextTo"/>
        <c:crossAx val="63008933"/>
        <c:crosses val="autoZero"/>
        <c:auto val="0"/>
        <c:lblOffset val="100"/>
        <c:tickLblSkip val="1"/>
        <c:noMultiLvlLbl val="0"/>
      </c:catAx>
      <c:valAx>
        <c:axId val="63008933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665331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Nominal!$F$47:$F$59</c:f>
              <c:numCache/>
            </c:numRef>
          </c:val>
        </c:ser>
        <c:axId val="30209486"/>
        <c:axId val="3449919"/>
      </c:areaChart>
      <c:catAx>
        <c:axId val="30209486"/>
        <c:scaling>
          <c:orientation val="minMax"/>
        </c:scaling>
        <c:axPos val="b"/>
        <c:delete val="1"/>
        <c:majorTickMark val="out"/>
        <c:minorTickMark val="none"/>
        <c:tickLblPos val="nextTo"/>
        <c:crossAx val="3449919"/>
        <c:crosses val="autoZero"/>
        <c:auto val="1"/>
        <c:lblOffset val="100"/>
        <c:noMultiLvlLbl val="0"/>
      </c:catAx>
      <c:valAx>
        <c:axId val="34499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209486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2</c:v>
                </c:pt>
                <c:pt idx="16">
                  <c:v>0</c:v>
                </c:pt>
                <c:pt idx="17">
                  <c:v>2</c:v>
                </c:pt>
                <c:pt idx="18">
                  <c:v>1</c:v>
                </c:pt>
                <c:pt idx="19">
                  <c:v>1</c:v>
                </c:pt>
                <c:pt idx="20">
                  <c:v>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1049272"/>
        <c:axId val="11007993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0.011522805871038617</c:v>
                </c:pt>
                <c:pt idx="1">
                  <c:v>0.0205801741157476</c:v>
                </c:pt>
                <c:pt idx="2">
                  <c:v>0.03531572000758166</c:v>
                </c:pt>
                <c:pt idx="3">
                  <c:v>0.05822577876659011</c:v>
                </c:pt>
                <c:pt idx="4">
                  <c:v>0.09223394140019972</c:v>
                </c:pt>
                <c:pt idx="5">
                  <c:v>0.14037651293428613</c:v>
                </c:pt>
                <c:pt idx="6">
                  <c:v>0.20527041158232104</c:v>
                </c:pt>
                <c:pt idx="7">
                  <c:v>0.2883941701665771</c:v>
                </c:pt>
                <c:pt idx="8">
                  <c:v>0.3892914106529274</c:v>
                </c:pt>
                <c:pt idx="9">
                  <c:v>0.5048837429563423</c:v>
                </c:pt>
                <c:pt idx="10">
                  <c:v>0.6291238837497592</c:v>
                </c:pt>
                <c:pt idx="11">
                  <c:v>0.7531980371798395</c:v>
                </c:pt>
                <c:pt idx="12">
                  <c:v>0.8663839675186612</c:v>
                </c:pt>
                <c:pt idx="13">
                  <c:v>0.9575023647886188</c:v>
                </c:pt>
                <c:pt idx="14">
                  <c:v>1.016711004336163</c:v>
                </c:pt>
                <c:pt idx="15">
                  <c:v>1.0372499290437023</c:v>
                </c:pt>
                <c:pt idx="16">
                  <c:v>1.016711004336163</c:v>
                </c:pt>
                <c:pt idx="17">
                  <c:v>0.9575023647886188</c:v>
                </c:pt>
                <c:pt idx="18">
                  <c:v>0.8663839675186612</c:v>
                </c:pt>
                <c:pt idx="19">
                  <c:v>0.7531980371798395</c:v>
                </c:pt>
                <c:pt idx="20">
                  <c:v>0.6291238837497592</c:v>
                </c:pt>
                <c:pt idx="21">
                  <c:v>0.5048837429563423</c:v>
                </c:pt>
                <c:pt idx="22">
                  <c:v>0.3892914106529274</c:v>
                </c:pt>
                <c:pt idx="23">
                  <c:v>0.2883941701665771</c:v>
                </c:pt>
                <c:pt idx="24">
                  <c:v>0.20527041158232104</c:v>
                </c:pt>
                <c:pt idx="25">
                  <c:v>0.14037651293428613</c:v>
                </c:pt>
                <c:pt idx="26">
                  <c:v>0.09223394140019972</c:v>
                </c:pt>
                <c:pt idx="27">
                  <c:v>0.05822577876659011</c:v>
                </c:pt>
                <c:pt idx="28">
                  <c:v>0.03531572000758166</c:v>
                </c:pt>
                <c:pt idx="29">
                  <c:v>0.0205801741157476</c:v>
                </c:pt>
                <c:pt idx="30">
                  <c:v>0.011522805871038617</c:v>
                </c:pt>
              </c:numCache>
            </c:numRef>
          </c:val>
          <c:smooth val="0"/>
        </c:ser>
        <c:axId val="31963074"/>
        <c:axId val="19232211"/>
      </c:lineChart>
      <c:catAx>
        <c:axId val="3104927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1007993"/>
        <c:crosses val="autoZero"/>
        <c:auto val="0"/>
        <c:lblOffset val="100"/>
        <c:tickLblSkip val="1"/>
        <c:noMultiLvlLbl val="0"/>
      </c:catAx>
      <c:valAx>
        <c:axId val="1100799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1049272"/>
        <c:crossesAt val="1"/>
        <c:crossBetween val="between"/>
        <c:dispUnits/>
      </c:valAx>
      <c:catAx>
        <c:axId val="31963074"/>
        <c:scaling>
          <c:orientation val="minMax"/>
        </c:scaling>
        <c:axPos val="b"/>
        <c:delete val="1"/>
        <c:majorTickMark val="in"/>
        <c:minorTickMark val="none"/>
        <c:tickLblPos val="nextTo"/>
        <c:crossAx val="19232211"/>
        <c:crosses val="autoZero"/>
        <c:auto val="0"/>
        <c:lblOffset val="100"/>
        <c:tickLblSkip val="1"/>
        <c:noMultiLvlLbl val="0"/>
      </c:catAx>
      <c:valAx>
        <c:axId val="19232211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196307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Nominal!$F$47:$F$59</c:f>
              <c:numCache>
                <c:ptCount val="13"/>
                <c:pt idx="0">
                  <c:v>-0.1833</c:v>
                </c:pt>
                <c:pt idx="1">
                  <c:v>-0.1804</c:v>
                </c:pt>
                <c:pt idx="2">
                  <c:v>-0.1822</c:v>
                </c:pt>
                <c:pt idx="3">
                  <c:v>-0.1797</c:v>
                </c:pt>
                <c:pt idx="4">
                  <c:v>-0.1809</c:v>
                </c:pt>
                <c:pt idx="5">
                  <c:v>-0.1833</c:v>
                </c:pt>
                <c:pt idx="6">
                  <c:v>-0.1854</c:v>
                </c:pt>
                <c:pt idx="7">
                  <c:v>-0.1866</c:v>
                </c:pt>
                <c:pt idx="8">
                  <c:v>-0.1856</c:v>
                </c:pt>
                <c:pt idx="9">
                  <c:v>-0.187</c:v>
                </c:pt>
                <c:pt idx="10">
                  <c:v>-0.1906</c:v>
                </c:pt>
                <c:pt idx="11">
                  <c:v>-0.1908</c:v>
                </c:pt>
                <c:pt idx="12">
                  <c:v>-0.1984</c:v>
                </c:pt>
              </c:numCache>
            </c:numRef>
          </c:val>
          <c:smooth val="1"/>
        </c:ser>
        <c:axId val="38872172"/>
        <c:axId val="14305229"/>
      </c:lineChart>
      <c:catAx>
        <c:axId val="38872172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14305229"/>
        <c:crosses val="autoZero"/>
        <c:auto val="0"/>
        <c:lblOffset val="100"/>
        <c:tickLblSkip val="1"/>
        <c:noMultiLvlLbl val="0"/>
      </c:catAx>
      <c:valAx>
        <c:axId val="1430522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887217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2</c:v>
                </c:pt>
                <c:pt idx="16">
                  <c:v>0</c:v>
                </c:pt>
                <c:pt idx="17">
                  <c:v>2</c:v>
                </c:pt>
                <c:pt idx="18">
                  <c:v>1</c:v>
                </c:pt>
                <c:pt idx="19">
                  <c:v>1</c:v>
                </c:pt>
                <c:pt idx="20">
                  <c:v>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61638198"/>
        <c:axId val="17872871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0.011522805871038617</c:v>
                </c:pt>
                <c:pt idx="1">
                  <c:v>0.0205801741157476</c:v>
                </c:pt>
                <c:pt idx="2">
                  <c:v>0.03531572000758166</c:v>
                </c:pt>
                <c:pt idx="3">
                  <c:v>0.05822577876659011</c:v>
                </c:pt>
                <c:pt idx="4">
                  <c:v>0.09223394140019972</c:v>
                </c:pt>
                <c:pt idx="5">
                  <c:v>0.14037651293428613</c:v>
                </c:pt>
                <c:pt idx="6">
                  <c:v>0.20527041158232104</c:v>
                </c:pt>
                <c:pt idx="7">
                  <c:v>0.2883941701665771</c:v>
                </c:pt>
                <c:pt idx="8">
                  <c:v>0.3892914106529274</c:v>
                </c:pt>
                <c:pt idx="9">
                  <c:v>0.5048837429563423</c:v>
                </c:pt>
                <c:pt idx="10">
                  <c:v>0.6291238837497592</c:v>
                </c:pt>
                <c:pt idx="11">
                  <c:v>0.7531980371798395</c:v>
                </c:pt>
                <c:pt idx="12">
                  <c:v>0.8663839675186612</c:v>
                </c:pt>
                <c:pt idx="13">
                  <c:v>0.9575023647886188</c:v>
                </c:pt>
                <c:pt idx="14">
                  <c:v>1.016711004336163</c:v>
                </c:pt>
                <c:pt idx="15">
                  <c:v>1.0372499290437023</c:v>
                </c:pt>
                <c:pt idx="16">
                  <c:v>1.016711004336163</c:v>
                </c:pt>
                <c:pt idx="17">
                  <c:v>0.9575023647886188</c:v>
                </c:pt>
                <c:pt idx="18">
                  <c:v>0.8663839675186612</c:v>
                </c:pt>
                <c:pt idx="19">
                  <c:v>0.7531980371798395</c:v>
                </c:pt>
                <c:pt idx="20">
                  <c:v>0.6291238837497592</c:v>
                </c:pt>
                <c:pt idx="21">
                  <c:v>0.5048837429563423</c:v>
                </c:pt>
                <c:pt idx="22">
                  <c:v>0.3892914106529274</c:v>
                </c:pt>
                <c:pt idx="23">
                  <c:v>0.2883941701665771</c:v>
                </c:pt>
                <c:pt idx="24">
                  <c:v>0.20527041158232104</c:v>
                </c:pt>
                <c:pt idx="25">
                  <c:v>0.14037651293428613</c:v>
                </c:pt>
                <c:pt idx="26">
                  <c:v>0.09223394140019972</c:v>
                </c:pt>
                <c:pt idx="27">
                  <c:v>0.05822577876659011</c:v>
                </c:pt>
                <c:pt idx="28">
                  <c:v>0.03531572000758166</c:v>
                </c:pt>
                <c:pt idx="29">
                  <c:v>0.0205801741157476</c:v>
                </c:pt>
                <c:pt idx="30">
                  <c:v>0.011522805871038617</c:v>
                </c:pt>
              </c:numCache>
            </c:numRef>
          </c:val>
          <c:smooth val="0"/>
        </c:ser>
        <c:axId val="26638112"/>
        <c:axId val="38416417"/>
      </c:lineChart>
      <c:catAx>
        <c:axId val="6163819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7872871"/>
        <c:crosses val="autoZero"/>
        <c:auto val="0"/>
        <c:lblOffset val="100"/>
        <c:tickLblSkip val="1"/>
        <c:noMultiLvlLbl val="0"/>
      </c:catAx>
      <c:valAx>
        <c:axId val="1787287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1638198"/>
        <c:crossesAt val="1"/>
        <c:crossBetween val="between"/>
        <c:dispUnits/>
      </c:valAx>
      <c:catAx>
        <c:axId val="26638112"/>
        <c:scaling>
          <c:orientation val="minMax"/>
        </c:scaling>
        <c:axPos val="b"/>
        <c:delete val="1"/>
        <c:majorTickMark val="in"/>
        <c:minorTickMark val="none"/>
        <c:tickLblPos val="nextTo"/>
        <c:crossAx val="38416417"/>
        <c:crosses val="autoZero"/>
        <c:auto val="0"/>
        <c:lblOffset val="100"/>
        <c:tickLblSkip val="1"/>
        <c:noMultiLvlLbl val="0"/>
      </c:catAx>
      <c:valAx>
        <c:axId val="38416417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663811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2275"/>
          <c:w val="0.938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Nominal!$F$47:$F$59</c:f>
              <c:numCache>
                <c:ptCount val="13"/>
                <c:pt idx="0">
                  <c:v>-0.1833</c:v>
                </c:pt>
                <c:pt idx="1">
                  <c:v>-0.1804</c:v>
                </c:pt>
                <c:pt idx="2">
                  <c:v>-0.1822</c:v>
                </c:pt>
                <c:pt idx="3">
                  <c:v>-0.1797</c:v>
                </c:pt>
                <c:pt idx="4">
                  <c:v>-0.1809</c:v>
                </c:pt>
                <c:pt idx="5">
                  <c:v>-0.1833</c:v>
                </c:pt>
                <c:pt idx="6">
                  <c:v>-0.1854</c:v>
                </c:pt>
                <c:pt idx="7">
                  <c:v>-0.1866</c:v>
                </c:pt>
                <c:pt idx="8">
                  <c:v>-0.1856</c:v>
                </c:pt>
                <c:pt idx="9">
                  <c:v>-0.187</c:v>
                </c:pt>
                <c:pt idx="10">
                  <c:v>-0.1906</c:v>
                </c:pt>
                <c:pt idx="11">
                  <c:v>-0.1908</c:v>
                </c:pt>
                <c:pt idx="12">
                  <c:v>-0.1984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Gauss!$N$3:$N$15</c:f>
              <c:numCache>
                <c:ptCount val="13"/>
                <c:pt idx="0">
                  <c:v>0.25</c:v>
                </c:pt>
                <c:pt idx="1">
                  <c:v>0.25</c:v>
                </c:pt>
                <c:pt idx="2">
                  <c:v>0.25</c:v>
                </c:pt>
                <c:pt idx="3">
                  <c:v>0.25</c:v>
                </c:pt>
                <c:pt idx="4">
                  <c:v>0.25</c:v>
                </c:pt>
                <c:pt idx="5">
                  <c:v>0.25</c:v>
                </c:pt>
                <c:pt idx="6">
                  <c:v>0.25</c:v>
                </c:pt>
                <c:pt idx="7">
                  <c:v>0.25</c:v>
                </c:pt>
                <c:pt idx="8">
                  <c:v>0.25</c:v>
                </c:pt>
                <c:pt idx="9">
                  <c:v>0.25</c:v>
                </c:pt>
                <c:pt idx="10">
                  <c:v>0.25</c:v>
                </c:pt>
                <c:pt idx="11">
                  <c:v>0.25</c:v>
                </c:pt>
                <c:pt idx="12">
                  <c:v>0.25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Gauss!$O$3:$O$15</c:f>
              <c:numCache>
                <c:ptCount val="13"/>
                <c:pt idx="0">
                  <c:v>-0.25</c:v>
                </c:pt>
                <c:pt idx="1">
                  <c:v>-0.25</c:v>
                </c:pt>
                <c:pt idx="2">
                  <c:v>-0.25</c:v>
                </c:pt>
                <c:pt idx="3">
                  <c:v>-0.25</c:v>
                </c:pt>
                <c:pt idx="4">
                  <c:v>-0.25</c:v>
                </c:pt>
                <c:pt idx="5">
                  <c:v>-0.25</c:v>
                </c:pt>
                <c:pt idx="6">
                  <c:v>-0.25</c:v>
                </c:pt>
                <c:pt idx="7">
                  <c:v>-0.25</c:v>
                </c:pt>
                <c:pt idx="8">
                  <c:v>-0.25</c:v>
                </c:pt>
                <c:pt idx="9">
                  <c:v>-0.25</c:v>
                </c:pt>
                <c:pt idx="10">
                  <c:v>-0.25</c:v>
                </c:pt>
                <c:pt idx="11">
                  <c:v>-0.25</c:v>
                </c:pt>
                <c:pt idx="12">
                  <c:v>-0.25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Gauss!$P$3:$P$15</c:f>
              <c:numCache>
                <c:ptCount val="13"/>
                <c:pt idx="0">
                  <c:v>-0.18570769230769232</c:v>
                </c:pt>
                <c:pt idx="1">
                  <c:v>-0.18570769230769232</c:v>
                </c:pt>
                <c:pt idx="2">
                  <c:v>-0.18570769230769232</c:v>
                </c:pt>
                <c:pt idx="3">
                  <c:v>-0.18570769230769232</c:v>
                </c:pt>
                <c:pt idx="4">
                  <c:v>-0.18570769230769232</c:v>
                </c:pt>
                <c:pt idx="5">
                  <c:v>-0.18570769230769232</c:v>
                </c:pt>
                <c:pt idx="6">
                  <c:v>-0.18570769230769232</c:v>
                </c:pt>
                <c:pt idx="7">
                  <c:v>-0.18570769230769232</c:v>
                </c:pt>
                <c:pt idx="8">
                  <c:v>-0.18570769230769232</c:v>
                </c:pt>
                <c:pt idx="9">
                  <c:v>-0.18570769230769232</c:v>
                </c:pt>
                <c:pt idx="10">
                  <c:v>-0.18570769230769232</c:v>
                </c:pt>
                <c:pt idx="11">
                  <c:v>-0.18570769230769232</c:v>
                </c:pt>
                <c:pt idx="12">
                  <c:v>-0.18570769230769232</c:v>
                </c:pt>
              </c:numCache>
            </c:numRef>
          </c:val>
          <c:smooth val="0"/>
        </c:ser>
        <c:marker val="1"/>
        <c:axId val="10203434"/>
        <c:axId val="24722043"/>
      </c:lineChart>
      <c:catAx>
        <c:axId val="10203434"/>
        <c:scaling>
          <c:orientation val="minMax"/>
        </c:scaling>
        <c:axPos val="b"/>
        <c:delete val="1"/>
        <c:majorTickMark val="out"/>
        <c:minorTickMark val="none"/>
        <c:tickLblPos val="nextTo"/>
        <c:crossAx val="24722043"/>
        <c:crosses val="autoZero"/>
        <c:auto val="1"/>
        <c:lblOffset val="100"/>
        <c:noMultiLvlLbl val="0"/>
      </c:catAx>
      <c:valAx>
        <c:axId val="247220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102034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175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"/>
          <c:w val="0.97325"/>
          <c:h val="0.958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21171796"/>
        <c:axId val="56328437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37193886"/>
        <c:axId val="66309519"/>
      </c:lineChart>
      <c:catAx>
        <c:axId val="211717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6328437"/>
        <c:crosses val="autoZero"/>
        <c:auto val="0"/>
        <c:lblOffset val="100"/>
        <c:tickLblSkip val="1"/>
        <c:noMultiLvlLbl val="0"/>
      </c:catAx>
      <c:valAx>
        <c:axId val="563284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1171796"/>
        <c:crossesAt val="1"/>
        <c:crossBetween val="between"/>
        <c:dispUnits/>
      </c:valAx>
      <c:catAx>
        <c:axId val="37193886"/>
        <c:scaling>
          <c:orientation val="minMax"/>
        </c:scaling>
        <c:axPos val="b"/>
        <c:delete val="1"/>
        <c:majorTickMark val="in"/>
        <c:minorTickMark val="none"/>
        <c:tickLblPos val="nextTo"/>
        <c:crossAx val="66309519"/>
        <c:crosses val="autoZero"/>
        <c:auto val="0"/>
        <c:lblOffset val="100"/>
        <c:tickLblSkip val="1"/>
        <c:noMultiLvlLbl val="0"/>
      </c:catAx>
      <c:valAx>
        <c:axId val="66309519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719388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59914760"/>
        <c:axId val="2361929"/>
      </c:scatterChart>
      <c:valAx>
        <c:axId val="599147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61929"/>
        <c:crosses val="max"/>
        <c:crossBetween val="midCat"/>
        <c:dispUnits/>
      </c:valAx>
      <c:valAx>
        <c:axId val="23619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914760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11025" cy="7553325"/>
    <xdr:graphicFrame>
      <xdr:nvGraphicFramePr>
        <xdr:cNvPr id="1" name="Shape 1025"/>
        <xdr:cNvGraphicFramePr/>
      </xdr:nvGraphicFramePr>
      <xdr:xfrm>
        <a:off x="0" y="0"/>
        <a:ext cx="12011025" cy="755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123825</xdr:rowOff>
    </xdr:from>
    <xdr:to>
      <xdr:col>13</xdr:col>
      <xdr:colOff>0</xdr:colOff>
      <xdr:row>32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771525"/>
          <a:ext cx="7924800" cy="445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9525</xdr:rowOff>
    </xdr:from>
    <xdr:to>
      <xdr:col>7</xdr:col>
      <xdr:colOff>0</xdr:colOff>
      <xdr:row>32</xdr:row>
      <xdr:rowOff>161925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6200" y="2400300"/>
          <a:ext cx="5848350" cy="3409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59"/>
  <sheetViews>
    <sheetView tabSelected="1" workbookViewId="0" topLeftCell="A1">
      <selection activeCell="C7" sqref="C7:D7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8" t="s">
        <v>52</v>
      </c>
      <c r="D1" s="68"/>
      <c r="E1" s="28"/>
      <c r="F1" s="17" t="s">
        <v>3</v>
      </c>
      <c r="G1" s="59">
        <v>39164.30641203704</v>
      </c>
      <c r="H1" s="12"/>
      <c r="M1" s="53"/>
      <c r="N1" s="4"/>
    </row>
    <row r="2" spans="2:15" ht="13.5">
      <c r="B2" s="58" t="s">
        <v>49</v>
      </c>
      <c r="C2" s="68" t="s">
        <v>53</v>
      </c>
      <c r="D2" s="68"/>
      <c r="E2" s="5"/>
      <c r="F2" s="39"/>
      <c r="G2" s="34"/>
      <c r="H2" s="11"/>
      <c r="J2" s="67" t="s">
        <v>46</v>
      </c>
      <c r="K2" s="67"/>
      <c r="L2" s="67"/>
      <c r="M2" s="67"/>
      <c r="N2" s="67"/>
      <c r="O2" s="67"/>
    </row>
    <row r="3" spans="2:15" ht="13.5">
      <c r="B3" s="58" t="s">
        <v>50</v>
      </c>
      <c r="C3" s="68" t="s">
        <v>54</v>
      </c>
      <c r="D3" s="68"/>
      <c r="E3" s="2"/>
      <c r="F3" s="17" t="s">
        <v>2</v>
      </c>
      <c r="G3" s="2"/>
      <c r="H3" s="2"/>
      <c r="J3" s="67"/>
      <c r="K3" s="67"/>
      <c r="L3" s="67"/>
      <c r="M3" s="67"/>
      <c r="N3" s="67"/>
      <c r="O3" s="67"/>
    </row>
    <row r="4" spans="2:15" ht="13.5">
      <c r="B4" s="58" t="s">
        <v>51</v>
      </c>
      <c r="C4" s="68" t="s">
        <v>55</v>
      </c>
      <c r="D4" s="68"/>
      <c r="E4" s="2"/>
      <c r="F4" s="39"/>
      <c r="G4" s="2"/>
      <c r="H4" s="2"/>
      <c r="J4" s="67"/>
      <c r="K4" s="67"/>
      <c r="L4" s="67"/>
      <c r="M4" s="67"/>
      <c r="N4" s="67"/>
      <c r="O4" s="67"/>
    </row>
    <row r="5" spans="2:15" ht="13.5">
      <c r="B5" s="9"/>
      <c r="E5" s="64" t="s">
        <v>34</v>
      </c>
      <c r="F5" s="64"/>
      <c r="G5" s="6">
        <v>13</v>
      </c>
      <c r="H5" s="2"/>
      <c r="J5" s="67"/>
      <c r="K5" s="67"/>
      <c r="L5" s="67"/>
      <c r="M5" s="67"/>
      <c r="N5" s="67"/>
      <c r="O5" s="67"/>
    </row>
    <row r="6" spans="2:15" ht="13.5">
      <c r="B6" s="58" t="s">
        <v>4</v>
      </c>
      <c r="C6" s="63">
        <v>0</v>
      </c>
      <c r="D6" s="63"/>
      <c r="E6" s="64" t="s">
        <v>35</v>
      </c>
      <c r="F6" s="64"/>
      <c r="G6" s="48">
        <v>0</v>
      </c>
      <c r="H6" s="2"/>
      <c r="J6" s="67"/>
      <c r="K6" s="67"/>
      <c r="L6" s="67"/>
      <c r="M6" s="67"/>
      <c r="N6" s="67"/>
      <c r="O6" s="67"/>
    </row>
    <row r="7" spans="2:8" ht="13.5">
      <c r="B7" s="58" t="s">
        <v>36</v>
      </c>
      <c r="C7" s="63">
        <v>-0.125</v>
      </c>
      <c r="D7" s="63"/>
      <c r="E7" s="62" t="s">
        <v>19</v>
      </c>
      <c r="F7" s="62"/>
      <c r="G7" s="36">
        <v>-0.18570769230769232</v>
      </c>
      <c r="H7" s="6"/>
    </row>
    <row r="8" spans="2:8" ht="13.5">
      <c r="B8" s="58" t="s">
        <v>37</v>
      </c>
      <c r="C8" s="63">
        <v>-0.25</v>
      </c>
      <c r="D8" s="63"/>
      <c r="E8" s="64" t="s">
        <v>12</v>
      </c>
      <c r="F8" s="64"/>
      <c r="G8" s="35">
        <v>-0.17967363214862878</v>
      </c>
      <c r="H8" s="5"/>
    </row>
    <row r="9" spans="5:8" ht="13.5">
      <c r="E9" s="64" t="s">
        <v>13</v>
      </c>
      <c r="F9" s="64"/>
      <c r="G9" s="35">
        <v>-0.1984026392944194</v>
      </c>
      <c r="H9" s="5"/>
    </row>
    <row r="10" spans="2:8" ht="13.5">
      <c r="B10" s="16" t="s">
        <v>5</v>
      </c>
      <c r="C10" s="47" t="s">
        <v>6</v>
      </c>
      <c r="E10" s="64" t="s">
        <v>14</v>
      </c>
      <c r="F10" s="64"/>
      <c r="G10" s="36">
        <v>0.01872900714579062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13</v>
      </c>
      <c r="L12" s="44">
        <v>0</v>
      </c>
      <c r="M12" s="44">
        <v>0</v>
      </c>
      <c r="N12" s="44">
        <v>13</v>
      </c>
      <c r="O12" s="45">
        <v>100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0</v>
      </c>
      <c r="L13" s="44"/>
      <c r="M13" s="44">
        <v>0</v>
      </c>
      <c r="N13" s="44">
        <v>0</v>
      </c>
      <c r="O13" s="45">
        <v>0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13</v>
      </c>
      <c r="L15" s="44">
        <v>0</v>
      </c>
      <c r="M15" s="44">
        <v>0</v>
      </c>
      <c r="N15" s="44">
        <v>13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0.10898089474721573</v>
      </c>
      <c r="L18" s="42">
        <v>0</v>
      </c>
      <c r="M18" s="42">
        <v>0.07463331205734391</v>
      </c>
      <c r="N18" s="51">
        <v>-0.17967363214862878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-0.022125896263503364</v>
      </c>
      <c r="L19" s="42">
        <v>-0.1699570447629739</v>
      </c>
      <c r="M19" s="42">
        <v>0</v>
      </c>
      <c r="N19" s="51">
        <v>-0.1984026392944194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0.1311067910107191</v>
      </c>
      <c r="L20" s="42">
        <v>0.1699570447629739</v>
      </c>
      <c r="M20" s="42">
        <v>0.07463331205734391</v>
      </c>
      <c r="N20" s="51">
        <v>0.01872900714579062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0.03359968573646992</v>
      </c>
      <c r="L22" s="42">
        <v>-0.16561749359093297</v>
      </c>
      <c r="M22" s="42">
        <v>0.06548185899165127</v>
      </c>
      <c r="N22" s="51">
        <v>-0.18570769230769232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0.052080084730477295</v>
      </c>
      <c r="L23" s="42">
        <v>0.1656458525185483</v>
      </c>
      <c r="M23" s="42">
        <v>0.06603571951294679</v>
      </c>
      <c r="N23" s="51">
        <v>0.1857729795576389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0.041416736221880565</v>
      </c>
      <c r="L24" s="42">
        <v>0.00319016133736615</v>
      </c>
      <c r="M24" s="42">
        <v>0.00888327609270673</v>
      </c>
      <c r="N24" s="51">
        <v>0.005202637398226936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6" ht="13.5">
      <c r="B47" s="27" t="s">
        <v>56</v>
      </c>
      <c r="C47" s="24">
        <v>53.401073</v>
      </c>
      <c r="D47" s="24">
        <v>46.282536</v>
      </c>
      <c r="E47" s="24">
        <v>-20.329122</v>
      </c>
      <c r="F47" s="60">
        <v>-0.1833</v>
      </c>
    </row>
    <row r="48" spans="2:6" ht="13.5">
      <c r="B48" s="27" t="s">
        <v>57</v>
      </c>
      <c r="C48" s="24">
        <v>51.548207</v>
      </c>
      <c r="D48" s="24">
        <v>46.638381</v>
      </c>
      <c r="E48" s="24">
        <v>-20.003734</v>
      </c>
      <c r="F48" s="60">
        <v>-0.1804</v>
      </c>
    </row>
    <row r="49" spans="2:6" ht="13.5">
      <c r="B49" s="27" t="s">
        <v>58</v>
      </c>
      <c r="C49" s="24">
        <v>49.723448</v>
      </c>
      <c r="D49" s="24">
        <v>46.936785</v>
      </c>
      <c r="E49" s="24">
        <v>-19.602931</v>
      </c>
      <c r="F49" s="60">
        <v>-0.1822</v>
      </c>
    </row>
    <row r="50" spans="2:6" ht="13.5">
      <c r="B50" s="27" t="s">
        <v>59</v>
      </c>
      <c r="C50" s="24">
        <v>47.928935</v>
      </c>
      <c r="D50" s="24">
        <v>47.196264</v>
      </c>
      <c r="E50" s="24">
        <v>-19.099654</v>
      </c>
      <c r="F50" s="60">
        <v>-0.1797</v>
      </c>
    </row>
    <row r="51" spans="2:6" ht="13.5">
      <c r="B51" s="27" t="s">
        <v>60</v>
      </c>
      <c r="C51" s="24">
        <v>46.160782</v>
      </c>
      <c r="D51" s="24">
        <v>47.40958</v>
      </c>
      <c r="E51" s="24">
        <v>-18.479789</v>
      </c>
      <c r="F51" s="60">
        <v>-0.1809</v>
      </c>
    </row>
    <row r="52" spans="2:6" ht="13.5">
      <c r="B52" s="27" t="s">
        <v>61</v>
      </c>
      <c r="C52" s="24">
        <v>44.408236</v>
      </c>
      <c r="D52" s="24">
        <v>47.57033</v>
      </c>
      <c r="E52" s="24">
        <v>-17.748652</v>
      </c>
      <c r="F52" s="60">
        <v>-0.1833</v>
      </c>
    </row>
    <row r="53" spans="2:6" ht="13.5">
      <c r="B53" s="27" t="s">
        <v>62</v>
      </c>
      <c r="C53" s="24">
        <v>42.64874</v>
      </c>
      <c r="D53" s="24">
        <v>47.657991</v>
      </c>
      <c r="E53" s="24">
        <v>-16.935269</v>
      </c>
      <c r="F53" s="60">
        <v>-0.1854</v>
      </c>
    </row>
    <row r="54" spans="2:6" ht="13.5">
      <c r="B54" s="27" t="s">
        <v>63</v>
      </c>
      <c r="C54" s="24">
        <v>40.843491</v>
      </c>
      <c r="D54" s="24">
        <v>47.629462</v>
      </c>
      <c r="E54" s="24">
        <v>-16.105313</v>
      </c>
      <c r="F54" s="60">
        <v>-0.1866</v>
      </c>
    </row>
    <row r="55" spans="2:6" ht="13.5">
      <c r="B55" s="27" t="s">
        <v>64</v>
      </c>
      <c r="C55" s="24">
        <v>38.985988</v>
      </c>
      <c r="D55" s="24">
        <v>47.452381</v>
      </c>
      <c r="E55" s="24">
        <v>-15.304105</v>
      </c>
      <c r="F55" s="60">
        <v>-0.1856</v>
      </c>
    </row>
    <row r="56" spans="2:6" ht="13.5">
      <c r="B56" s="27" t="s">
        <v>65</v>
      </c>
      <c r="C56" s="24">
        <v>37.156696</v>
      </c>
      <c r="D56" s="24">
        <v>47.156545</v>
      </c>
      <c r="E56" s="24">
        <v>-14.457157</v>
      </c>
      <c r="F56" s="60">
        <v>-0.187</v>
      </c>
    </row>
    <row r="57" spans="2:6" ht="13.5">
      <c r="B57" s="27" t="s">
        <v>66</v>
      </c>
      <c r="C57" s="24">
        <v>35.375339</v>
      </c>
      <c r="D57" s="24">
        <v>46.719108</v>
      </c>
      <c r="E57" s="24">
        <v>-13.613268</v>
      </c>
      <c r="F57" s="60">
        <v>-0.1906</v>
      </c>
    </row>
    <row r="58" spans="2:6" ht="13.5">
      <c r="B58" s="27" t="s">
        <v>67</v>
      </c>
      <c r="C58" s="24">
        <v>33.630056</v>
      </c>
      <c r="D58" s="24">
        <v>46.116999</v>
      </c>
      <c r="E58" s="24">
        <v>-12.789566</v>
      </c>
      <c r="F58" s="60">
        <v>-0.1908</v>
      </c>
    </row>
    <row r="59" spans="2:6" ht="13.5">
      <c r="B59" s="27" t="s">
        <v>68</v>
      </c>
      <c r="C59" s="24">
        <v>32.000759</v>
      </c>
      <c r="D59" s="24">
        <v>45.356455</v>
      </c>
      <c r="E59" s="24">
        <v>-11.971239</v>
      </c>
      <c r="F59" s="60">
        <v>-0.1984</v>
      </c>
    </row>
  </sheetData>
  <sheetProtection/>
  <mergeCells count="15">
    <mergeCell ref="J2:O6"/>
    <mergeCell ref="E5:F5"/>
    <mergeCell ref="C1:D1"/>
    <mergeCell ref="C2:D2"/>
    <mergeCell ref="C3:D3"/>
    <mergeCell ref="C4:D4"/>
    <mergeCell ref="E10:F10"/>
    <mergeCell ref="E9:F9"/>
    <mergeCell ref="E8:F8"/>
    <mergeCell ref="B12:G12"/>
    <mergeCell ref="E7:F7"/>
    <mergeCell ref="C6:D6"/>
    <mergeCell ref="C7:D7"/>
    <mergeCell ref="C8:D8"/>
    <mergeCell ref="E6:F6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59"/>
  <sheetViews>
    <sheetView workbookViewId="0" topLeftCell="A1">
      <selection activeCell="D6" sqref="D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69" t="s">
        <v>52</v>
      </c>
      <c r="D2" s="70"/>
      <c r="E2" s="3"/>
      <c r="F2" s="4" t="s">
        <v>3</v>
      </c>
      <c r="G2" s="11">
        <v>39164.30641203704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69" t="s">
        <v>53</v>
      </c>
      <c r="D3" s="70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1" t="s">
        <v>54</v>
      </c>
      <c r="D4" s="72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1" t="s">
        <v>55</v>
      </c>
      <c r="D5" s="72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13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6">
        <v>0</v>
      </c>
      <c r="D7" s="72"/>
      <c r="E7" s="75" t="s">
        <v>19</v>
      </c>
      <c r="F7" s="75"/>
      <c r="G7" s="35">
        <v>-0.18570769230769232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6">
        <v>-0.125</v>
      </c>
      <c r="D8" s="72"/>
      <c r="E8" s="2"/>
      <c r="F8" s="14" t="s">
        <v>12</v>
      </c>
      <c r="G8" s="35">
        <v>-0.17967363214862878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6">
        <v>-0.25</v>
      </c>
      <c r="D9" s="72"/>
      <c r="E9" s="2"/>
      <c r="F9" s="14" t="s">
        <v>13</v>
      </c>
      <c r="G9" s="35">
        <v>-0.1984026392944194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0.01872900714579062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73" t="s">
        <v>47</v>
      </c>
      <c r="C12" s="74"/>
      <c r="D12" s="74"/>
      <c r="E12" s="74"/>
      <c r="F12" s="74"/>
      <c r="G12" s="74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0.005202637398226936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56</v>
      </c>
      <c r="C47" s="24">
        <v>53.4231988962635</v>
      </c>
      <c r="D47" s="24">
        <v>46.44849595466404</v>
      </c>
      <c r="E47" s="24">
        <v>-20.403755312057346</v>
      </c>
      <c r="F47" s="60">
        <v>-0.1833</v>
      </c>
    </row>
    <row r="48" spans="2:6" ht="13.5">
      <c r="B48" s="27" t="s">
        <v>57</v>
      </c>
      <c r="C48" s="24">
        <v>51.562882573797616</v>
      </c>
      <c r="D48" s="24">
        <v>46.802487794662724</v>
      </c>
      <c r="E48" s="24">
        <v>-20.07718552626154</v>
      </c>
      <c r="F48" s="60">
        <v>-0.1804</v>
      </c>
    </row>
    <row r="49" spans="2:6" ht="13.5">
      <c r="B49" s="27" t="s">
        <v>58</v>
      </c>
      <c r="C49" s="24">
        <v>49.730667634804135</v>
      </c>
      <c r="D49" s="24">
        <v>47.10320062434284</v>
      </c>
      <c r="E49" s="24">
        <v>-19.676839711072645</v>
      </c>
      <c r="F49" s="60">
        <v>-0.1822</v>
      </c>
    </row>
    <row r="50" spans="2:6" ht="13.5">
      <c r="B50" s="27" t="s">
        <v>59</v>
      </c>
      <c r="C50" s="24">
        <v>47.92801128001647</v>
      </c>
      <c r="D50" s="24">
        <v>47.360818474468346</v>
      </c>
      <c r="E50" s="24">
        <v>-19.17178988401981</v>
      </c>
      <c r="F50" s="60">
        <v>-0.1797</v>
      </c>
    </row>
    <row r="51" spans="2:6" ht="13.5">
      <c r="B51" s="27" t="s">
        <v>60</v>
      </c>
      <c r="C51" s="24">
        <v>46.15146376206243</v>
      </c>
      <c r="D51" s="24">
        <v>47.57556699356809</v>
      </c>
      <c r="E51" s="24">
        <v>-18.551199521302085</v>
      </c>
      <c r="F51" s="60">
        <v>-0.1809</v>
      </c>
    </row>
    <row r="52" spans="2:6" ht="13.5">
      <c r="B52" s="27" t="s">
        <v>61</v>
      </c>
      <c r="C52" s="24">
        <v>44.38952697354354</v>
      </c>
      <c r="D52" s="24">
        <v>47.73850348369553</v>
      </c>
      <c r="E52" s="24">
        <v>-17.81905508248115</v>
      </c>
      <c r="F52" s="60">
        <v>-0.1833</v>
      </c>
    </row>
    <row r="53" spans="2:6" ht="13.5">
      <c r="B53" s="27" t="s">
        <v>62</v>
      </c>
      <c r="C53" s="24">
        <v>42.62022889918086</v>
      </c>
      <c r="D53" s="24">
        <v>47.82775913902261</v>
      </c>
      <c r="E53" s="24">
        <v>-17.00410384175895</v>
      </c>
      <c r="F53" s="60">
        <v>-0.1854</v>
      </c>
    </row>
    <row r="54" spans="2:6" ht="13.5">
      <c r="B54" s="27" t="s">
        <v>63</v>
      </c>
      <c r="C54" s="24">
        <v>40.804589279469965</v>
      </c>
      <c r="D54" s="24">
        <v>47.79941904476297</v>
      </c>
      <c r="E54" s="24">
        <v>-16.171791935434133</v>
      </c>
      <c r="F54" s="60">
        <v>-0.1866</v>
      </c>
    </row>
    <row r="55" spans="2:6" ht="13.5">
      <c r="B55" s="27" t="s">
        <v>64</v>
      </c>
      <c r="C55" s="24">
        <v>38.93657527873603</v>
      </c>
      <c r="D55" s="24">
        <v>47.61975777458181</v>
      </c>
      <c r="E55" s="24">
        <v>-15.367165943162375</v>
      </c>
      <c r="F55" s="60">
        <v>-0.1856</v>
      </c>
    </row>
    <row r="56" spans="2:6" ht="13.5">
      <c r="B56" s="27" t="s">
        <v>65</v>
      </c>
      <c r="C56" s="24">
        <v>37.095213842020314</v>
      </c>
      <c r="D56" s="24">
        <v>47.322534841027505</v>
      </c>
      <c r="E56" s="24">
        <v>-14.517308899714234</v>
      </c>
      <c r="F56" s="60">
        <v>-0.187</v>
      </c>
    </row>
    <row r="57" spans="2:6" ht="13.5">
      <c r="B57" s="27" t="s">
        <v>66</v>
      </c>
      <c r="C57" s="24">
        <v>35.30005009479411</v>
      </c>
      <c r="D57" s="24">
        <v>46.8845327623651</v>
      </c>
      <c r="E57" s="24">
        <v>-13.670714577483038</v>
      </c>
      <c r="F57" s="60">
        <v>-0.1906</v>
      </c>
    </row>
    <row r="58" spans="2:6" ht="13.5">
      <c r="B58" s="27" t="s">
        <v>67</v>
      </c>
      <c r="C58" s="24">
        <v>33.54076746548413</v>
      </c>
      <c r="D58" s="24">
        <v>46.277325998920745</v>
      </c>
      <c r="E58" s="24">
        <v>-12.841902710644208</v>
      </c>
      <c r="F58" s="60">
        <v>-0.1908</v>
      </c>
    </row>
    <row r="59" spans="2:6" ht="13.5">
      <c r="B59" s="27" t="s">
        <v>68</v>
      </c>
      <c r="C59" s="24">
        <v>31.891778105252786</v>
      </c>
      <c r="D59" s="24">
        <v>45.51544153059982</v>
      </c>
      <c r="E59" s="24">
        <v>-12.018250221499962</v>
      </c>
      <c r="F59" s="60">
        <v>-0.1984</v>
      </c>
    </row>
  </sheetData>
  <sheetProtection/>
  <mergeCells count="9">
    <mergeCell ref="B12:G12"/>
    <mergeCell ref="E7:F7"/>
    <mergeCell ref="C7:D7"/>
    <mergeCell ref="C8:D8"/>
    <mergeCell ref="C9:D9"/>
    <mergeCell ref="C2:D2"/>
    <mergeCell ref="C3:D3"/>
    <mergeCell ref="C4:D4"/>
    <mergeCell ref="C5:D5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59"/>
  <sheetViews>
    <sheetView workbookViewId="0" topLeftCell="A1">
      <selection activeCell="E8" sqref="E8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69" t="s">
        <v>52</v>
      </c>
      <c r="D2" s="70"/>
      <c r="E2" s="3"/>
      <c r="F2" s="4" t="s">
        <v>3</v>
      </c>
      <c r="G2" s="11">
        <v>39164.30641203704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69" t="s">
        <v>53</v>
      </c>
      <c r="D3" s="70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1" t="s">
        <v>54</v>
      </c>
      <c r="D4" s="72"/>
      <c r="E4" s="1"/>
      <c r="F4" s="4" t="s">
        <v>2</v>
      </c>
      <c r="G4" s="1"/>
    </row>
    <row r="5" spans="2:7" ht="13.5">
      <c r="B5" s="4" t="s">
        <v>51</v>
      </c>
      <c r="C5" s="71" t="s">
        <v>55</v>
      </c>
      <c r="D5" s="72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13</v>
      </c>
      <c r="J6" s="2"/>
      <c r="K6" s="19"/>
      <c r="L6" s="19"/>
      <c r="M6" s="19"/>
      <c r="N6" s="19"/>
    </row>
    <row r="7" spans="2:14" ht="13.5">
      <c r="B7" s="18" t="s">
        <v>4</v>
      </c>
      <c r="C7" s="76">
        <v>0</v>
      </c>
      <c r="D7" s="72"/>
      <c r="E7" s="77" t="s">
        <v>19</v>
      </c>
      <c r="F7" s="77"/>
      <c r="G7" s="36">
        <v>-0.18570769230769232</v>
      </c>
      <c r="J7" s="2"/>
      <c r="K7" s="5"/>
      <c r="L7" s="5"/>
      <c r="M7" s="5"/>
      <c r="N7" s="2"/>
    </row>
    <row r="8" spans="2:14" ht="13.5">
      <c r="B8" s="58" t="s">
        <v>36</v>
      </c>
      <c r="C8" s="76">
        <v>-0.125</v>
      </c>
      <c r="D8" s="72"/>
      <c r="E8" s="1"/>
      <c r="F8" s="14" t="s">
        <v>12</v>
      </c>
      <c r="G8" s="35">
        <v>-0.17967363214862878</v>
      </c>
      <c r="J8" s="2"/>
      <c r="K8" s="5"/>
      <c r="L8" s="5"/>
      <c r="M8" s="5"/>
      <c r="N8" s="2"/>
    </row>
    <row r="9" spans="2:14" ht="13.5">
      <c r="B9" s="58" t="s">
        <v>37</v>
      </c>
      <c r="C9" s="76">
        <v>-0.25</v>
      </c>
      <c r="D9" s="72"/>
      <c r="E9" s="1"/>
      <c r="F9" s="14" t="s">
        <v>13</v>
      </c>
      <c r="G9" s="35">
        <v>-0.1984026392944194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0.01872900714579062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73" t="s">
        <v>47</v>
      </c>
      <c r="C12" s="74"/>
      <c r="D12" s="74"/>
      <c r="E12" s="74"/>
      <c r="F12" s="74"/>
      <c r="G12" s="74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0.005202637398226936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56</v>
      </c>
      <c r="C47" s="24">
        <v>-0.022125896263503364</v>
      </c>
      <c r="D47" s="24">
        <v>-0.16595995466403934</v>
      </c>
      <c r="E47" s="24">
        <v>0.07463331205734391</v>
      </c>
      <c r="F47" s="60">
        <v>-0.1833</v>
      </c>
    </row>
    <row r="48" spans="2:6" ht="13.5">
      <c r="B48" s="27" t="s">
        <v>57</v>
      </c>
      <c r="C48" s="24">
        <v>-0.014675573797617858</v>
      </c>
      <c r="D48" s="24">
        <v>-0.1641067946627217</v>
      </c>
      <c r="E48" s="24">
        <v>0.07345152626153961</v>
      </c>
      <c r="F48" s="60">
        <v>-0.1804</v>
      </c>
    </row>
    <row r="49" spans="2:6" ht="13.5">
      <c r="B49" s="27" t="s">
        <v>58</v>
      </c>
      <c r="C49" s="24">
        <v>-0.007219634804137343</v>
      </c>
      <c r="D49" s="24">
        <v>-0.1664156243428394</v>
      </c>
      <c r="E49" s="24">
        <v>0.07390871107264374</v>
      </c>
      <c r="F49" s="60">
        <v>-0.1822</v>
      </c>
    </row>
    <row r="50" spans="2:6" ht="13.5">
      <c r="B50" s="27" t="s">
        <v>59</v>
      </c>
      <c r="C50" s="24">
        <v>0.0009237199835325782</v>
      </c>
      <c r="D50" s="24">
        <v>-0.16455447446834626</v>
      </c>
      <c r="E50" s="24">
        <v>0.07213588401980786</v>
      </c>
      <c r="F50" s="60">
        <v>-0.1797</v>
      </c>
    </row>
    <row r="51" spans="2:6" ht="13.5">
      <c r="B51" s="27" t="s">
        <v>60</v>
      </c>
      <c r="C51" s="24">
        <v>0.009318237937570473</v>
      </c>
      <c r="D51" s="24">
        <v>-0.1659869935680902</v>
      </c>
      <c r="E51" s="24">
        <v>0.07141052130208436</v>
      </c>
      <c r="F51" s="60">
        <v>-0.1809</v>
      </c>
    </row>
    <row r="52" spans="2:6" ht="13.5">
      <c r="B52" s="27" t="s">
        <v>61</v>
      </c>
      <c r="C52" s="24">
        <v>0.018709026456463107</v>
      </c>
      <c r="D52" s="24">
        <v>-0.16817348369553287</v>
      </c>
      <c r="E52" s="24">
        <v>0.07040308248114968</v>
      </c>
      <c r="F52" s="60">
        <v>-0.1833</v>
      </c>
    </row>
    <row r="53" spans="2:6" ht="13.5">
      <c r="B53" s="27" t="s">
        <v>62</v>
      </c>
      <c r="C53" s="24">
        <v>0.02851110081913788</v>
      </c>
      <c r="D53" s="24">
        <v>-0.169768139022608</v>
      </c>
      <c r="E53" s="24">
        <v>0.0688348417589495</v>
      </c>
      <c r="F53" s="60">
        <v>-0.1854</v>
      </c>
    </row>
    <row r="54" spans="2:6" ht="13.5">
      <c r="B54" s="27" t="s">
        <v>63</v>
      </c>
      <c r="C54" s="24">
        <v>0.03890172053003482</v>
      </c>
      <c r="D54" s="24">
        <v>-0.1699570447629739</v>
      </c>
      <c r="E54" s="24">
        <v>0.06647893543413375</v>
      </c>
      <c r="F54" s="60">
        <v>-0.1866</v>
      </c>
    </row>
    <row r="55" spans="2:6" ht="13.5">
      <c r="B55" s="27" t="s">
        <v>64</v>
      </c>
      <c r="C55" s="24">
        <v>0.04941272126396967</v>
      </c>
      <c r="D55" s="24">
        <v>-0.167376774581804</v>
      </c>
      <c r="E55" s="24">
        <v>0.06306094316237498</v>
      </c>
      <c r="F55" s="60">
        <v>-0.1856</v>
      </c>
    </row>
    <row r="56" spans="2:6" ht="13.5">
      <c r="B56" s="27" t="s">
        <v>65</v>
      </c>
      <c r="C56" s="24">
        <v>0.061482157979682484</v>
      </c>
      <c r="D56" s="24">
        <v>-0.16598984102750336</v>
      </c>
      <c r="E56" s="24">
        <v>0.06015189971423318</v>
      </c>
      <c r="F56" s="60">
        <v>-0.187</v>
      </c>
    </row>
    <row r="57" spans="2:6" ht="13.5">
      <c r="B57" s="27" t="s">
        <v>66</v>
      </c>
      <c r="C57" s="24">
        <v>0.0752889052058876</v>
      </c>
      <c r="D57" s="24">
        <v>-0.16542476236509884</v>
      </c>
      <c r="E57" s="24">
        <v>0.05744657748303794</v>
      </c>
      <c r="F57" s="60">
        <v>-0.1906</v>
      </c>
    </row>
    <row r="58" spans="2:6" ht="13.5">
      <c r="B58" s="27" t="s">
        <v>67</v>
      </c>
      <c r="C58" s="24">
        <v>0.08928853451587315</v>
      </c>
      <c r="D58" s="24">
        <v>-0.16032699892074476</v>
      </c>
      <c r="E58" s="24">
        <v>0.052336710644206974</v>
      </c>
      <c r="F58" s="60">
        <v>-0.1908</v>
      </c>
    </row>
    <row r="59" spans="2:6" ht="13.5">
      <c r="B59" s="27" t="s">
        <v>68</v>
      </c>
      <c r="C59" s="24">
        <v>0.10898089474721573</v>
      </c>
      <c r="D59" s="24">
        <v>-0.15898653059982593</v>
      </c>
      <c r="E59" s="24">
        <v>0.04701122149996095</v>
      </c>
      <c r="F59" s="60">
        <v>-0.1984</v>
      </c>
    </row>
  </sheetData>
  <sheetProtection/>
  <mergeCells count="9">
    <mergeCell ref="B12:G12"/>
    <mergeCell ref="E7:F7"/>
    <mergeCell ref="C7:D7"/>
    <mergeCell ref="C8:D8"/>
    <mergeCell ref="C9:D9"/>
    <mergeCell ref="C2:D2"/>
    <mergeCell ref="C3:D3"/>
    <mergeCell ref="C4:D4"/>
    <mergeCell ref="C5:D5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39164.30641203704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 t="s">
        <v>54</v>
      </c>
      <c r="D11" s="78"/>
    </row>
    <row r="12" spans="2:4" ht="13.5">
      <c r="B12" s="4" t="s">
        <v>51</v>
      </c>
      <c r="C12" s="78" t="s">
        <v>55</v>
      </c>
      <c r="D12" s="78"/>
    </row>
    <row r="13" spans="2:8" ht="13.5">
      <c r="B13" s="73" t="s">
        <v>47</v>
      </c>
      <c r="C13" s="72"/>
      <c r="D13" s="72"/>
      <c r="E13" s="72"/>
      <c r="F13" s="72"/>
      <c r="G13" s="72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13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13</v>
      </c>
      <c r="D36" s="44">
        <v>0</v>
      </c>
      <c r="E36" s="44">
        <v>0</v>
      </c>
      <c r="F36" s="44">
        <v>13</v>
      </c>
      <c r="G36" s="45">
        <v>100</v>
      </c>
      <c r="H36" s="56"/>
    </row>
    <row r="37" spans="2:8" ht="13.5">
      <c r="B37" s="49" t="s">
        <v>39</v>
      </c>
      <c r="C37" s="44">
        <v>0</v>
      </c>
      <c r="D37" s="44"/>
      <c r="E37" s="44">
        <v>0</v>
      </c>
      <c r="F37" s="44">
        <v>0</v>
      </c>
      <c r="G37" s="45">
        <v>0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13</v>
      </c>
      <c r="D39" s="44">
        <v>0</v>
      </c>
      <c r="E39" s="44">
        <v>0</v>
      </c>
      <c r="F39" s="44">
        <v>13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0.10898089474721573</v>
      </c>
      <c r="D42" s="42">
        <v>0</v>
      </c>
      <c r="E42" s="42">
        <v>0.07463331205734391</v>
      </c>
      <c r="F42" s="51">
        <v>-0.17967363214862878</v>
      </c>
    </row>
    <row r="43" spans="2:6" ht="13.5">
      <c r="B43" s="49" t="s">
        <v>13</v>
      </c>
      <c r="C43" s="42">
        <v>-0.022125896263503364</v>
      </c>
      <c r="D43" s="42">
        <v>-0.1699570447629739</v>
      </c>
      <c r="E43" s="42">
        <v>0</v>
      </c>
      <c r="F43" s="51">
        <v>-0.1984026392944194</v>
      </c>
    </row>
    <row r="44" spans="2:6" ht="13.5">
      <c r="B44" s="49" t="s">
        <v>14</v>
      </c>
      <c r="C44" s="42">
        <v>0.1311067910107191</v>
      </c>
      <c r="D44" s="42">
        <v>0.1699570447629739</v>
      </c>
      <c r="E44" s="42">
        <v>0.07463331205734391</v>
      </c>
      <c r="F44" s="51">
        <v>0.01872900714579062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0.03359968573646992</v>
      </c>
      <c r="D46" s="42">
        <v>-0.16561749359093297</v>
      </c>
      <c r="E46" s="42">
        <v>0.06548185899165127</v>
      </c>
      <c r="F46" s="51">
        <v>-0.18570769230769232</v>
      </c>
    </row>
    <row r="47" spans="2:6" ht="13.5">
      <c r="B47" s="49" t="s">
        <v>26</v>
      </c>
      <c r="C47" s="42">
        <v>0.052080084730477295</v>
      </c>
      <c r="D47" s="42">
        <v>0.1656458525185483</v>
      </c>
      <c r="E47" s="42">
        <v>0.06603571951294679</v>
      </c>
      <c r="F47" s="51">
        <v>0.1857729795576389</v>
      </c>
    </row>
    <row r="48" spans="2:6" ht="13.5">
      <c r="B48" s="49" t="s">
        <v>27</v>
      </c>
      <c r="C48" s="42">
        <v>0.041416736221880565</v>
      </c>
      <c r="D48" s="42">
        <v>0.00319016133736615</v>
      </c>
      <c r="E48" s="42">
        <v>0.00888327609270673</v>
      </c>
      <c r="F48" s="51">
        <v>0.005202637398226936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33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0.25</v>
      </c>
      <c r="C1">
        <f>MAX(GaussDistr_1)-1</f>
        <v>1</v>
      </c>
      <c r="F1" t="s">
        <v>21</v>
      </c>
      <c r="G1">
        <v>13</v>
      </c>
    </row>
    <row r="2" spans="2:3" ht="12.75">
      <c r="B2">
        <v>-0.25</v>
      </c>
      <c r="C2">
        <f>MAX(GaussDistr_1)-1</f>
        <v>1</v>
      </c>
    </row>
    <row r="3" spans="1:16" ht="12.75">
      <c r="A3" t="str">
        <f>"-3s"</f>
        <v>-3s</v>
      </c>
      <c r="B3">
        <v>-0.20131560450237312</v>
      </c>
      <c r="C3">
        <f aca="true" t="shared" si="0" ref="C3:C33">NORMDIST(B3,AveDev3D_0,StandardDev3D_0,FALSE)*NumPoints_7*I3</f>
        <v>0.011522805871038617</v>
      </c>
      <c r="D3">
        <v>0</v>
      </c>
      <c r="F3" t="s">
        <v>17</v>
      </c>
      <c r="G3">
        <v>15</v>
      </c>
      <c r="I3">
        <f>B5-B4</f>
        <v>0.0010405274796453645</v>
      </c>
      <c r="N3">
        <v>0.25</v>
      </c>
      <c r="O3">
        <v>-0.25</v>
      </c>
      <c r="P3">
        <v>-0.18570769230769232</v>
      </c>
    </row>
    <row r="4" spans="1:16" ht="12.75">
      <c r="B4">
        <v>-0.20027507702272773</v>
      </c>
      <c r="C4">
        <f t="shared" si="0"/>
        <v>0.0205801741157476</v>
      </c>
      <c r="D4">
        <v>0</v>
      </c>
      <c r="F4" t="s">
        <v>18</v>
      </c>
      <c r="G4">
        <v>5</v>
      </c>
      <c r="I4">
        <f>I3</f>
        <v>0.0010405274796453645</v>
      </c>
      <c r="N4">
        <v>0.25</v>
      </c>
      <c r="O4">
        <v>-0.25</v>
      </c>
      <c r="P4">
        <v>-0.18570769230769232</v>
      </c>
    </row>
    <row r="5" spans="1:16" ht="12.75">
      <c r="B5">
        <v>-0.19923454954308237</v>
      </c>
      <c r="C5">
        <f t="shared" si="0"/>
        <v>0.03531572000758166</v>
      </c>
      <c r="D5">
        <v>1</v>
      </c>
      <c r="I5">
        <f>I4</f>
        <v>0.0010405274796453645</v>
      </c>
      <c r="N5">
        <v>0.25</v>
      </c>
      <c r="O5">
        <v>-0.25</v>
      </c>
      <c r="P5">
        <v>-0.18570769230769232</v>
      </c>
    </row>
    <row r="6" spans="1:16" ht="12.75">
      <c r="B6">
        <v>-0.19819402206343698</v>
      </c>
      <c r="C6">
        <f t="shared" si="0"/>
        <v>0.05822577876659011</v>
      </c>
      <c r="D6">
        <v>0</v>
      </c>
      <c r="I6">
        <f aca="true" t="shared" si="1" ref="I6:I33">I5</f>
        <v>0.0010405274796453645</v>
      </c>
      <c r="N6">
        <v>0.25</v>
      </c>
      <c r="O6">
        <v>-0.25</v>
      </c>
      <c r="P6">
        <v>-0.18570769230769232</v>
      </c>
    </row>
    <row r="7" spans="1:16" ht="12.75">
      <c r="B7">
        <v>-0.19715349458379158</v>
      </c>
      <c r="C7">
        <f t="shared" si="0"/>
        <v>0.09223394140019972</v>
      </c>
      <c r="D7">
        <v>0</v>
      </c>
      <c r="I7">
        <f t="shared" si="1"/>
        <v>0.0010405274796453645</v>
      </c>
      <c r="N7">
        <v>0.25</v>
      </c>
      <c r="O7">
        <v>-0.25</v>
      </c>
      <c r="P7">
        <v>-0.18570769230769232</v>
      </c>
    </row>
    <row r="8" spans="1:16" ht="12.75">
      <c r="A8" t="str">
        <f>"-2s"</f>
        <v>-2s</v>
      </c>
      <c r="B8">
        <v>-0.1961129671041462</v>
      </c>
      <c r="C8">
        <f t="shared" si="0"/>
        <v>0.14037651293428613</v>
      </c>
      <c r="D8">
        <v>0</v>
      </c>
      <c r="I8">
        <f t="shared" si="1"/>
        <v>0.0010405274796453645</v>
      </c>
      <c r="N8">
        <v>0.25</v>
      </c>
      <c r="O8">
        <v>-0.25</v>
      </c>
      <c r="P8">
        <v>-0.18570769230769232</v>
      </c>
    </row>
    <row r="9" spans="1:16" ht="12.75">
      <c r="B9">
        <v>-0.1950724396245008</v>
      </c>
      <c r="C9">
        <f t="shared" si="0"/>
        <v>0.20527041158232104</v>
      </c>
      <c r="D9">
        <v>0</v>
      </c>
      <c r="I9">
        <f t="shared" si="1"/>
        <v>0.0010405274796453645</v>
      </c>
      <c r="N9">
        <v>0.25</v>
      </c>
      <c r="O9">
        <v>-0.25</v>
      </c>
      <c r="P9">
        <v>-0.18570769230769232</v>
      </c>
    </row>
    <row r="10" spans="1:16" ht="12.75">
      <c r="B10">
        <v>-0.19403191214485543</v>
      </c>
      <c r="C10">
        <f t="shared" si="0"/>
        <v>0.2883941701665771</v>
      </c>
      <c r="D10">
        <v>0</v>
      </c>
      <c r="I10">
        <f t="shared" si="1"/>
        <v>0.0010405274796453645</v>
      </c>
      <c r="N10">
        <v>0.25</v>
      </c>
      <c r="O10">
        <v>-0.25</v>
      </c>
      <c r="P10">
        <v>-0.18570769230769232</v>
      </c>
    </row>
    <row r="11" spans="1:16" ht="12.75">
      <c r="B11">
        <v>-0.19299138466521004</v>
      </c>
      <c r="C11">
        <f t="shared" si="0"/>
        <v>0.3892914106529274</v>
      </c>
      <c r="D11">
        <v>0</v>
      </c>
      <c r="I11">
        <f t="shared" si="1"/>
        <v>0.0010405274796453645</v>
      </c>
      <c r="N11">
        <v>0.25</v>
      </c>
      <c r="O11">
        <v>-0.25</v>
      </c>
      <c r="P11">
        <v>-0.18570769230769232</v>
      </c>
    </row>
    <row r="12" spans="1:16" ht="12.75">
      <c r="B12">
        <v>-0.19195085718556465</v>
      </c>
      <c r="C12">
        <f t="shared" si="0"/>
        <v>0.5048837429563423</v>
      </c>
      <c r="D12">
        <v>0</v>
      </c>
      <c r="I12">
        <f t="shared" si="1"/>
        <v>0.0010405274796453645</v>
      </c>
      <c r="N12">
        <v>0.25</v>
      </c>
      <c r="O12">
        <v>-0.25</v>
      </c>
      <c r="P12">
        <v>-0.18570769230769232</v>
      </c>
    </row>
    <row r="13" spans="1:16" ht="12.75">
      <c r="B13">
        <v>-0.19091032970591926</v>
      </c>
      <c r="C13">
        <f t="shared" si="0"/>
        <v>0.6291238837497592</v>
      </c>
      <c r="D13">
        <v>2</v>
      </c>
      <c r="I13">
        <f t="shared" si="1"/>
        <v>0.0010405274796453645</v>
      </c>
      <c r="N13">
        <v>0.25</v>
      </c>
      <c r="O13">
        <v>-0.25</v>
      </c>
      <c r="P13">
        <v>-0.18570769230769232</v>
      </c>
    </row>
    <row r="14" spans="1:16" ht="12.75">
      <c r="B14">
        <v>-0.18986980222627386</v>
      </c>
      <c r="C14">
        <f t="shared" si="0"/>
        <v>0.7531980371798395</v>
      </c>
      <c r="D14">
        <v>0</v>
      </c>
      <c r="I14">
        <f t="shared" si="1"/>
        <v>0.0010405274796453645</v>
      </c>
      <c r="N14">
        <v>0.25</v>
      </c>
      <c r="O14">
        <v>-0.25</v>
      </c>
      <c r="P14">
        <v>-0.18570769230769232</v>
      </c>
    </row>
    <row r="15" spans="1:16" ht="12.75">
      <c r="B15">
        <v>-0.18882927474662847</v>
      </c>
      <c r="C15">
        <f t="shared" si="0"/>
        <v>0.8663839675186612</v>
      </c>
      <c r="D15">
        <v>0</v>
      </c>
      <c r="I15">
        <f t="shared" si="1"/>
        <v>0.0010405274796453645</v>
      </c>
      <c r="N15">
        <v>0.25</v>
      </c>
      <c r="O15">
        <v>-0.25</v>
      </c>
      <c r="P15">
        <v>-0.18570769230769232</v>
      </c>
    </row>
    <row r="16" spans="1:9" ht="12.75">
      <c r="B16">
        <v>-0.1877887472669831</v>
      </c>
      <c r="C16">
        <f t="shared" si="0"/>
        <v>0.9575023647886188</v>
      </c>
      <c r="D16">
        <v>1</v>
      </c>
      <c r="I16">
        <f t="shared" si="1"/>
        <v>0.0010405274796453645</v>
      </c>
    </row>
    <row r="17" spans="1:9" ht="12.75">
      <c r="B17">
        <v>-0.18674821978733772</v>
      </c>
      <c r="C17">
        <f t="shared" si="0"/>
        <v>1.016711004336163</v>
      </c>
      <c r="D17">
        <v>1</v>
      </c>
      <c r="I17">
        <f t="shared" si="1"/>
        <v>0.0010405274796453645</v>
      </c>
    </row>
    <row r="18" spans="1:9" ht="12.75">
      <c r="A18" t="str">
        <f>"0"</f>
        <v>0</v>
      </c>
      <c r="B18">
        <v>-0.18570769230769232</v>
      </c>
      <c r="C18">
        <f t="shared" si="0"/>
        <v>1.0372499290437023</v>
      </c>
      <c r="D18">
        <v>2</v>
      </c>
      <c r="I18">
        <f t="shared" si="1"/>
        <v>0.0010405274796453645</v>
      </c>
    </row>
    <row r="19" spans="1:9" ht="12.75">
      <c r="B19">
        <v>-0.18466716482804693</v>
      </c>
      <c r="C19">
        <f t="shared" si="0"/>
        <v>1.016711004336163</v>
      </c>
      <c r="D19">
        <v>0</v>
      </c>
      <c r="I19">
        <f t="shared" si="1"/>
        <v>0.0010405274796453645</v>
      </c>
    </row>
    <row r="20" spans="1:9" ht="12.75">
      <c r="B20">
        <v>-0.18362663734840154</v>
      </c>
      <c r="C20">
        <f t="shared" si="0"/>
        <v>0.9575023647886188</v>
      </c>
      <c r="D20">
        <v>2</v>
      </c>
      <c r="I20">
        <f t="shared" si="1"/>
        <v>0.0010405274796453645</v>
      </c>
    </row>
    <row r="21" spans="1:9" ht="12.75">
      <c r="B21">
        <v>-0.18258610986875617</v>
      </c>
      <c r="C21">
        <f t="shared" si="0"/>
        <v>0.8663839675186612</v>
      </c>
      <c r="D21">
        <v>1</v>
      </c>
      <c r="I21">
        <f t="shared" si="1"/>
        <v>0.0010405274796453645</v>
      </c>
    </row>
    <row r="22" spans="1:9" ht="12.75">
      <c r="B22">
        <v>-0.18154558238911078</v>
      </c>
      <c r="C22">
        <f t="shared" si="0"/>
        <v>0.7531980371798395</v>
      </c>
      <c r="D22">
        <v>1</v>
      </c>
      <c r="I22">
        <f t="shared" si="1"/>
        <v>0.0010405274796453645</v>
      </c>
    </row>
    <row r="23" spans="1:9" ht="12.75">
      <c r="B23">
        <v>-0.1805050549094654</v>
      </c>
      <c r="C23">
        <f t="shared" si="0"/>
        <v>0.6291238837497592</v>
      </c>
      <c r="D23">
        <v>2</v>
      </c>
      <c r="I23">
        <f t="shared" si="1"/>
        <v>0.0010405274796453645</v>
      </c>
    </row>
    <row r="24" spans="1:9" ht="12.75">
      <c r="B24">
        <v>-0.17946452742982</v>
      </c>
      <c r="C24">
        <f t="shared" si="0"/>
        <v>0.5048837429563423</v>
      </c>
      <c r="D24">
        <v>0</v>
      </c>
      <c r="I24">
        <f t="shared" si="1"/>
        <v>0.0010405274796453645</v>
      </c>
    </row>
    <row r="25" spans="1:9" ht="12.75">
      <c r="B25">
        <v>-0.1784239999501746</v>
      </c>
      <c r="C25">
        <f t="shared" si="0"/>
        <v>0.3892914106529274</v>
      </c>
      <c r="D25">
        <v>0</v>
      </c>
      <c r="I25">
        <f t="shared" si="1"/>
        <v>0.0010405274796453645</v>
      </c>
    </row>
    <row r="26" spans="1:9" ht="12.75">
      <c r="B26">
        <v>-0.1773834724705292</v>
      </c>
      <c r="C26">
        <f t="shared" si="0"/>
        <v>0.2883941701665771</v>
      </c>
      <c r="D26">
        <v>0</v>
      </c>
      <c r="I26">
        <f t="shared" si="1"/>
        <v>0.0010405274796453645</v>
      </c>
    </row>
    <row r="27" spans="1:9" ht="12.75">
      <c r="B27">
        <v>-0.17634294499088385</v>
      </c>
      <c r="C27">
        <f t="shared" si="0"/>
        <v>0.20527041158232104</v>
      </c>
      <c r="D27">
        <v>0</v>
      </c>
      <c r="I27">
        <f t="shared" si="1"/>
        <v>0.0010405274796453645</v>
      </c>
    </row>
    <row r="28" spans="1:9" ht="12.75">
      <c r="A28" t="str">
        <f>"2s"</f>
        <v>2s</v>
      </c>
      <c r="B28">
        <v>-0.17530241751123846</v>
      </c>
      <c r="C28">
        <f t="shared" si="0"/>
        <v>0.14037651293428613</v>
      </c>
      <c r="D28">
        <v>0</v>
      </c>
      <c r="I28">
        <f t="shared" si="1"/>
        <v>0.0010405274796453645</v>
      </c>
    </row>
    <row r="29" spans="1:9" ht="12.75">
      <c r="B29">
        <v>-0.17426189003159306</v>
      </c>
      <c r="C29">
        <f t="shared" si="0"/>
        <v>0.09223394140019972</v>
      </c>
      <c r="D29">
        <v>0</v>
      </c>
      <c r="I29">
        <f t="shared" si="1"/>
        <v>0.0010405274796453645</v>
      </c>
    </row>
    <row r="30" spans="1:9" ht="12.75">
      <c r="B30">
        <v>-0.17322136255194767</v>
      </c>
      <c r="C30">
        <f t="shared" si="0"/>
        <v>0.05822577876659011</v>
      </c>
      <c r="D30">
        <v>0</v>
      </c>
      <c r="I30">
        <f t="shared" si="1"/>
        <v>0.0010405274796453645</v>
      </c>
    </row>
    <row r="31" spans="1:9" ht="12.75">
      <c r="B31">
        <v>-0.17218083507230228</v>
      </c>
      <c r="C31">
        <f t="shared" si="0"/>
        <v>0.03531572000758166</v>
      </c>
      <c r="D31">
        <v>0</v>
      </c>
      <c r="I31">
        <f t="shared" si="1"/>
        <v>0.0010405274796453645</v>
      </c>
    </row>
    <row r="32" spans="1:9" ht="12.75">
      <c r="B32">
        <v>-0.17114030759265692</v>
      </c>
      <c r="C32">
        <f t="shared" si="0"/>
        <v>0.0205801741157476</v>
      </c>
      <c r="D32">
        <v>0</v>
      </c>
      <c r="I32">
        <f t="shared" si="1"/>
        <v>0.0010405274796453645</v>
      </c>
    </row>
    <row r="33" spans="1:9" ht="12.75">
      <c r="A33" t="str">
        <f>"3s"</f>
        <v>3s</v>
      </c>
      <c r="B33">
        <v>-0.17009978011301152</v>
      </c>
      <c r="C33">
        <f t="shared" si="0"/>
        <v>0.011522805871038617</v>
      </c>
      <c r="D33">
        <v>0</v>
      </c>
      <c r="I33">
        <f t="shared" si="1"/>
        <v>0.0010405274796453645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Mike Griffith</cp:lastModifiedBy>
  <cp:lastPrinted>2004-11-02T21:37:34Z</cp:lastPrinted>
  <dcterms:created xsi:type="dcterms:W3CDTF">2004-07-06T03:38:11Z</dcterms:created>
  <dcterms:modified xsi:type="dcterms:W3CDTF">2007-03-23T14:54:58Z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